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52.xml" ContentType="application/vnd.openxmlformats-officedocument.spreadsheetml.worksheet+xml"/>
  <Override PartName="/xl/worksheets/sheet51.xml" ContentType="application/vnd.openxmlformats-officedocument.spreadsheetml.worksheet+xml"/>
  <Override PartName="/xl/worksheets/sheet50.xml" ContentType="application/vnd.openxmlformats-officedocument.spreadsheetml.worksheet+xml"/>
  <Override PartName="/xl/worksheets/sheet49.xml" ContentType="application/vnd.openxmlformats-officedocument.spreadsheetml.worksheet+xml"/>
  <Override PartName="/xl/worksheets/sheet48.xml" ContentType="application/vnd.openxmlformats-officedocument.spreadsheetml.worksheet+xml"/>
  <Override PartName="/xl/worksheets/sheet47.xml" ContentType="application/vnd.openxmlformats-officedocument.spreadsheetml.worksheet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_rels/sheet49.xml.rels" ContentType="application/vnd.openxmlformats-package.relationships+xml"/>
  <Override PartName="/xl/worksheets/sheet3.xml" ContentType="application/vnd.openxmlformats-officedocument.spreadsheetml.worksheet+xml"/>
  <Override PartName="/xl/worksheets/sheet18.xml" ContentType="application/vnd.openxmlformats-officedocument.spreadsheetml.worksheet+xml"/>
  <Override PartName="/xl/worksheets/sheet2.xml" ContentType="application/vnd.openxmlformats-officedocument.spreadsheetml.worksheet+xml"/>
  <Override PartName="/xl/worksheets/sheet17.xml" ContentType="application/vnd.openxmlformats-officedocument.spreadsheetml.worksheet+xml"/>
  <Override PartName="/xl/worksheets/sheet1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9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charts/chart7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45"/>
  </bookViews>
  <sheets>
    <sheet name="DOG" sheetId="1" state="visible" r:id="rId2"/>
    <sheet name="HAD" sheetId="2" state="visible" r:id="rId3"/>
    <sheet name="SHK" sheetId="3" state="visible" r:id="rId4"/>
    <sheet name="COD" sheetId="4" state="visible" r:id="rId5"/>
    <sheet name="GOO" sheetId="5" state="visible" r:id="rId6"/>
    <sheet name="BLF" sheetId="6" state="visible" r:id="rId7"/>
    <sheet name="WHK" sheetId="7" state="visible" r:id="rId8"/>
    <sheet name="HER" sheetId="8" state="visible" r:id="rId9"/>
    <sheet name="MAK" sheetId="9" state="visible" r:id="rId10"/>
    <sheet name="SK" sheetId="10" state="visible" r:id="rId11"/>
    <sheet name="LSK" sheetId="11" state="visible" r:id="rId12"/>
    <sheet name="WSK" sheetId="12" state="visible" r:id="rId13"/>
    <sheet name="BUT" sheetId="13" state="visible" r:id="rId14"/>
    <sheet name="ANC" sheetId="14" state="visible" r:id="rId15"/>
    <sheet name="SMO" sheetId="15" state="visible" r:id="rId16"/>
    <sheet name="YTF" sheetId="16" state="visible" r:id="rId17"/>
    <sheet name="PLA" sheetId="17" state="visible" r:id="rId18"/>
    <sheet name="HAL" sheetId="18" state="visible" r:id="rId19"/>
    <sheet name="WTF" sheetId="19" state="visible" r:id="rId20"/>
    <sheet name="WIF" sheetId="20" state="visible" r:id="rId21"/>
    <sheet name="SUF" sheetId="21" state="visible" r:id="rId22"/>
    <sheet name="WPF" sheetId="22" state="visible" r:id="rId23"/>
    <sheet name="FOU" sheetId="23" state="visible" r:id="rId24"/>
    <sheet name="OHK" sheetId="24" state="visible" r:id="rId25"/>
    <sheet name="WOL" sheetId="25" state="visible" r:id="rId26"/>
    <sheet name="OPT" sheetId="26" state="visible" r:id="rId27"/>
    <sheet name="TAU" sheetId="27" state="visible" r:id="rId28"/>
    <sheet name="DRM" sheetId="28" state="visible" r:id="rId29"/>
    <sheet name="SCU" sheetId="29" state="visible" r:id="rId30"/>
    <sheet name="TYL" sheetId="30" state="visible" r:id="rId31"/>
    <sheet name="BSB" sheetId="31" state="visible" r:id="rId32"/>
    <sheet name="RHK" sheetId="32" state="visible" r:id="rId33"/>
    <sheet name="POL" sheetId="33" state="visible" r:id="rId34"/>
    <sheet name="RED2" sheetId="34" state="visible" r:id="rId35"/>
    <sheet name="RED" sheetId="35" state="visible" r:id="rId36"/>
    <sheet name="scale" sheetId="36" state="visible" r:id="rId37"/>
    <sheet name="20180619b" sheetId="37" state="visible" r:id="rId38"/>
    <sheet name="20180711a" sheetId="38" state="visible" r:id="rId39"/>
    <sheet name="20180712a" sheetId="39" state="visible" r:id="rId40"/>
    <sheet name="20180719a" sheetId="40" state="visible" r:id="rId41"/>
    <sheet name="20180809a" sheetId="41" state="visible" r:id="rId42"/>
    <sheet name="20180814dtb_scale" sheetId="42" state="visible" r:id="rId43"/>
    <sheet name="20180826a" sheetId="43" state="visible" r:id="rId44"/>
    <sheet name="20181001a" sheetId="44" state="visible" r:id="rId45"/>
    <sheet name="20190613dta" sheetId="45" state="visible" r:id="rId46"/>
    <sheet name="2D calc" sheetId="46" state="visible" r:id="rId47"/>
    <sheet name="NSH" sheetId="47" state="visible" r:id="rId48"/>
    <sheet name="OSH" sheetId="48" state="visible" r:id="rId49"/>
    <sheet name="LSQ" sheetId="49" state="visible" r:id="rId50"/>
    <sheet name="ISQ" sheetId="50" state="visible" r:id="rId51"/>
    <sheet name="desiredBiomass" sheetId="51" state="visible" r:id="rId52"/>
    <sheet name="20181016dta_unscld" sheetId="52" state="visible" r:id="rId5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<sst xmlns="http://schemas.openxmlformats.org/spreadsheetml/2006/main" count="18001" uniqueCount="506">
  <si>
    <t xml:space="preserve">number of cohort 1 calc from scaled biomass (saved in Git/R/New_nums_N_init_RM20181018.xlsx)</t>
  </si>
  <si>
    <t xml:space="preserve">BoxBioPct</t>
  </si>
  <si>
    <t xml:space="preserve">N_layers</t>
  </si>
  <si>
    <t xml:space="preserve">proportion based on box biomass percent</t>
  </si>
  <si>
    <t xml:space="preserve">COPY INTO ALL RELEVANT CELLS</t>
  </si>
  <si>
    <t xml:space="preserve">_</t>
  </si>
  <si>
    <t xml:space="preserve">NOTE divided by 2 for 2 cohorts (juv, adult) - use same vals for each</t>
  </si>
  <si>
    <t xml:space="preserve">Also now placing vals in only bottom layer, so no diding by nLayers</t>
  </si>
  <si>
    <t xml:space="preserve">formula</t>
  </si>
  <si>
    <t xml:space="preserve">use for (copy and paste into init)</t>
  </si>
  <si>
    <t xml:space="preserve">ROUND(C33,0)</t>
  </si>
  <si>
    <t xml:space="preserve">cohort 1</t>
  </si>
  <si>
    <t xml:space="preserve">ROUND(C33*0.6376282,0)</t>
  </si>
  <si>
    <t xml:space="preserve">cohort 2</t>
  </si>
  <si>
    <t xml:space="preserve">ROUND(C33*0.6376282^2,0)</t>
  </si>
  <si>
    <t xml:space="preserve">cohort 3</t>
  </si>
  <si>
    <t xml:space="preserve">ROUND(C33*0.6376282^3,0)</t>
  </si>
  <si>
    <t xml:space="preserve">cohort 4</t>
  </si>
  <si>
    <t xml:space="preserve">ROUND(C35*0.6376282^9,0)</t>
  </si>
  <si>
    <t xml:space="preserve">cohort 10</t>
  </si>
  <si>
    <t xml:space="preserve">COHORT 1 NUMS</t>
  </si>
  <si>
    <t xml:space="preserve">*0.6376282^9,0)</t>
  </si>
  <si>
    <t xml:space="preserve">NEW</t>
  </si>
  <si>
    <t xml:space="preserve">s1</t>
  </si>
  <si>
    <t xml:space="preserve">s2</t>
  </si>
  <si>
    <t xml:space="preserve">s3</t>
  </si>
  <si>
    <t xml:space="preserve">s4</t>
  </si>
  <si>
    <t xml:space="preserve">(same for both adult and juvenile)</t>
  </si>
  <si>
    <t xml:space="preserve">Bluefish1_Nums</t>
  </si>
  <si>
    <t xml:space="preserve">=</t>
  </si>
  <si>
    <t xml:space="preserve">_,</t>
  </si>
  <si>
    <t xml:space="preserve">;</t>
  </si>
  <si>
    <t xml:space="preserve">combine Rosette, smooth, thorny, barndoor, clearnose; stack and average KDE</t>
  </si>
  <si>
    <t xml:space="preserve">spr.stk.mn</t>
  </si>
  <si>
    <t xml:space="preserve">normalise</t>
  </si>
  <si>
    <t xml:space="preserve">fall.stk.mn</t>
  </si>
  <si>
    <t xml:space="preserve">int.stk.mn</t>
  </si>
  <si>
    <t xml:space="preserve">from Rminit_2018</t>
  </si>
  <si>
    <t xml:space="preserve">Skate1_Nums</t>
  </si>
  <si>
    <t xml:space="preserve">total nums cohrt 1</t>
  </si>
  <si>
    <t xml:space="preserve">scalar from run file</t>
  </si>
  <si>
    <t xml:space="preserve">new nums cohort 1</t>
  </si>
  <si>
    <t xml:space="preserve">combine striped and bay anchovy rasters, average</t>
  </si>
  <si>
    <t xml:space="preserve">OLD FPLA_S2juv</t>
  </si>
  <si>
    <t xml:space="preserve"> Redfish1_Nums =</t>
  </si>
  <si>
    <t xml:space="preserve"> Loligo_Squid_N1 =</t>
  </si>
  <si>
    <t xml:space="preserve">  _</t>
  </si>
  <si>
    <t xml:space="preserve"> _</t>
  </si>
  <si>
    <t xml:space="preserve"> _ ;</t>
  </si>
  <si>
    <t xml:space="preserve">OLD</t>
  </si>
  <si>
    <t xml:space="preserve">FISQ_S1</t>
  </si>
  <si>
    <t xml:space="preserve">FISQ_S1juv</t>
  </si>
  <si>
    <t xml:space="preserve">FISQ_S2</t>
  </si>
  <si>
    <t xml:space="preserve">FISQ_S2juv</t>
  </si>
  <si>
    <t xml:space="preserve">FISQ_S3</t>
  </si>
  <si>
    <t xml:space="preserve">FISQ_S3juv</t>
  </si>
  <si>
    <t xml:space="preserve">FISQ_S4</t>
  </si>
  <si>
    <t xml:space="preserve">FISQ_S4juv</t>
  </si>
  <si>
    <t xml:space="preserve">  0, _, _, _, _,</t>
  </si>
  <si>
    <t xml:space="preserve">  18, _, _, _, _,</t>
  </si>
  <si>
    <t xml:space="preserve">  73, _, _, _, _,</t>
  </si>
  <si>
    <t xml:space="preserve">  156, _, _, _, _,</t>
  </si>
  <si>
    <t xml:space="preserve">  339, _, _, _, _,</t>
  </si>
  <si>
    <t xml:space="preserve">  266, _, _, _, _,</t>
  </si>
  <si>
    <t xml:space="preserve">  64, _, _, _, _,</t>
  </si>
  <si>
    <t xml:space="preserve">  0, _, _, _, _ ;</t>
  </si>
  <si>
    <t xml:space="preserve">  327, _, _, _, _,</t>
  </si>
  <si>
    <t xml:space="preserve">  695, _, _, _, _,</t>
  </si>
  <si>
    <t xml:space="preserve">  2495, _, _, _, _,</t>
  </si>
  <si>
    <t xml:space="preserve">  245, _, _, _, _,</t>
  </si>
  <si>
    <t xml:space="preserve">  205, _, _, _, _,</t>
  </si>
  <si>
    <t xml:space="preserve">  41, _, _, _, _,</t>
  </si>
  <si>
    <t xml:space="preserve">  82, _, _, _, _,</t>
  </si>
  <si>
    <t xml:space="preserve">  7858, _, _, _, _,</t>
  </si>
  <si>
    <t xml:space="preserve">  15716, _, _, _, _,</t>
  </si>
  <si>
    <t xml:space="preserve">  27503, _, _, _, _,</t>
  </si>
  <si>
    <t xml:space="preserve">  31432, _, _, _, _,</t>
  </si>
  <si>
    <t xml:space="preserve">  35361, _, _, _, _,</t>
  </si>
  <si>
    <t xml:space="preserve">  43219, _, _, _, _,</t>
  </si>
  <si>
    <t xml:space="preserve">  11787, _, _, _, _,</t>
  </si>
  <si>
    <t xml:space="preserve">  23574, _, _, _, _,</t>
  </si>
  <si>
    <t xml:space="preserve">  19645, _, _, _, _,</t>
  </si>
  <si>
    <t xml:space="preserve">  3929, _, _, _, _,</t>
  </si>
  <si>
    <t xml:space="preserve">  2505, _, _, _, _,</t>
  </si>
  <si>
    <t xml:space="preserve">  20041, _, _, _, _,</t>
  </si>
  <si>
    <t xml:space="preserve">  5010, _, _, _, _,</t>
  </si>
  <si>
    <t xml:space="preserve">  15031, _, _, _, _,</t>
  </si>
  <si>
    <t xml:space="preserve">  25052, _, _, _, _,</t>
  </si>
  <si>
    <t xml:space="preserve">  35072, _, _, _, _,</t>
  </si>
  <si>
    <t xml:space="preserve">  17536, _, _, _, _,</t>
  </si>
  <si>
    <t xml:space="preserve">  22547, _, _, _, _,</t>
  </si>
  <si>
    <t xml:space="preserve">  10021, _, _, _, _,</t>
  </si>
  <si>
    <t xml:space="preserve">number of cohort 1 calc from scaled biomass</t>
  </si>
  <si>
    <t xml:space="preserve">  9, _, _, _, _,</t>
  </si>
  <si>
    <t xml:space="preserve">  1139, _, _, _, _,</t>
  </si>
  <si>
    <t xml:space="preserve">  360, _, _, _, _,</t>
  </si>
  <si>
    <t xml:space="preserve">  1575, _, _, _, _,</t>
  </si>
  <si>
    <t xml:space="preserve">  1963, _, _, _, _,</t>
  </si>
  <si>
    <t xml:space="preserve">  73309, _, _, _, _,</t>
  </si>
  <si>
    <t xml:space="preserve">  6358, _, _, _, _,</t>
  </si>
  <si>
    <t xml:space="preserve">  225742, _, _, _, _,</t>
  </si>
  <si>
    <t xml:space="preserve">  307371, _, _, _, _,</t>
  </si>
  <si>
    <t xml:space="preserve">  94760, _, _, _, _,</t>
  </si>
  <si>
    <t xml:space="preserve">  13547, _, _, _, _,</t>
  </si>
  <si>
    <t xml:space="preserve">  31186, _, _, _, _,</t>
  </si>
  <si>
    <t xml:space="preserve">  48901, _, _, _, _,</t>
  </si>
  <si>
    <t xml:space="preserve">  270758, _, _, _, _,</t>
  </si>
  <si>
    <t xml:space="preserve">  96887, _, _, _, _,</t>
  </si>
  <si>
    <t xml:space="preserve">  53999, _, _, _, _,</t>
  </si>
  <si>
    <t xml:space="preserve">  224841, _, _, _, _,</t>
  </si>
  <si>
    <t xml:space="preserve">  271558, _, _, _, _,</t>
  </si>
  <si>
    <t xml:space="preserve">  81128, _, _, _, _,</t>
  </si>
  <si>
    <t xml:space="preserve">  58914, _, _, _, _,</t>
  </si>
  <si>
    <t xml:space="preserve">Code</t>
  </si>
  <si>
    <t xml:space="preserve">RunScalingUsed</t>
  </si>
  <si>
    <t xml:space="preserve">BioB4scale</t>
  </si>
  <si>
    <t xml:space="preserve">target biomass</t>
  </si>
  <si>
    <t xml:space="preserve">updatedScale</t>
  </si>
  <si>
    <t xml:space="preserve">Source</t>
  </si>
  <si>
    <t xml:space="preserve">MAK</t>
  </si>
  <si>
    <t xml:space="preserve">NEUS v1.0</t>
  </si>
  <si>
    <t xml:space="preserve">HER</t>
  </si>
  <si>
    <t xml:space="preserve">Slucey non-Q corrected biomass mean of first 5 years</t>
  </si>
  <si>
    <t xml:space="preserve">WHK</t>
  </si>
  <si>
    <t xml:space="preserve">Slucey Q corrected biomass mean of first 5 years</t>
  </si>
  <si>
    <t xml:space="preserve">BLF</t>
  </si>
  <si>
    <t xml:space="preserve">NEUS v 1.0</t>
  </si>
  <si>
    <t xml:space="preserve">WPF</t>
  </si>
  <si>
    <t xml:space="preserve">SUF</t>
  </si>
  <si>
    <t xml:space="preserve">WIF</t>
  </si>
  <si>
    <t xml:space="preserve">WTF</t>
  </si>
  <si>
    <t xml:space="preserve">FOU</t>
  </si>
  <si>
    <t xml:space="preserve">HAL</t>
  </si>
  <si>
    <t xml:space="preserve">PLA</t>
  </si>
  <si>
    <t xml:space="preserve">FLA</t>
  </si>
  <si>
    <t xml:space="preserve">BFT</t>
  </si>
  <si>
    <t xml:space="preserve">NEUS v 1.0 33% of parent</t>
  </si>
  <si>
    <t xml:space="preserve">TUN</t>
  </si>
  <si>
    <t xml:space="preserve">NEUS v1.0 47% parent</t>
  </si>
  <si>
    <t xml:space="preserve">BIL</t>
  </si>
  <si>
    <t xml:space="preserve">NEUS v1.0 20% of parent</t>
  </si>
  <si>
    <t xml:space="preserve">MPF</t>
  </si>
  <si>
    <t xml:space="preserve">BUT</t>
  </si>
  <si>
    <t xml:space="preserve">BPF</t>
  </si>
  <si>
    <t xml:space="preserve">ANC</t>
  </si>
  <si>
    <t xml:space="preserve">Slucey non q-corrected mean of all years</t>
  </si>
  <si>
    <t xml:space="preserve">GOO</t>
  </si>
  <si>
    <t xml:space="preserve">MEN</t>
  </si>
  <si>
    <t xml:space="preserve">NEUS v1.0 50% parent</t>
  </si>
  <si>
    <t xml:space="preserve">FDE</t>
  </si>
  <si>
    <t xml:space="preserve">COD</t>
  </si>
  <si>
    <t xml:space="preserve">SHK</t>
  </si>
  <si>
    <t xml:space="preserve">OHK</t>
  </si>
  <si>
    <t xml:space="preserve">POL</t>
  </si>
  <si>
    <t xml:space="preserve">RHK</t>
  </si>
  <si>
    <t xml:space="preserve">BSB</t>
  </si>
  <si>
    <t xml:space="preserve">SCU</t>
  </si>
  <si>
    <t xml:space="preserve">TYL</t>
  </si>
  <si>
    <t xml:space="preserve">RED</t>
  </si>
  <si>
    <t xml:space="preserve">OPT</t>
  </si>
  <si>
    <t xml:space="preserve">SAL</t>
  </si>
  <si>
    <t xml:space="preserve">NEUS v1.0 0.01% parent</t>
  </si>
  <si>
    <t xml:space="preserve">DRM</t>
  </si>
  <si>
    <t xml:space="preserve">STB</t>
  </si>
  <si>
    <t xml:space="preserve">Slucey non-Q corrected biomass mean of all years</t>
  </si>
  <si>
    <t xml:space="preserve">TAU</t>
  </si>
  <si>
    <t xml:space="preserve">WOL</t>
  </si>
  <si>
    <t xml:space="preserve">SDF</t>
  </si>
  <si>
    <t xml:space="preserve">FDF</t>
  </si>
  <si>
    <t xml:space="preserve">HAD</t>
  </si>
  <si>
    <t xml:space="preserve">YTF</t>
  </si>
  <si>
    <t xml:space="preserve">DOG</t>
  </si>
  <si>
    <t xml:space="preserve">SMO</t>
  </si>
  <si>
    <t xml:space="preserve">SSH</t>
  </si>
  <si>
    <t xml:space="preserve">DSH</t>
  </si>
  <si>
    <t xml:space="preserve">BLS</t>
  </si>
  <si>
    <t xml:space="preserve">NEUS v 1.0 40% of parent group</t>
  </si>
  <si>
    <t xml:space="preserve">POR</t>
  </si>
  <si>
    <t xml:space="preserve">PSH</t>
  </si>
  <si>
    <t xml:space="preserve">WSK</t>
  </si>
  <si>
    <t xml:space="preserve">LSK</t>
  </si>
  <si>
    <t xml:space="preserve">SK</t>
  </si>
  <si>
    <t xml:space="preserve">SB</t>
  </si>
  <si>
    <t xml:space="preserve">NEUS v1.0 40% parent</t>
  </si>
  <si>
    <t xml:space="preserve">PIN</t>
  </si>
  <si>
    <t xml:space="preserve">REP</t>
  </si>
  <si>
    <t xml:space="preserve">RWH</t>
  </si>
  <si>
    <t xml:space="preserve">NEUS v1.0 20% parent</t>
  </si>
  <si>
    <t xml:space="preserve">BWH</t>
  </si>
  <si>
    <t xml:space="preserve">NEUS v 1.0 80% of parent group</t>
  </si>
  <si>
    <t xml:space="preserve">SWH</t>
  </si>
  <si>
    <t xml:space="preserve">NEUS v1.0 60% parent</t>
  </si>
  <si>
    <t xml:space="preserve">TWH</t>
  </si>
  <si>
    <t xml:space="preserve">INV</t>
  </si>
  <si>
    <t xml:space="preserve">NEUS v 1.0 1% of parent group</t>
  </si>
  <si>
    <t xml:space="preserve">LSQ</t>
  </si>
  <si>
    <t xml:space="preserve">ISQ</t>
  </si>
  <si>
    <t xml:space="preserve">NEUS v1.0 40% of parent</t>
  </si>
  <si>
    <t xml:space="preserve">SCA</t>
  </si>
  <si>
    <t xml:space="preserve">QHG</t>
  </si>
  <si>
    <t xml:space="preserve">NEUS v1.0 5% parent</t>
  </si>
  <si>
    <t xml:space="preserve">CLA</t>
  </si>
  <si>
    <t xml:space="preserve">NEUS v1.0 10 percent of parent</t>
  </si>
  <si>
    <t xml:space="preserve">BFF</t>
  </si>
  <si>
    <t xml:space="preserve">NEUS v 1.0 85% of parent</t>
  </si>
  <si>
    <t xml:space="preserve">BG</t>
  </si>
  <si>
    <t xml:space="preserve">LOB</t>
  </si>
  <si>
    <t xml:space="preserve">RCB</t>
  </si>
  <si>
    <t xml:space="preserve">NEUS v1.0 10% parent</t>
  </si>
  <si>
    <t xml:space="preserve">BMS</t>
  </si>
  <si>
    <t xml:space="preserve">NEUS v1.0 90% of parent</t>
  </si>
  <si>
    <t xml:space="preserve">NSH</t>
  </si>
  <si>
    <t xml:space="preserve">OSH</t>
  </si>
  <si>
    <t xml:space="preserve">ZL</t>
  </si>
  <si>
    <t xml:space="preserve">Calculation based on proportion from v1.0 and biomass from COPEPOD based on displacement volume</t>
  </si>
  <si>
    <t xml:space="preserve">BD</t>
  </si>
  <si>
    <t xml:space="preserve">MA</t>
  </si>
  <si>
    <t xml:space="preserve">NA</t>
  </si>
  <si>
    <t xml:space="preserve">MB</t>
  </si>
  <si>
    <t xml:space="preserve">BC</t>
  </si>
  <si>
    <t xml:space="preserve">ZG</t>
  </si>
  <si>
    <t xml:space="preserve">PL</t>
  </si>
  <si>
    <t xml:space="preserve">New value from chlorophyll biomass RM 2017</t>
  </si>
  <si>
    <t xml:space="preserve">DF</t>
  </si>
  <si>
    <t xml:space="preserve">PS</t>
  </si>
  <si>
    <t xml:space="preserve">ZM</t>
  </si>
  <si>
    <t xml:space="preserve">ZS</t>
  </si>
  <si>
    <t xml:space="preserve">PB</t>
  </si>
  <si>
    <t xml:space="preserve">BB</t>
  </si>
  <si>
    <t xml:space="preserve">BO</t>
  </si>
  <si>
    <t xml:space="preserve">DL</t>
  </si>
  <si>
    <t xml:space="preserve">DR</t>
  </si>
  <si>
    <t xml:space="preserve">DC</t>
  </si>
  <si>
    <t xml:space="preserve">DIN</t>
  </si>
  <si>
    <t xml:space="preserve">Time:</t>
  </si>
  <si>
    <t xml:space="preserve">0.000000e+00,</t>
  </si>
  <si>
    <t xml:space="preserve">species</t>
  </si>
  <si>
    <t xml:space="preserve">virgin</t>
  </si>
  <si>
    <t xml:space="preserve">biomass</t>
  </si>
  <si>
    <t xml:space="preserve">is</t>
  </si>
  <si>
    <t xml:space="preserve">t</t>
  </si>
  <si>
    <t xml:space="preserve">0.000000e+000,</t>
  </si>
  <si>
    <t xml:space="preserve">run</t>
  </si>
  <si>
    <t xml:space="preserve">to get target biomass</t>
  </si>
  <si>
    <t xml:space="preserve">scalingUsed</t>
  </si>
  <si>
    <t xml:space="preserve">b4scale</t>
  </si>
  <si>
    <t xml:space="preserve">use this scaling</t>
  </si>
  <si>
    <t xml:space="preserve">previos biomass</t>
  </si>
  <si>
    <t xml:space="preserve">from 8/14/2018</t>
  </si>
  <si>
    <t xml:space="preserve">newScalar</t>
  </si>
  <si>
    <t xml:space="preserve">SG</t>
  </si>
  <si>
    <t xml:space="preserve">Box area (m2)</t>
  </si>
  <si>
    <t xml:space="preserve"> Filter_Other_N =</t>
  </si>
  <si>
    <t xml:space="preserve"> </t>
  </si>
  <si>
    <t xml:space="preserve">XXX_N =</t>
  </si>
  <si>
    <t xml:space="preserve">(paste scalar here)</t>
  </si>
  <si>
    <t xml:space="preserve">total NEUS biomass in mg</t>
  </si>
  <si>
    <t xml:space="preserve">  0, 0.721191431673435, 0.295658254466309, 0.635721394669523, 2.40402134960732, 0.79979732322954, 0.455954484031625, 0.855205561178965, 0.749947142112596, 0.51171391368975, 0.623109270092419, 0.437443795761271, 1.13054726622607, 0.341862588042015, 0.383966995598866, 0.527645215041437, 0.617637997971939, 1.39030680695277, 1.44771185575395, 0.395533933678256, 0.702455834213012, 1.15920933978318, 0.405640097234358, 0, 0, 0, 0, 0, 0, 0 ;</t>
  </si>
  <si>
    <t xml:space="preserve">VALUES SAVED HERE RM 20180823</t>
  </si>
  <si>
    <t xml:space="preserve">SPP</t>
  </si>
  <si>
    <t xml:space="preserve">totalBiomass(mg)</t>
  </si>
  <si>
    <t xml:space="preserve">Init_entry</t>
  </si>
  <si>
    <t xml:space="preserve">SEE 'spring_invert_PA_scaled_Atl_boxes.xlsx' for biomass scaling</t>
  </si>
  <si>
    <t xml:space="preserve">Scalar, also used for XXX_cover</t>
  </si>
  <si>
    <t xml:space="preserve">NOAA TM142</t>
  </si>
  <si>
    <t xml:space="preserve">  0, 67.1800620400568, 67.169624003467, 67.2106814919619, 67.1100631326957, 67.2183511878286, 67.2072937091949, 67.2188746729358, 67.1256052351668, 0, 0, 0, 0, 67.2066000827306, 0, 67.2090784058426, 0, 0, 0, 0, 0, 0, 0, 0, 0, 0, 0, 0, 0, 0 ;</t>
  </si>
  <si>
    <t xml:space="preserve">  0, 0.0941, 0.2295, 0.1068, 0.0282, 0.0849, 0.1489, 0.0794, 0.0494, 0, 0, 0, 0, 0.1085, 0, 0.0703, 0, 0, 0, 0, 0, 0, 0, 0, 0, 0, 0, 0, 0, 0 ;</t>
  </si>
  <si>
    <t xml:space="preserve">NOAA TM148</t>
  </si>
  <si>
    <t xml:space="preserve">  0, 0, 286.941609468405, 0, 0, 286.924976095042, 287.06406178004, 287.161741675816, 286.982344649134, 287.115928093719, 0, 0, 286.779016476727, 287.161104132294, 0, 287.192135890684, 0, 0, 0, 0, 0, 0, 0, 0, 0, 0, 0, 0, 0, 0 ;</t>
  </si>
  <si>
    <t xml:space="preserve">  0, 0.163401316, 0.163401316, 0.163401316, 0.163401316, 0.163401316, 0.163401316, 0.163401316, 0.088379386, 0, 0, 0, 0, 0.088379386, 0, 0.088379386, 0, 0, 0, 0, 0, 0, 0, 0, 0, 0, 0, 0, 0, 0 ;</t>
  </si>
  <si>
    <t xml:space="preserve">CRD 06-25 p369</t>
  </si>
  <si>
    <t xml:space="preserve">  0, 3.84127855690434E-05, 0.0183675464721034, 0.130492778507021, 0.00472519471964219, 0.000760646013987926, 0.00184863700704185, 0.00398076992009183, 0.182593079258607, 0.00645678751264703, 0.00451430820144239, 0.102755235586624, 0.000147058892376477, 0.053006863024428, 0.0141835153342959, 0.0172703884142705, 0.00616968427422216, 0.0162810067273881, 0.0162810067273881, 0.0437508964014742, 0.0543119181021249, 0.194905239102117, 0.233212051393307, 0, 0, 0, 0, 0, 0, 0 ;</t>
  </si>
  <si>
    <t xml:space="preserve">NEUS v1</t>
  </si>
  <si>
    <t xml:space="preserve">NEUS v2</t>
  </si>
  <si>
    <t xml:space="preserve">  0, 48.0201769197332, 19.686259519623, 42.3291965253315, 160.070579678258, 53.254111564102, 30.3595051590389, 56.943441847697, 731.016668348404, 34.0722193699019, 156.938440969216, 110.176096895891, 1102.00952781669, 333.233152191832, 374.27474300087, 514.326177819686, 155.560427580683, 350.167447708962, 364.625680470099, 99.6205350831644, 176.922939141588, 291.962445873328, 102.165908148212, 0, 0, 0, 0, 0, 0, 0 ;</t>
  </si>
  <si>
    <t xml:space="preserve">sum(annelid, asteroid, octopod, (0.5*(gastropd+amphipd)))</t>
  </si>
  <si>
    <t xml:space="preserve">EDAB ESR online  2015</t>
  </si>
  <si>
    <t xml:space="preserve">  0, 87.719298245614, 87.719298245614, 87.719298245614, 87.719298245614, 87.719298245614, 87.719298245614, 416.666666666667, 416.666666666667, 416.666666666667, 166.666666666667, 1268.42105263158, 89.9122807017544, 89.9122807017544, 89.9122807017544, 89.9122807017544, 1268.42105263158, 166.666666666667, 166.666666666667, 1268.42105263158, 1268.42105263158, 1268.42105263158, 1268.42105263158, 0, 0, 0, 0, 0, 0, 0 ;</t>
  </si>
  <si>
    <t xml:space="preserve">sum(echinoid, 0.5*gastropd+amphipd)</t>
  </si>
  <si>
    <t xml:space="preserve">EDAB ESR online  2016</t>
  </si>
  <si>
    <t xml:space="preserve">  0, 190.789473684211, 190.789473684211, 190.789473684211, 190.789473684211, 190.789473684211, 190.789473684211, 100.877192982456, 100.877192982456, 100.877192982456, 48.2456140350877, 74.5614035087719, 212.719298245614, 212.719298245614, 212.719298245614, 212.719298245614, 74.5614035087719, 48.2456140350877, 48.2456140350877, 74.5614035087719, 74.5614035087719, 74.5614035087719, 74.5614035087719, 0, 0, 0, 0, 0, 0, 0 ;</t>
  </si>
  <si>
    <t xml:space="preserve">sum(asciidians, cnidaria)</t>
  </si>
  <si>
    <t xml:space="preserve">EDAB ESR online  2017</t>
  </si>
  <si>
    <t xml:space="preserve">  0, 309.210526315789, 309.210526315789, 309.210526315789, 309.210526315789, 309.210526315789, 309.210526315789, 679.824561403509, 679.824561403509, 679.824561403509, 320.175438596491, 105.263157894737, 447.368421052632, 447.368421052632, 447.368421052632, 447.368421052632, 105.263157894737, 320.175438596491, 320.175438596491, 105.263157894737, 105.263157894737, 105.263157894737, 105.263157894737, 0, 0, 0, 0, 0, 0, 0 ;</t>
  </si>
  <si>
    <t xml:space="preserve">Ophiuroidea</t>
  </si>
  <si>
    <t xml:space="preserve">EDAB ESR online  2018</t>
  </si>
  <si>
    <t xml:space="preserve">  0, 2.19298245614035, 2.19298245614035, 2.19298245614035, 2.19298245614035, 2.19298245614035, 2.19298245614035, 61.4035087719298, 61.4035087719298, 61.4035087719298, 17.5438596491228, 35.0877192982456, 35.0877192982456, 35.0877192982456, 35.0877192982456, 35.0877192982456, 35.0877192982456, 17.5438596491228, 17.5438596491228, 35.0877192982456, 35.0877192982456, 35.0877192982456, 35.0877192982456, 0, 0, 0, 0, 0, 0, 0 ;</t>
  </si>
  <si>
    <t xml:space="preserve">Bivalvia (clams – assume surf clam? What about quahog?)</t>
  </si>
  <si>
    <t xml:space="preserve">EDAB ESR online  2019</t>
  </si>
  <si>
    <t xml:space="preserve">  0, 263.157894736842, 263.157894736842, 263.157894736842, 263.157894736842, 263.157894736842, 263.157894736842, 657.894736842105, 657.894736842105, 657.894736842105, 175.438596491228, 43.859649122807, 131.578947368421, 131.578947368421, 131.578947368421, 131.578947368421, 43.859649122807, 175.438596491228, 175.438596491228, 43.859649122807, 43.859649122807, 43.859649122807, 43.859649122807, 0, 0, 0, 0, 0, 0, 0 ;</t>
  </si>
  <si>
    <t xml:space="preserve"> Northern_Shrimp_N1 =</t>
  </si>
  <si>
    <t xml:space="preserve">old</t>
  </si>
  <si>
    <t xml:space="preserve">FNSH_S1</t>
  </si>
  <si>
    <t xml:space="preserve">FNSH_S2</t>
  </si>
  <si>
    <t xml:space="preserve">FNSH_S3</t>
  </si>
  <si>
    <t xml:space="preserve">FNSH_S4</t>
  </si>
  <si>
    <t xml:space="preserve">stock boundary</t>
  </si>
  <si>
    <t xml:space="preserve">Winter</t>
  </si>
  <si>
    <t xml:space="preserve">Summer</t>
  </si>
  <si>
    <t xml:space="preserve">mt</t>
  </si>
  <si>
    <t xml:space="preserve">surplus production model in 1968</t>
  </si>
  <si>
    <t xml:space="preserve">SOURCE</t>
  </si>
  <si>
    <t xml:space="preserve"> _ </t>
  </si>
  <si>
    <t xml:space="preserve">36th SAW Fig C19, p381</t>
  </si>
  <si>
    <t xml:space="preserve">biomass(mg)/20/5.7*boxBioPctScalar/nCohorts/boxVol</t>
  </si>
  <si>
    <t xml:space="preserve">  0.0305734022782892, _, _, _, _,</t>
  </si>
  <si>
    <t xml:space="preserve">  0.0211088271373986, _, _, _, _,</t>
  </si>
  <si>
    <t xml:space="preserve">  0.00855951665817174, _, _, _, _,</t>
  </si>
  <si>
    <t xml:space="preserve">  0.0144816674570812, _, _, _, _,</t>
  </si>
  <si>
    <t xml:space="preserve">  0.032490819899342, _, _, _, _,</t>
  </si>
  <si>
    <t xml:space="preserve">  0.0101889772248056, _, _, _, _,</t>
  </si>
  <si>
    <t xml:space="preserve">  0.0194002878280991, _, _, _, _,</t>
  </si>
  <si>
    <t xml:space="preserve">  0.018392655758024, _, _, _, _,</t>
  </si>
  <si>
    <t xml:space="preserve">  0.00797147150493803, _, _, _, _,</t>
  </si>
  <si>
    <t xml:space="preserve">  0.00690580792568152, _, _, _, _,</t>
  </si>
  <si>
    <t xml:space="preserve">  0.008533195441265, _, _, _, _,</t>
  </si>
  <si>
    <t xml:space="preserve">  0.0132839003797817, _, _, _, _,</t>
  </si>
  <si>
    <t xml:space="preserve">orig</t>
  </si>
  <si>
    <t xml:space="preserve">mod</t>
  </si>
  <si>
    <t xml:space="preserve">based on shinyrAtlantis distribtion changer - depth limit 120m remove boundary boxes</t>
  </si>
  <si>
    <t xml:space="preserve">double NSH biomas</t>
  </si>
  <si>
    <t xml:space="preserve">  0.127045644798631, _, _, _, _,</t>
  </si>
  <si>
    <t xml:space="preserve">  0.0611616925592116, _, _, _, _,</t>
  </si>
  <si>
    <t xml:space="preserve">  0.109180101112684, _, _, _, _,</t>
  </si>
  <si>
    <t xml:space="preserve">  0.0211079694146868, _, _, _, _,</t>
  </si>
  <si>
    <t xml:space="preserve">  0.0203480982370452, _, _, _, _,</t>
  </si>
  <si>
    <t xml:space="preserve">  0.0661614014489144, _, _, _, _,</t>
  </si>
  <si>
    <t xml:space="preserve">  0.0430379432071301, _, _, _, _,</t>
  </si>
  <si>
    <t xml:space="preserve">  0.0262156125187451, _, _, _, _,</t>
  </si>
  <si>
    <t xml:space="preserve">  0.0297018010163396, _, _, _, _,</t>
  </si>
  <si>
    <t xml:space="preserve">  0.0204002619830187, _, _, _, _,</t>
  </si>
  <si>
    <t xml:space="preserve">  0.0457151536127584, _, _, _, _,</t>
  </si>
  <si>
    <t xml:space="preserve">  0.0219755976652584, _, _, _, _,</t>
  </si>
  <si>
    <t xml:space="preserve">  0.0273041087951024, _, _, _, _,</t>
  </si>
  <si>
    <t xml:space="preserve">  0.0259104764920236, _, _, _, _,</t>
  </si>
  <si>
    <t xml:space="preserve">  0.0187008222925746, _, _, _, _,</t>
  </si>
  <si>
    <t xml:space="preserve">median biomass over timeseries from 51st SAW Loligo (mt)</t>
  </si>
  <si>
    <t xml:space="preserve">mg</t>
  </si>
  <si>
    <t xml:space="preserve">wet weight</t>
  </si>
  <si>
    <t xml:space="preserve">51st SAW Fig B39, 2010</t>
  </si>
  <si>
    <t xml:space="preserve">biomass(mg)/20/5.7*boxBioPctScalar/2cohorts/boxVol</t>
  </si>
  <si>
    <t xml:space="preserve">  0,   _,  _,  _,   _,</t>
  </si>
  <si>
    <t xml:space="preserve">  0.0180653577938049,  _,  _,  _,   _,</t>
  </si>
  <si>
    <t xml:space="preserve">  0.00211812464522296,  _,  _,  _,   _,</t>
  </si>
  <si>
    <t xml:space="preserve">  0.00179006973046051,  _,  _,  _,   _,</t>
  </si>
  <si>
    <t xml:space="preserve">  0.0416176196723218,  _,  _,  _,   _,</t>
  </si>
  <si>
    <t xml:space="preserve">  0.00294293695366016,  _,  _,  _,   _,</t>
  </si>
  <si>
    <t xml:space="preserve">  0.00458874163739009,  _,  _,  _,   _,</t>
  </si>
  <si>
    <t xml:space="preserve">  0.0125692209757725,  _,  _,  _,   _,</t>
  </si>
  <si>
    <t xml:space="preserve">  0.00782988562454365,  _,  _,  _,   _,</t>
  </si>
  <si>
    <t xml:space="preserve">  0.00167522077101705,  _,  _,  _,   _,</t>
  </si>
  <si>
    <t xml:space="preserve">  0.00317594145079732,  _,  _,  _,   _,</t>
  </si>
  <si>
    <t xml:space="preserve">  0.00101488489119947,  _,  _,  _,   _,</t>
  </si>
  <si>
    <t xml:space="preserve">  0.020698930824772,  _,  _,  _,   _,</t>
  </si>
  <si>
    <t xml:space="preserve">  0.00450189584504105,  _,  _,  _,   _,</t>
  </si>
  <si>
    <t xml:space="preserve">  0.00249448714040612,  _,  _,  _,   _,</t>
  </si>
  <si>
    <t xml:space="preserve">  0.00356139918741484,  _,  _,  _,   _,</t>
  </si>
  <si>
    <t xml:space="preserve">  0.00125501009684309,  _,  _,  _,   _,</t>
  </si>
  <si>
    <t xml:space="preserve">  0.00907473396083756,  _,  _,  _,   _,</t>
  </si>
  <si>
    <t xml:space="preserve">  0.00895726850798808,  _,  _,  _,   _,</t>
  </si>
  <si>
    <t xml:space="preserve">  0.00344672536433328,  _,  _,  _,   _,</t>
  </si>
  <si>
    <t xml:space="preserve">  0.00569795011794906,  _,  _,  _,   _,</t>
  </si>
  <si>
    <t xml:space="preserve">  0.0106365650386992,  _,  _,  _,   _,</t>
  </si>
  <si>
    <t xml:space="preserve">  0.00607766756097989,  _,  _,  _,   _,</t>
  </si>
  <si>
    <t xml:space="preserve">  0,  _,  _,  _,   _,</t>
  </si>
  <si>
    <t xml:space="preserve">FROM</t>
  </si>
  <si>
    <t xml:space="preserve">  0,  _,  _,  _,  _ ;</t>
  </si>
  <si>
    <t xml:space="preserve">KEVIN</t>
  </si>
  <si>
    <t xml:space="preserve">fall</t>
  </si>
  <si>
    <t xml:space="preserve">spring</t>
  </si>
  <si>
    <t xml:space="preserve">FLSQ_S4</t>
  </si>
  <si>
    <t xml:space="preserve">FLSQ_S3</t>
  </si>
  <si>
    <t xml:space="preserve">FLSQ_S2</t>
  </si>
  <si>
    <t xml:space="preserve">FLSQ_S1</t>
  </si>
  <si>
    <t xml:space="preserve">double trawl suvey non_Q corrected timeseries mean (no reliable published values)</t>
  </si>
  <si>
    <t xml:space="preserve">  0.000430393365812319, _, _, _, _,</t>
  </si>
  <si>
    <t xml:space="preserve">  5.82500070973159E-05, _, _, _, _,</t>
  </si>
  <si>
    <t xml:space="preserve">  0.000144499844223561, _, _, _, _,</t>
  </si>
  <si>
    <t xml:space="preserve">  0.00333949526261375, _, _, _, _,</t>
  </si>
  <si>
    <t xml:space="preserve">  0.000114153841966718, _, _, _, _,</t>
  </si>
  <si>
    <t xml:space="preserve">  0.00120100192820242, _, _, _, _,</t>
  </si>
  <si>
    <t xml:space="preserve">  0.00632947239780047, _, _, _, _,</t>
  </si>
  <si>
    <t xml:space="preserve">  0.000604089359925022, _, _, _, _,</t>
  </si>
  <si>
    <t xml:space="preserve">  0.000048799855510843, _, _, _, _,</t>
  </si>
  <si>
    <t xml:space="preserve">  0.000126325363054245, _, _, _, _,</t>
  </si>
  <si>
    <t xml:space="preserve">  9.64112739641647E-05, _, _, _, _,</t>
  </si>
  <si>
    <t xml:space="preserve">  0.00165764075916749, _, _, _, _,</t>
  </si>
  <si>
    <t xml:space="preserve">  0.000478783981045048, _, _, _, _,</t>
  </si>
  <si>
    <t xml:space="preserve">  0.00145282259143649, _, _, _, _,</t>
  </si>
  <si>
    <t xml:space="preserve">  0.000972333439276544, _, _, _, _,</t>
  </si>
  <si>
    <t xml:space="preserve">  1.53861342352259E-06, _, _, _, _,</t>
  </si>
  <si>
    <t xml:space="preserve">  0.00232913606603539, _, _, _, _,</t>
  </si>
  <si>
    <t xml:space="preserve">  0.00229898719071568, _, _, _, _,</t>
  </si>
  <si>
    <t xml:space="preserve">  0.0015162616439909, _, _, _, _,</t>
  </si>
  <si>
    <t xml:space="preserve">  0.00286400592999136, _, _, _, _,</t>
  </si>
  <si>
    <t xml:space="preserve">  0.00676834468203566, _, _, _, _,</t>
  </si>
  <si>
    <t xml:space="preserve">  0.00358453695180929, _, _, _, _,</t>
  </si>
  <si>
    <t xml:space="preserve">order</t>
  </si>
  <si>
    <t xml:space="preserve">Checked Final</t>
  </si>
  <si>
    <t xml:space="preserve">Name</t>
  </si>
  <si>
    <t xml:space="preserve">Mackerel</t>
  </si>
  <si>
    <t xml:space="preserve">Herring</t>
  </si>
  <si>
    <t xml:space="preserve">White_Hake</t>
  </si>
  <si>
    <t xml:space="preserve">Bluefish</t>
  </si>
  <si>
    <t xml:space="preserve">Windowpane</t>
  </si>
  <si>
    <t xml:space="preserve">Summerflounder</t>
  </si>
  <si>
    <t xml:space="preserve">Winterflounder</t>
  </si>
  <si>
    <t xml:space="preserve">Witchflounder</t>
  </si>
  <si>
    <t xml:space="preserve">Fourspotflounder</t>
  </si>
  <si>
    <t xml:space="preserve">Halibut</t>
  </si>
  <si>
    <t xml:space="preserve">Plaice</t>
  </si>
  <si>
    <t xml:space="preserve">Slucey Q corrected biomass time series mean</t>
  </si>
  <si>
    <t xml:space="preserve">Other_Flatfish</t>
  </si>
  <si>
    <t xml:space="preserve">BluefinTuna</t>
  </si>
  <si>
    <t xml:space="preserve">Tunas</t>
  </si>
  <si>
    <t xml:space="preserve">Billfish</t>
  </si>
  <si>
    <t xml:space="preserve">Slucey non-Q corrected biomass mean of time series</t>
  </si>
  <si>
    <t xml:space="preserve">Mesopelagic_Mig_Fish</t>
  </si>
  <si>
    <t xml:space="preserve">Butterfish</t>
  </si>
  <si>
    <t xml:space="preserve">Benthopelagic_Fish</t>
  </si>
  <si>
    <t xml:space="preserve">Anchovies</t>
  </si>
  <si>
    <t xml:space="preserve">Monkfish</t>
  </si>
  <si>
    <t xml:space="preserve">Menhaden</t>
  </si>
  <si>
    <t xml:space="preserve">Shallow_Demersal_Fish</t>
  </si>
  <si>
    <t xml:space="preserve">Cod</t>
  </si>
  <si>
    <t xml:space="preserve">Silver_Hake</t>
  </si>
  <si>
    <t xml:space="preserve">Offshore_Hake</t>
  </si>
  <si>
    <t xml:space="preserve">Pollock</t>
  </si>
  <si>
    <t xml:space="preserve">Red_Hake</t>
  </si>
  <si>
    <t xml:space="preserve">Black_Sea_Bass</t>
  </si>
  <si>
    <t xml:space="preserve">Scup</t>
  </si>
  <si>
    <t xml:space="preserve">Tilefish</t>
  </si>
  <si>
    <t xml:space="preserve">Redfish</t>
  </si>
  <si>
    <t xml:space="preserve">Ocean_Pout</t>
  </si>
  <si>
    <t xml:space="preserve">Atlantic_Salmon</t>
  </si>
  <si>
    <t xml:space="preserve">Drums_Croakers</t>
  </si>
  <si>
    <t xml:space="preserve">Striped_Bass</t>
  </si>
  <si>
    <t xml:space="preserve">Tautog</t>
  </si>
  <si>
    <t xml:space="preserve">Wolffish</t>
  </si>
  <si>
    <t xml:space="preserve">Atlantic_States_Demersals</t>
  </si>
  <si>
    <t xml:space="preserve">Misc_Demersal_Fish</t>
  </si>
  <si>
    <t xml:space="preserve">Haddock</t>
  </si>
  <si>
    <t xml:space="preserve">Yellowtail_Flounder</t>
  </si>
  <si>
    <t xml:space="preserve">Spiny_Dogfish</t>
  </si>
  <si>
    <t xml:space="preserve">Smooth_Dogfish</t>
  </si>
  <si>
    <t xml:space="preserve">Sandbar_Shark</t>
  </si>
  <si>
    <t xml:space="preserve">Demersal_Shark</t>
  </si>
  <si>
    <t xml:space="preserve">Blue_Shark</t>
  </si>
  <si>
    <t xml:space="preserve">Porbeagle_Shark</t>
  </si>
  <si>
    <t xml:space="preserve">Pelagic_Shark</t>
  </si>
  <si>
    <t xml:space="preserve">Winter_Skate</t>
  </si>
  <si>
    <t xml:space="preserve">Little_Skate</t>
  </si>
  <si>
    <t xml:space="preserve">Skate</t>
  </si>
  <si>
    <t xml:space="preserve">Seabird</t>
  </si>
  <si>
    <t xml:space="preserve">Pinniped</t>
  </si>
  <si>
    <t xml:space="preserve">Turtle</t>
  </si>
  <si>
    <t xml:space="preserve">Right_Whale</t>
  </si>
  <si>
    <t xml:space="preserve">Baleen_Whale</t>
  </si>
  <si>
    <t xml:space="preserve">Small_Whale</t>
  </si>
  <si>
    <t xml:space="preserve">Tooth_Whale</t>
  </si>
  <si>
    <t xml:space="preserve">Invasive_Species</t>
  </si>
  <si>
    <t xml:space="preserve">51st SAW median timeseries 1974-2010 biomass (mt) p1</t>
  </si>
  <si>
    <t xml:space="preserve">Loligo_Squid</t>
  </si>
  <si>
    <t xml:space="preserve">Illex_Squid</t>
  </si>
  <si>
    <t xml:space="preserve">MAB 1979 (mt)</t>
  </si>
  <si>
    <t xml:space="preserve">GBK1979 (mt)</t>
  </si>
  <si>
    <t xml:space="preserve">sum</t>
  </si>
  <si>
    <t xml:space="preserve">65 SAW sum GBK + MAB 1979 biomass (mt) p54</t>
  </si>
  <si>
    <t xml:space="preserve">Scallop</t>
  </si>
  <si>
    <t xml:space="preserve">65th SAW</t>
  </si>
  <si>
    <t xml:space="preserve">48th SAW efficiency corrected mean 1990-2006 p255</t>
  </si>
  <si>
    <t xml:space="preserve">Quahog</t>
  </si>
  <si>
    <t xml:space="preserve">na, catches ~ 30,000 mt/yr</t>
  </si>
  <si>
    <t xml:space="preserve">Surf_Clam</t>
  </si>
  <si>
    <t xml:space="preserve">61 SAW estimate mt whole biomass p90 T27</t>
  </si>
  <si>
    <t xml:space="preserve">Filter_Other</t>
  </si>
  <si>
    <t xml:space="preserve">Benthic_grazer</t>
  </si>
  <si>
    <t xml:space="preserve">Lobster</t>
  </si>
  <si>
    <t xml:space="preserve">T D.7.1 48th SAW depths &lt; 320m estimate 2002</t>
  </si>
  <si>
    <t xml:space="preserve">Red_Crab</t>
  </si>
  <si>
    <t xml:space="preserve">Macrobenth_Shallow</t>
  </si>
  <si>
    <t xml:space="preserve">36 SAW report surplus production model fo 1968 (mt), p381</t>
  </si>
  <si>
    <t xml:space="preserve">Northern_Shrimp</t>
  </si>
  <si>
    <t xml:space="preserve">double NSH</t>
  </si>
  <si>
    <t xml:space="preserve">Other_Shrimp</t>
  </si>
  <si>
    <t xml:space="preserve">Carniv_Zoo</t>
  </si>
  <si>
    <t xml:space="preserve">Deposit_Feeder</t>
  </si>
  <si>
    <t xml:space="preserve">Macroalgae</t>
  </si>
  <si>
    <t xml:space="preserve">MicroPB</t>
  </si>
  <si>
    <t xml:space="preserve">Seagrass</t>
  </si>
  <si>
    <t xml:space="preserve">Benthic_Carniv</t>
  </si>
  <si>
    <t xml:space="preserve">Gelat_Zoo</t>
  </si>
  <si>
    <t xml:space="preserve">Diatom</t>
  </si>
  <si>
    <t xml:space="preserve">DinoFlag</t>
  </si>
  <si>
    <t xml:space="preserve">PicoPhytopl</t>
  </si>
  <si>
    <t xml:space="preserve">Zoo</t>
  </si>
  <si>
    <t xml:space="preserve">MicroZoo</t>
  </si>
  <si>
    <t xml:space="preserve">Pelag_Bact</t>
  </si>
  <si>
    <t xml:space="preserve">Sed_Bact</t>
  </si>
  <si>
    <t xml:space="preserve">Meiobenth</t>
  </si>
  <si>
    <t xml:space="preserve">Lab_Det</t>
  </si>
  <si>
    <t xml:space="preserve">Ref_Det</t>
  </si>
  <si>
    <t xml:space="preserve">Carrion</t>
  </si>
  <si>
    <t xml:space="preserve">unscaled</t>
  </si>
  <si>
    <t xml:space="preserve">scaled</t>
  </si>
  <si>
    <t xml:space="preserve">SCALAR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</si>
</sst>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0.00E+00"/>
    <numFmt numFmtId="166" formatCode="0.000"/>
    <numFmt numFmtId="167" formatCode="0"/>
    <numFmt numFmtId="168" formatCode="0.00"/>
    <numFmt numFmtId="169" formatCode="#,##0.00"/>
    <numFmt numFmtId="170" formatCode="0.000000"/>
    <numFmt numFmtId="171" formatCode="D\-MMM"/>
    <numFmt numFmtId="172" formatCode="0.0"/>
  </numFmts>
  <fonts count="1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0000"/>
      <name val="Calibri"/>
      <family val="2"/>
      <charset val="1"/>
    </font>
    <font>
      <sz val="8"/>
      <color rgb="FFFFFFFF"/>
      <name val="Segoe UI"/>
      <family val="2"/>
      <charset val="1"/>
    </font>
    <font>
      <sz val="8"/>
      <color rgb="FFC5C8C6"/>
      <name val="Segoe UI"/>
      <family val="2"/>
      <charset val="1"/>
    </font>
    <font>
      <sz val="8"/>
      <color rgb="FFFF0000"/>
      <name val="Segoe UI"/>
      <family val="2"/>
      <charset val="1"/>
    </font>
    <font>
      <sz val="11"/>
      <color rgb="FF006100"/>
      <name val="Calibri"/>
      <family val="2"/>
      <charset val="1"/>
    </font>
    <font>
      <sz val="10"/>
      <color rgb="FF333333"/>
      <name val="Courier New"/>
      <family val="3"/>
      <charset val="1"/>
    </font>
    <font>
      <sz val="10"/>
      <color rgb="FFC5C8C6"/>
      <name val="Lucida Console"/>
      <family val="3"/>
      <charset val="1"/>
    </font>
    <font>
      <b val="true"/>
      <sz val="11"/>
      <color rgb="FF000000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sz val="10"/>
      <color rgb="FFFF0000"/>
      <name val="Courier New"/>
      <family val="3"/>
      <charset val="1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sz val="11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C6EFCE"/>
        <bgColor rgb="FFD9D9D9"/>
      </patternFill>
    </fill>
    <fill>
      <patternFill patternType="solid">
        <fgColor rgb="FFFFFF00"/>
        <bgColor rgb="FFFFFF00"/>
      </patternFill>
    </fill>
    <fill>
      <patternFill patternType="solid">
        <fgColor rgb="FF4E5C68"/>
        <bgColor rgb="FF595959"/>
      </patternFill>
    </fill>
    <fill>
      <patternFill patternType="solid">
        <fgColor rgb="FF1D1F21"/>
        <bgColor rgb="FF0C1F30"/>
      </patternFill>
    </fill>
    <fill>
      <patternFill patternType="solid">
        <fgColor rgb="FFFFC000"/>
        <bgColor rgb="FFFF9900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medium">
        <color rgb="FF0C1F30"/>
      </right>
      <top/>
      <bottom style="medium">
        <color rgb="FF0C1F30"/>
      </bottom>
      <diagonal/>
    </border>
    <border diagonalUp="false" diagonalDown="false">
      <left/>
      <right style="medium">
        <color rgb="FF0C1F30"/>
      </right>
      <top/>
      <bottom/>
      <diagonal/>
    </border>
    <border diagonalUp="false" diagonalDown="false"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n"/>
      <top/>
      <bottom style="thin"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" borderId="0" applyFont="true" applyBorder="false" applyAlignment="true" applyProtection="false">
      <alignment horizontal="general" vertical="bottom" textRotation="0" wrapText="false" indent="0" shrinkToFit="false"/>
    </xf>
  </cellStyleXfs>
  <cellXfs count="4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6" fillId="5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6" fillId="5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7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4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7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0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5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6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3" xfId="21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9" fillId="0" borderId="5" xfId="21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8" fontId="0" fillId="0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9" fillId="0" borderId="5" xfId="21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11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1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5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9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al 2" xfId="20" builtinId="53" customBuiltin="true"/>
    <cellStyle name="Normal 3" xfId="21" builtinId="53" customBuiltin="true"/>
    <cellStyle name="Excel Built-in Explanatory Text" xfId="22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C5C8C6"/>
      <rgbColor rgb="FF595959"/>
      <rgbColor rgb="FF5B9BD5"/>
      <rgbColor rgb="FF993366"/>
      <rgbColor rgb="FFFFFFCC"/>
      <rgbColor rgb="FFCCFFFF"/>
      <rgbColor rgb="FF660066"/>
      <rgbColor rgb="FFFF8080"/>
      <rgbColor rgb="FF0066CC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D9D9D9"/>
      <rgbColor rgb="FF3366FF"/>
      <rgbColor rgb="FF33CCCC"/>
      <rgbColor rgb="FF99CC00"/>
      <rgbColor rgb="FFFFC000"/>
      <rgbColor rgb="FFFF9900"/>
      <rgbColor rgb="FFFF6600"/>
      <rgbColor rgb="FF4E5C68"/>
      <rgbColor rgb="FF969696"/>
      <rgbColor rgb="FF003366"/>
      <rgbColor rgb="FF339966"/>
      <rgbColor rgb="FF0C1F30"/>
      <rgbColor rgb="FF1D1F21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worksheet" Target="worksheets/sheet30.xml"/><Relationship Id="rId32" Type="http://schemas.openxmlformats.org/officeDocument/2006/relationships/worksheet" Target="worksheets/sheet31.xml"/><Relationship Id="rId33" Type="http://schemas.openxmlformats.org/officeDocument/2006/relationships/worksheet" Target="worksheets/sheet32.xml"/><Relationship Id="rId34" Type="http://schemas.openxmlformats.org/officeDocument/2006/relationships/worksheet" Target="worksheets/sheet33.xml"/><Relationship Id="rId35" Type="http://schemas.openxmlformats.org/officeDocument/2006/relationships/worksheet" Target="worksheets/sheet34.xml"/><Relationship Id="rId36" Type="http://schemas.openxmlformats.org/officeDocument/2006/relationships/worksheet" Target="worksheets/sheet35.xml"/><Relationship Id="rId37" Type="http://schemas.openxmlformats.org/officeDocument/2006/relationships/worksheet" Target="worksheets/sheet36.xml"/><Relationship Id="rId38" Type="http://schemas.openxmlformats.org/officeDocument/2006/relationships/worksheet" Target="worksheets/sheet37.xml"/><Relationship Id="rId39" Type="http://schemas.openxmlformats.org/officeDocument/2006/relationships/worksheet" Target="worksheets/sheet38.xml"/><Relationship Id="rId40" Type="http://schemas.openxmlformats.org/officeDocument/2006/relationships/worksheet" Target="worksheets/sheet39.xml"/><Relationship Id="rId41" Type="http://schemas.openxmlformats.org/officeDocument/2006/relationships/worksheet" Target="worksheets/sheet40.xml"/><Relationship Id="rId42" Type="http://schemas.openxmlformats.org/officeDocument/2006/relationships/worksheet" Target="worksheets/sheet41.xml"/><Relationship Id="rId43" Type="http://schemas.openxmlformats.org/officeDocument/2006/relationships/worksheet" Target="worksheets/sheet42.xml"/><Relationship Id="rId44" Type="http://schemas.openxmlformats.org/officeDocument/2006/relationships/worksheet" Target="worksheets/sheet43.xml"/><Relationship Id="rId45" Type="http://schemas.openxmlformats.org/officeDocument/2006/relationships/worksheet" Target="worksheets/sheet44.xml"/><Relationship Id="rId46" Type="http://schemas.openxmlformats.org/officeDocument/2006/relationships/worksheet" Target="worksheets/sheet45.xml"/><Relationship Id="rId47" Type="http://schemas.openxmlformats.org/officeDocument/2006/relationships/worksheet" Target="worksheets/sheet46.xml"/><Relationship Id="rId48" Type="http://schemas.openxmlformats.org/officeDocument/2006/relationships/worksheet" Target="worksheets/sheet47.xml"/><Relationship Id="rId49" Type="http://schemas.openxmlformats.org/officeDocument/2006/relationships/worksheet" Target="worksheets/sheet48.xml"/><Relationship Id="rId50" Type="http://schemas.openxmlformats.org/officeDocument/2006/relationships/worksheet" Target="worksheets/sheet49.xml"/><Relationship Id="rId51" Type="http://schemas.openxmlformats.org/officeDocument/2006/relationships/worksheet" Target="worksheets/sheet50.xml"/><Relationship Id="rId52" Type="http://schemas.openxmlformats.org/officeDocument/2006/relationships/worksheet" Target="worksheets/sheet51.xml"/><Relationship Id="rId53" Type="http://schemas.openxmlformats.org/officeDocument/2006/relationships/worksheet" Target="worksheets/sheet52.xml"/><Relationship Id="rId54" Type="http://schemas.openxmlformats.org/officeDocument/2006/relationships/sharedStrings" Target="sharedStrings.xml"/>
</Relationships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Chart Title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5b9bd5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LSQ!$B$34:$B$55</c:f>
              <c:numCache>
                <c:formatCode>General</c:formatCode>
                <c:ptCount val="22"/>
                <c:pt idx="0">
                  <c:v>0.0322980102064812</c:v>
                </c:pt>
                <c:pt idx="1">
                  <c:v>0.0191567337304633</c:v>
                </c:pt>
                <c:pt idx="2">
                  <c:v>0.0265077739600832</c:v>
                </c:pt>
                <c:pt idx="3">
                  <c:v>0.0259991873256989</c:v>
                </c:pt>
                <c:pt idx="4">
                  <c:v>0.0285741873585984</c:v>
                </c:pt>
                <c:pt idx="5">
                  <c:v>0.0810283213011916</c:v>
                </c:pt>
                <c:pt idx="6">
                  <c:v>0.036393305989159</c:v>
                </c:pt>
                <c:pt idx="7">
                  <c:v>0.0217302507403208</c:v>
                </c:pt>
                <c:pt idx="8">
                  <c:v>0.0204578876588556</c:v>
                </c:pt>
                <c:pt idx="9">
                  <c:v>0.0221935390188728</c:v>
                </c:pt>
                <c:pt idx="10">
                  <c:v>0.02489979887024</c:v>
                </c:pt>
                <c:pt idx="11">
                  <c:v>0.0804633637507538</c:v>
                </c:pt>
                <c:pt idx="12">
                  <c:v>0.0257744478279776</c:v>
                </c:pt>
                <c:pt idx="13">
                  <c:v>0.0360922107170605</c:v>
                </c:pt>
                <c:pt idx="14">
                  <c:v>0.0275019219852313</c:v>
                </c:pt>
                <c:pt idx="15">
                  <c:v>0.0183299471676502</c:v>
                </c:pt>
                <c:pt idx="16">
                  <c:v>0.0309122415499392</c:v>
                </c:pt>
                <c:pt idx="17">
                  <c:v>0.0309122415499392</c:v>
                </c:pt>
                <c:pt idx="18">
                  <c:v>0.100326930458508</c:v>
                </c:pt>
                <c:pt idx="19">
                  <c:v>0.107976255561868</c:v>
                </c:pt>
                <c:pt idx="20">
                  <c:v>0.098849783643578</c:v>
                </c:pt>
                <c:pt idx="21">
                  <c:v>0.10362165962753</c:v>
                </c:pt>
              </c:numCache>
            </c:numRef>
          </c:val>
        </c:ser>
        <c:gapWidth val="219"/>
        <c:overlap val="-27"/>
        <c:axId val="30990442"/>
        <c:axId val="31269219"/>
      </c:barChart>
      <c:catAx>
        <c:axId val="3099044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1269219"/>
        <c:crosses val="autoZero"/>
        <c:auto val="1"/>
        <c:lblAlgn val="ctr"/>
        <c:lblOffset val="100"/>
      </c:catAx>
      <c:valAx>
        <c:axId val="3126921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0990442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7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17</xdr:col>
      <xdr:colOff>228600</xdr:colOff>
      <xdr:row>43</xdr:row>
      <xdr:rowOff>0</xdr:rowOff>
    </xdr:from>
    <xdr:to>
      <xdr:col>25</xdr:col>
      <xdr:colOff>228240</xdr:colOff>
      <xdr:row>57</xdr:row>
      <xdr:rowOff>75960</xdr:rowOff>
    </xdr:to>
    <xdr:graphicFrame>
      <xdr:nvGraphicFramePr>
        <xdr:cNvPr id="0" name="Chart 2"/>
        <xdr:cNvGraphicFramePr/>
      </xdr:nvGraphicFramePr>
      <xdr:xfrm>
        <a:off x="10505880" y="8191440"/>
        <a:ext cx="472392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49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G105"/>
  <sheetViews>
    <sheetView windowProtection="false" showFormulas="false" showGridLines="true" showRowColHeaders="true" showZeros="true" rightToLeft="false" tabSelected="false" showOutlineSymbols="true" defaultGridColor="true" view="normal" topLeftCell="L1" colorId="64" zoomScale="100" zoomScaleNormal="100" zoomScalePageLayoutView="100" workbookViewId="0">
      <selection pane="topLeft" activeCell="P35" activeCellId="0" sqref="P35"/>
    </sheetView>
  </sheetViews>
  <sheetFormatPr defaultRowHeight="15"/>
  <cols>
    <col collapsed="false" hidden="false" max="2" min="1" style="0" width="8.50510204081633"/>
    <col collapsed="false" hidden="false" max="3" min="3" style="0" width="9.04591836734694"/>
    <col collapsed="false" hidden="false" max="8" min="4" style="0" width="8.50510204081633"/>
    <col collapsed="false" hidden="false" max="9" min="9" style="0" width="18.3571428571429"/>
    <col collapsed="false" hidden="false" max="10" min="10" style="0" width="17.280612244898"/>
    <col collapsed="false" hidden="false" max="11" min="11" style="0" width="17.8214285714286"/>
    <col collapsed="false" hidden="false" max="12" min="12" style="0" width="16.6020408163265"/>
    <col collapsed="false" hidden="false" max="13" min="13" style="0" width="17.0102040816327"/>
    <col collapsed="false" hidden="false" max="14" min="14" style="0" width="17.280612244898"/>
    <col collapsed="false" hidden="false" max="15" min="15" style="0" width="18.6275510204082"/>
    <col collapsed="false" hidden="false" max="16" min="16" style="0" width="16.469387755102"/>
    <col collapsed="false" hidden="false" max="17" min="17" style="0" width="15.9285714285714"/>
    <col collapsed="false" hidden="false" max="18" min="18" style="0" width="16.3316326530612"/>
    <col collapsed="false" hidden="false" max="1025" min="19" style="0" width="8.50510204081633"/>
  </cols>
  <sheetData>
    <row r="1" customFormat="false" ht="15" hidden="false" customHeight="false" outlineLevel="0" collapsed="false">
      <c r="P1" s="0" t="n">
        <v>20544509</v>
      </c>
      <c r="Q1" s="1" t="s">
        <v>0</v>
      </c>
    </row>
    <row r="2" customFormat="false" ht="15" hidden="false" customHeight="false" outlineLevel="0" collapsed="false">
      <c r="B2" s="0" t="s">
        <v>1</v>
      </c>
      <c r="H2" s="0" t="s">
        <v>2</v>
      </c>
      <c r="P2" s="2" t="s">
        <v>3</v>
      </c>
      <c r="Q2" s="3"/>
      <c r="R2" s="3"/>
      <c r="S2" s="3"/>
      <c r="T2" s="3"/>
      <c r="U2" s="3"/>
      <c r="V2" s="0" t="s">
        <v>4</v>
      </c>
    </row>
    <row r="3" customFormat="false" ht="15.75" hidden="false" customHeight="false" outlineLevel="0" collapsed="false">
      <c r="A3" s="0" t="n">
        <v>0</v>
      </c>
      <c r="B3" s="0" t="n">
        <v>0</v>
      </c>
      <c r="C3" s="4" t="n">
        <f aca="false">P3</f>
        <v>0</v>
      </c>
      <c r="D3" s="5" t="s">
        <v>5</v>
      </c>
      <c r="E3" s="5" t="s">
        <v>5</v>
      </c>
      <c r="F3" s="5" t="s">
        <v>5</v>
      </c>
      <c r="G3" s="5" t="s">
        <v>5</v>
      </c>
      <c r="H3" s="0" t="n">
        <v>2</v>
      </c>
      <c r="I3" s="6" t="n">
        <v>1</v>
      </c>
      <c r="J3" s="7" t="n">
        <v>-100</v>
      </c>
      <c r="K3" s="7" t="n">
        <v>50</v>
      </c>
      <c r="L3" s="7" t="n">
        <v>12647072876</v>
      </c>
      <c r="M3" s="7" t="n">
        <v>2</v>
      </c>
      <c r="N3" s="8" t="n">
        <v>1264707000000</v>
      </c>
      <c r="P3" s="9" t="n">
        <f aca="false">$P$1*B3</f>
        <v>0</v>
      </c>
    </row>
    <row r="4" customFormat="false" ht="15.75" hidden="false" customHeight="false" outlineLevel="0" collapsed="false">
      <c r="A4" s="0" t="n">
        <v>1</v>
      </c>
      <c r="B4" s="10" t="n">
        <v>0.03</v>
      </c>
      <c r="C4" s="4" t="n">
        <f aca="false">P4</f>
        <v>616335.27</v>
      </c>
      <c r="D4" s="5" t="s">
        <v>5</v>
      </c>
      <c r="E4" s="5" t="s">
        <v>5</v>
      </c>
      <c r="F4" s="5" t="s">
        <v>5</v>
      </c>
      <c r="G4" s="5" t="s">
        <v>5</v>
      </c>
      <c r="H4" s="0" t="n">
        <v>1</v>
      </c>
      <c r="I4" s="6" t="n">
        <v>2</v>
      </c>
      <c r="J4" s="7" t="n">
        <v>-17.6</v>
      </c>
      <c r="K4" s="7" t="n">
        <v>17.6</v>
      </c>
      <c r="L4" s="7" t="n">
        <v>12286957937</v>
      </c>
      <c r="M4" s="7" t="n">
        <v>1</v>
      </c>
      <c r="N4" s="8" t="n">
        <v>216250500000</v>
      </c>
      <c r="P4" s="9" t="n">
        <f aca="false">$P$1*B4</f>
        <v>616335.27</v>
      </c>
      <c r="R4" s="1" t="s">
        <v>6</v>
      </c>
    </row>
    <row r="5" customFormat="false" ht="15.75" hidden="false" customHeight="false" outlineLevel="0" collapsed="false">
      <c r="A5" s="0" t="n">
        <v>2</v>
      </c>
      <c r="B5" s="10" t="n">
        <v>0.07</v>
      </c>
      <c r="C5" s="4" t="n">
        <f aca="false">P5</f>
        <v>1438115.63</v>
      </c>
      <c r="D5" s="5" t="s">
        <v>5</v>
      </c>
      <c r="E5" s="5" t="s">
        <v>5</v>
      </c>
      <c r="F5" s="5" t="s">
        <v>5</v>
      </c>
      <c r="G5" s="5" t="s">
        <v>5</v>
      </c>
      <c r="H5" s="0" t="n">
        <v>1</v>
      </c>
      <c r="I5" s="6" t="n">
        <v>3</v>
      </c>
      <c r="J5" s="7" t="n">
        <v>-36.5</v>
      </c>
      <c r="K5" s="7" t="n">
        <v>36.5</v>
      </c>
      <c r="L5" s="7" t="n">
        <v>29971254486</v>
      </c>
      <c r="M5" s="7" t="n">
        <v>1</v>
      </c>
      <c r="N5" s="8" t="n">
        <v>1093951000000</v>
      </c>
      <c r="P5" s="9" t="n">
        <f aca="false">$P$1*B5</f>
        <v>1438115.63</v>
      </c>
      <c r="R5" s="1" t="s">
        <v>7</v>
      </c>
    </row>
    <row r="6" customFormat="false" ht="15.75" hidden="false" customHeight="false" outlineLevel="0" collapsed="false">
      <c r="A6" s="0" t="n">
        <v>3</v>
      </c>
      <c r="B6" s="10" t="n">
        <v>0.11</v>
      </c>
      <c r="C6" s="4" t="n">
        <f aca="false">P6</f>
        <v>2259895.99</v>
      </c>
      <c r="D6" s="5" t="s">
        <v>5</v>
      </c>
      <c r="E6" s="5" t="s">
        <v>5</v>
      </c>
      <c r="F6" s="5" t="s">
        <v>5</v>
      </c>
      <c r="G6" s="5" t="s">
        <v>5</v>
      </c>
      <c r="H6" s="0" t="n">
        <v>3</v>
      </c>
      <c r="I6" s="6" t="n">
        <v>4</v>
      </c>
      <c r="J6" s="7" t="n">
        <v>-128.5</v>
      </c>
      <c r="K6" s="7" t="n">
        <v>50</v>
      </c>
      <c r="L6" s="7" t="n">
        <v>13938887160</v>
      </c>
      <c r="M6" s="7" t="n">
        <v>3</v>
      </c>
      <c r="N6" s="8" t="n">
        <v>1791147000000</v>
      </c>
      <c r="P6" s="9" t="n">
        <f aca="false">$P$1*B6</f>
        <v>2259895.99</v>
      </c>
    </row>
    <row r="7" customFormat="false" ht="15.75" hidden="false" customHeight="false" outlineLevel="0" collapsed="false">
      <c r="A7" s="0" t="n">
        <v>4</v>
      </c>
      <c r="B7" s="10" t="n">
        <v>0.04</v>
      </c>
      <c r="C7" s="4" t="n">
        <f aca="false">P7</f>
        <v>821780.36</v>
      </c>
      <c r="D7" s="5" t="s">
        <v>5</v>
      </c>
      <c r="E7" s="5" t="s">
        <v>5</v>
      </c>
      <c r="F7" s="5" t="s">
        <v>5</v>
      </c>
      <c r="G7" s="5" t="s">
        <v>5</v>
      </c>
      <c r="H7" s="0" t="n">
        <v>1</v>
      </c>
      <c r="I7" s="6" t="n">
        <v>5</v>
      </c>
      <c r="J7" s="7" t="n">
        <v>-20.5</v>
      </c>
      <c r="K7" s="7" t="n">
        <v>20.5</v>
      </c>
      <c r="L7" s="7" t="n">
        <v>3686010853</v>
      </c>
      <c r="M7" s="7" t="n">
        <v>1</v>
      </c>
      <c r="N7" s="8" t="n">
        <v>75563220000</v>
      </c>
      <c r="P7" s="9" t="n">
        <f aca="false">$P$1*B7</f>
        <v>821780.36</v>
      </c>
    </row>
    <row r="8" customFormat="false" ht="15.75" hidden="false" customHeight="false" outlineLevel="0" collapsed="false">
      <c r="A8" s="0" t="n">
        <v>5</v>
      </c>
      <c r="B8" s="10" t="n">
        <v>0.09</v>
      </c>
      <c r="C8" s="4" t="n">
        <f aca="false">P8</f>
        <v>1849005.81</v>
      </c>
      <c r="D8" s="5" t="s">
        <v>5</v>
      </c>
      <c r="E8" s="5" t="s">
        <v>5</v>
      </c>
      <c r="F8" s="5" t="s">
        <v>5</v>
      </c>
      <c r="G8" s="5" t="s">
        <v>5</v>
      </c>
      <c r="H8" s="0" t="n">
        <v>2</v>
      </c>
      <c r="I8" s="6" t="n">
        <v>6</v>
      </c>
      <c r="J8" s="7" t="n">
        <v>-106</v>
      </c>
      <c r="K8" s="7" t="n">
        <v>50</v>
      </c>
      <c r="L8" s="7" t="n">
        <v>11079367895</v>
      </c>
      <c r="M8" s="7" t="n">
        <v>2</v>
      </c>
      <c r="N8" s="8" t="n">
        <v>1174413000000</v>
      </c>
      <c r="P8" s="9" t="n">
        <f aca="false">$P$1*B8</f>
        <v>1849005.81</v>
      </c>
    </row>
    <row r="9" customFormat="false" ht="15.75" hidden="false" customHeight="false" outlineLevel="0" collapsed="false">
      <c r="A9" s="0" t="n">
        <v>6</v>
      </c>
      <c r="B9" s="10" t="n">
        <v>0.09</v>
      </c>
      <c r="C9" s="4" t="n">
        <f aca="false">P9</f>
        <v>1849005.81</v>
      </c>
      <c r="D9" s="5" t="s">
        <v>5</v>
      </c>
      <c r="E9" s="5" t="s">
        <v>5</v>
      </c>
      <c r="F9" s="5" t="s">
        <v>5</v>
      </c>
      <c r="G9" s="5" t="s">
        <v>5</v>
      </c>
      <c r="H9" s="0" t="n">
        <v>2</v>
      </c>
      <c r="I9" s="6" t="n">
        <v>7</v>
      </c>
      <c r="J9" s="7" t="n">
        <v>-109.9</v>
      </c>
      <c r="K9" s="7" t="n">
        <v>50</v>
      </c>
      <c r="L9" s="7" t="n">
        <v>19434502995</v>
      </c>
      <c r="M9" s="7" t="n">
        <v>2</v>
      </c>
      <c r="N9" s="8" t="n">
        <v>2135852000000</v>
      </c>
      <c r="P9" s="9" t="n">
        <f aca="false">$P$1*B9</f>
        <v>1849005.81</v>
      </c>
    </row>
    <row r="10" customFormat="false" ht="15.75" hidden="false" customHeight="false" outlineLevel="0" collapsed="false">
      <c r="A10" s="0" t="n">
        <v>7</v>
      </c>
      <c r="B10" s="10" t="n">
        <v>0.03</v>
      </c>
      <c r="C10" s="4" t="n">
        <f aca="false">P10</f>
        <v>616335.27</v>
      </c>
      <c r="D10" s="5" t="s">
        <v>5</v>
      </c>
      <c r="E10" s="5" t="s">
        <v>5</v>
      </c>
      <c r="F10" s="5" t="s">
        <v>5</v>
      </c>
      <c r="G10" s="5" t="s">
        <v>5</v>
      </c>
      <c r="H10" s="0" t="n">
        <v>1</v>
      </c>
      <c r="I10" s="6" t="n">
        <v>8</v>
      </c>
      <c r="J10" s="7" t="n">
        <v>-33.8</v>
      </c>
      <c r="K10" s="7" t="n">
        <v>33.8</v>
      </c>
      <c r="L10" s="7" t="n">
        <v>10361542520</v>
      </c>
      <c r="M10" s="7" t="n">
        <v>1</v>
      </c>
      <c r="N10" s="8" t="n">
        <v>350220100000</v>
      </c>
      <c r="P10" s="9" t="n">
        <f aca="false">$P$1*B10</f>
        <v>616335.27</v>
      </c>
    </row>
    <row r="11" customFormat="false" ht="15.75" hidden="false" customHeight="false" outlineLevel="0" collapsed="false">
      <c r="A11" s="3" t="n">
        <v>8</v>
      </c>
      <c r="B11" s="10" t="n">
        <v>0.03</v>
      </c>
      <c r="C11" s="4" t="n">
        <f aca="false">P11</f>
        <v>616335.27</v>
      </c>
      <c r="D11" s="5" t="s">
        <v>5</v>
      </c>
      <c r="E11" s="5" t="s">
        <v>5</v>
      </c>
      <c r="F11" s="5" t="s">
        <v>5</v>
      </c>
      <c r="G11" s="5" t="s">
        <v>5</v>
      </c>
      <c r="H11" s="0" t="n">
        <v>2</v>
      </c>
      <c r="I11" s="6" t="n">
        <v>9</v>
      </c>
      <c r="J11" s="7" t="n">
        <v>-52</v>
      </c>
      <c r="K11" s="7" t="n">
        <v>50</v>
      </c>
      <c r="L11" s="7" t="n">
        <v>6455559422</v>
      </c>
      <c r="M11" s="7" t="n">
        <v>2</v>
      </c>
      <c r="N11" s="8" t="n">
        <v>335689100000</v>
      </c>
      <c r="P11" s="9" t="n">
        <f aca="false">$P$1*B11</f>
        <v>616335.27</v>
      </c>
    </row>
    <row r="12" customFormat="false" ht="15.75" hidden="false" customHeight="false" outlineLevel="0" collapsed="false">
      <c r="A12" s="0" t="n">
        <v>9</v>
      </c>
      <c r="B12" s="10" t="n">
        <v>0.06</v>
      </c>
      <c r="C12" s="4" t="n">
        <f aca="false">P12</f>
        <v>1232670.54</v>
      </c>
      <c r="D12" s="5" t="s">
        <v>5</v>
      </c>
      <c r="E12" s="5" t="s">
        <v>5</v>
      </c>
      <c r="F12" s="5" t="s">
        <v>5</v>
      </c>
      <c r="G12" s="5" t="s">
        <v>5</v>
      </c>
      <c r="H12" s="0" t="n">
        <v>2</v>
      </c>
      <c r="I12" s="6" t="n">
        <v>10</v>
      </c>
      <c r="J12" s="7" t="n">
        <v>-85.3</v>
      </c>
      <c r="K12" s="7" t="n">
        <v>50</v>
      </c>
      <c r="L12" s="7" t="n">
        <v>17316802511</v>
      </c>
      <c r="M12" s="7" t="n">
        <v>2</v>
      </c>
      <c r="N12" s="8" t="n">
        <v>1477123000000</v>
      </c>
      <c r="P12" s="9" t="n">
        <f aca="false">$P$1*B12</f>
        <v>1232670.54</v>
      </c>
    </row>
    <row r="13" customFormat="false" ht="15.75" hidden="false" customHeight="false" outlineLevel="0" collapsed="false">
      <c r="A13" s="3" t="n">
        <v>10</v>
      </c>
      <c r="B13" s="10" t="n">
        <v>0.01</v>
      </c>
      <c r="C13" s="4" t="n">
        <f aca="false">P13</f>
        <v>205445.09</v>
      </c>
      <c r="D13" s="5" t="s">
        <v>5</v>
      </c>
      <c r="E13" s="5" t="s">
        <v>5</v>
      </c>
      <c r="F13" s="5" t="s">
        <v>5</v>
      </c>
      <c r="G13" s="5" t="s">
        <v>5</v>
      </c>
      <c r="H13" s="0" t="n">
        <v>2</v>
      </c>
      <c r="I13" s="6" t="n">
        <v>11</v>
      </c>
      <c r="J13" s="7" t="n">
        <v>-75.3</v>
      </c>
      <c r="K13" s="7" t="n">
        <v>50</v>
      </c>
      <c r="L13" s="7" t="n">
        <v>11225017827</v>
      </c>
      <c r="M13" s="7" t="n">
        <v>2</v>
      </c>
      <c r="N13" s="8" t="n">
        <v>845243800000</v>
      </c>
      <c r="P13" s="9" t="n">
        <f aca="false">$P$1*B13</f>
        <v>205445.09</v>
      </c>
    </row>
    <row r="14" customFormat="false" ht="15.75" hidden="false" customHeight="false" outlineLevel="0" collapsed="false">
      <c r="A14" s="3" t="n">
        <v>11</v>
      </c>
      <c r="B14" s="10" t="n">
        <v>0.04</v>
      </c>
      <c r="C14" s="4" t="n">
        <f aca="false">P14</f>
        <v>821780.36</v>
      </c>
      <c r="D14" s="5" t="s">
        <v>5</v>
      </c>
      <c r="E14" s="5" t="s">
        <v>5</v>
      </c>
      <c r="F14" s="5" t="s">
        <v>5</v>
      </c>
      <c r="G14" s="5" t="s">
        <v>5</v>
      </c>
      <c r="H14" s="0" t="n">
        <v>3</v>
      </c>
      <c r="I14" s="6" t="n">
        <v>12</v>
      </c>
      <c r="J14" s="7" t="n">
        <v>-185.6</v>
      </c>
      <c r="K14" s="7" t="n">
        <v>50</v>
      </c>
      <c r="L14" s="7" t="n">
        <v>15989283041</v>
      </c>
      <c r="M14" s="7" t="n">
        <v>3</v>
      </c>
      <c r="N14" s="8" t="n">
        <v>2967611000000</v>
      </c>
      <c r="P14" s="9" t="n">
        <f aca="false">$P$1*B14</f>
        <v>821780.36</v>
      </c>
    </row>
    <row r="15" customFormat="false" ht="15.75" hidden="false" customHeight="false" outlineLevel="0" collapsed="false">
      <c r="A15" s="3" t="n">
        <v>12</v>
      </c>
      <c r="B15" s="10" t="n">
        <v>0.08</v>
      </c>
      <c r="C15" s="4" t="n">
        <f aca="false">P15</f>
        <v>1643560.72</v>
      </c>
      <c r="D15" s="5" t="s">
        <v>5</v>
      </c>
      <c r="E15" s="5" t="s">
        <v>5</v>
      </c>
      <c r="F15" s="5" t="s">
        <v>5</v>
      </c>
      <c r="G15" s="5" t="s">
        <v>5</v>
      </c>
      <c r="H15" s="0" t="n">
        <v>2</v>
      </c>
      <c r="I15" s="6" t="n">
        <v>13</v>
      </c>
      <c r="J15" s="7" t="n">
        <v>-109.8</v>
      </c>
      <c r="K15" s="7" t="n">
        <v>50</v>
      </c>
      <c r="L15" s="7" t="n">
        <v>4282287423</v>
      </c>
      <c r="M15" s="7" t="n">
        <v>2</v>
      </c>
      <c r="N15" s="8" t="n">
        <v>470195200000</v>
      </c>
      <c r="P15" s="9" t="n">
        <f aca="false">$P$1*B15</f>
        <v>1643560.72</v>
      </c>
    </row>
    <row r="16" customFormat="false" ht="15.75" hidden="false" customHeight="false" outlineLevel="0" collapsed="false">
      <c r="A16" s="3" t="n">
        <v>13</v>
      </c>
      <c r="B16" s="10" t="n">
        <v>0.05</v>
      </c>
      <c r="C16" s="4" t="n">
        <f aca="false">P16</f>
        <v>1027225.45</v>
      </c>
      <c r="D16" s="5" t="s">
        <v>5</v>
      </c>
      <c r="E16" s="5" t="s">
        <v>5</v>
      </c>
      <c r="F16" s="5" t="s">
        <v>5</v>
      </c>
      <c r="G16" s="5" t="s">
        <v>5</v>
      </c>
      <c r="H16" s="0" t="n">
        <v>1</v>
      </c>
      <c r="I16" s="6" t="n">
        <v>14</v>
      </c>
      <c r="J16" s="7" t="n">
        <v>-48.9</v>
      </c>
      <c r="K16" s="7" t="n">
        <v>48.9</v>
      </c>
      <c r="L16" s="7" t="n">
        <v>14161620805</v>
      </c>
      <c r="M16" s="7" t="n">
        <v>1</v>
      </c>
      <c r="N16" s="8" t="n">
        <v>692503300000</v>
      </c>
      <c r="P16" s="9" t="n">
        <f aca="false">$P$1*B16</f>
        <v>1027225.45</v>
      </c>
    </row>
    <row r="17" customFormat="false" ht="15.75" hidden="false" customHeight="false" outlineLevel="0" collapsed="false">
      <c r="A17" s="0" t="n">
        <v>14</v>
      </c>
      <c r="B17" s="10" t="n">
        <v>0.05</v>
      </c>
      <c r="C17" s="4" t="n">
        <f aca="false">P17</f>
        <v>1027225.45</v>
      </c>
      <c r="D17" s="5" t="s">
        <v>5</v>
      </c>
      <c r="E17" s="5" t="s">
        <v>5</v>
      </c>
      <c r="F17" s="5" t="s">
        <v>5</v>
      </c>
      <c r="G17" s="5" t="s">
        <v>5</v>
      </c>
      <c r="H17" s="0" t="n">
        <v>3</v>
      </c>
      <c r="I17" s="6" t="n">
        <v>15</v>
      </c>
      <c r="J17" s="7" t="n">
        <v>-138.8</v>
      </c>
      <c r="K17" s="7" t="n">
        <v>50</v>
      </c>
      <c r="L17" s="7" t="n">
        <v>12608709589</v>
      </c>
      <c r="M17" s="7" t="n">
        <v>3</v>
      </c>
      <c r="N17" s="8" t="n">
        <v>1750089000000</v>
      </c>
      <c r="P17" s="9" t="n">
        <f aca="false">$P$1*B17</f>
        <v>1027225.45</v>
      </c>
    </row>
    <row r="18" customFormat="false" ht="15.75" hidden="false" customHeight="false" outlineLevel="0" collapsed="false">
      <c r="A18" s="0" t="n">
        <v>15</v>
      </c>
      <c r="B18" s="10" t="n">
        <v>0.04</v>
      </c>
      <c r="C18" s="4" t="n">
        <f aca="false">P18</f>
        <v>821780.36</v>
      </c>
      <c r="D18" s="5" t="s">
        <v>5</v>
      </c>
      <c r="E18" s="5" t="s">
        <v>5</v>
      </c>
      <c r="F18" s="5" t="s">
        <v>5</v>
      </c>
      <c r="G18" s="5" t="s">
        <v>5</v>
      </c>
      <c r="H18" s="0" t="n">
        <v>2</v>
      </c>
      <c r="I18" s="6" t="n">
        <v>16</v>
      </c>
      <c r="J18" s="7" t="n">
        <v>-101.8</v>
      </c>
      <c r="K18" s="7" t="n">
        <v>50</v>
      </c>
      <c r="L18" s="7" t="n">
        <v>9175347755</v>
      </c>
      <c r="M18" s="7" t="n">
        <v>2</v>
      </c>
      <c r="N18" s="8" t="n">
        <v>934050400000</v>
      </c>
      <c r="P18" s="9" t="n">
        <f aca="false">$P$1*B18</f>
        <v>821780.36</v>
      </c>
    </row>
    <row r="19" customFormat="false" ht="15.75" hidden="false" customHeight="false" outlineLevel="0" collapsed="false">
      <c r="A19" s="3" t="n">
        <v>16</v>
      </c>
      <c r="B19" s="10" t="n">
        <v>0.01</v>
      </c>
      <c r="C19" s="4" t="n">
        <f aca="false">P19</f>
        <v>205445.09</v>
      </c>
      <c r="D19" s="5" t="s">
        <v>5</v>
      </c>
      <c r="E19" s="5" t="s">
        <v>5</v>
      </c>
      <c r="F19" s="5" t="s">
        <v>5</v>
      </c>
      <c r="G19" s="5" t="s">
        <v>5</v>
      </c>
      <c r="H19" s="0" t="n">
        <v>3</v>
      </c>
      <c r="I19" s="6" t="n">
        <v>17</v>
      </c>
      <c r="J19" s="7" t="n">
        <v>-156</v>
      </c>
      <c r="K19" s="7" t="n">
        <v>50</v>
      </c>
      <c r="L19" s="7" t="n">
        <v>11324453301</v>
      </c>
      <c r="M19" s="7" t="n">
        <v>3</v>
      </c>
      <c r="N19" s="8" t="n">
        <v>1766615000000</v>
      </c>
      <c r="P19" s="9" t="n">
        <f aca="false">$P$1*B19</f>
        <v>205445.09</v>
      </c>
    </row>
    <row r="20" customFormat="false" ht="15.75" hidden="false" customHeight="false" outlineLevel="0" collapsed="false">
      <c r="A20" s="3" t="n">
        <v>17</v>
      </c>
      <c r="B20" s="10" t="n">
        <v>0</v>
      </c>
      <c r="C20" s="4" t="n">
        <f aca="false">P20</f>
        <v>0</v>
      </c>
      <c r="D20" s="5" t="s">
        <v>5</v>
      </c>
      <c r="E20" s="5" t="s">
        <v>5</v>
      </c>
      <c r="F20" s="5" t="s">
        <v>5</v>
      </c>
      <c r="G20" s="5" t="s">
        <v>5</v>
      </c>
      <c r="H20" s="0" t="n">
        <v>2</v>
      </c>
      <c r="I20" s="6" t="n">
        <v>18</v>
      </c>
      <c r="J20" s="7" t="n">
        <v>-81.9</v>
      </c>
      <c r="K20" s="7" t="n">
        <v>50</v>
      </c>
      <c r="L20" s="7" t="n">
        <v>5030841128</v>
      </c>
      <c r="M20" s="7" t="n">
        <v>2</v>
      </c>
      <c r="N20" s="8" t="n">
        <v>412025900000</v>
      </c>
      <c r="P20" s="9" t="n">
        <f aca="false">$P$1*B20</f>
        <v>0</v>
      </c>
    </row>
    <row r="21" customFormat="false" ht="15.75" hidden="false" customHeight="false" outlineLevel="0" collapsed="false">
      <c r="A21" s="3" t="n">
        <v>18</v>
      </c>
      <c r="B21" s="10" t="n">
        <v>0.01</v>
      </c>
      <c r="C21" s="4" t="n">
        <f aca="false">P21</f>
        <v>205445.09</v>
      </c>
      <c r="D21" s="5" t="s">
        <v>5</v>
      </c>
      <c r="E21" s="5" t="s">
        <v>5</v>
      </c>
      <c r="F21" s="5" t="s">
        <v>5</v>
      </c>
      <c r="G21" s="5" t="s">
        <v>5</v>
      </c>
      <c r="H21" s="0" t="n">
        <v>2</v>
      </c>
      <c r="I21" s="6" t="n">
        <v>19</v>
      </c>
      <c r="J21" s="7" t="n">
        <v>-86.4</v>
      </c>
      <c r="K21" s="7" t="n">
        <v>50</v>
      </c>
      <c r="L21" s="7" t="n">
        <v>4831356901</v>
      </c>
      <c r="M21" s="7" t="n">
        <v>2</v>
      </c>
      <c r="N21" s="8" t="n">
        <v>417429200000</v>
      </c>
      <c r="P21" s="9" t="n">
        <f aca="false">$P$1*B21</f>
        <v>205445.09</v>
      </c>
    </row>
    <row r="22" customFormat="false" ht="15.75" hidden="false" customHeight="false" outlineLevel="0" collapsed="false">
      <c r="A22" s="3" t="n">
        <v>19</v>
      </c>
      <c r="B22" s="10" t="n">
        <v>0.04</v>
      </c>
      <c r="C22" s="4" t="n">
        <f aca="false">P22</f>
        <v>821780.36</v>
      </c>
      <c r="D22" s="5" t="s">
        <v>5</v>
      </c>
      <c r="E22" s="5" t="s">
        <v>5</v>
      </c>
      <c r="F22" s="5" t="s">
        <v>5</v>
      </c>
      <c r="G22" s="5" t="s">
        <v>5</v>
      </c>
      <c r="H22" s="0" t="n">
        <v>3</v>
      </c>
      <c r="I22" s="6" t="n">
        <v>20</v>
      </c>
      <c r="J22" s="7" t="n">
        <v>-199.1</v>
      </c>
      <c r="K22" s="7" t="n">
        <v>50</v>
      </c>
      <c r="L22" s="7" t="n">
        <v>17683470543</v>
      </c>
      <c r="M22" s="7" t="n">
        <v>3</v>
      </c>
      <c r="N22" s="8" t="n">
        <v>3520779000000</v>
      </c>
      <c r="P22" s="9" t="n">
        <f aca="false">$P$1*B22</f>
        <v>821780.36</v>
      </c>
    </row>
    <row r="23" customFormat="false" ht="15.75" hidden="false" customHeight="false" outlineLevel="0" collapsed="false">
      <c r="A23" s="3" t="n">
        <v>20</v>
      </c>
      <c r="B23" s="10" t="n">
        <v>0.06</v>
      </c>
      <c r="C23" s="4" t="n">
        <f aca="false">P23</f>
        <v>1232670.54</v>
      </c>
      <c r="D23" s="5" t="s">
        <v>5</v>
      </c>
      <c r="E23" s="5" t="s">
        <v>5</v>
      </c>
      <c r="F23" s="5" t="s">
        <v>5</v>
      </c>
      <c r="G23" s="5" t="s">
        <v>5</v>
      </c>
      <c r="H23" s="0" t="n">
        <v>3</v>
      </c>
      <c r="I23" s="6" t="n">
        <v>21</v>
      </c>
      <c r="J23" s="7" t="n">
        <v>-230.2</v>
      </c>
      <c r="K23" s="7" t="n">
        <v>50</v>
      </c>
      <c r="L23" s="7" t="n">
        <v>9957085306</v>
      </c>
      <c r="M23" s="7" t="n">
        <v>3</v>
      </c>
      <c r="N23" s="8" t="n">
        <v>2292121000000</v>
      </c>
      <c r="P23" s="9" t="n">
        <f aca="false">$P$1*B23</f>
        <v>1232670.54</v>
      </c>
    </row>
    <row r="24" customFormat="false" ht="15.75" hidden="false" customHeight="false" outlineLevel="0" collapsed="false">
      <c r="A24" s="3" t="n">
        <v>21</v>
      </c>
      <c r="B24" s="10" t="n">
        <v>0.04</v>
      </c>
      <c r="C24" s="4" t="n">
        <f aca="false">P24</f>
        <v>821780.36</v>
      </c>
      <c r="D24" s="5" t="s">
        <v>5</v>
      </c>
      <c r="E24" s="5" t="s">
        <v>5</v>
      </c>
      <c r="F24" s="5" t="s">
        <v>5</v>
      </c>
      <c r="G24" s="5" t="s">
        <v>5</v>
      </c>
      <c r="H24" s="0" t="n">
        <v>3</v>
      </c>
      <c r="I24" s="6" t="n">
        <v>22</v>
      </c>
      <c r="J24" s="7" t="n">
        <v>-186.3</v>
      </c>
      <c r="K24" s="7" t="n">
        <v>50</v>
      </c>
      <c r="L24" s="7" t="n">
        <v>6033778736</v>
      </c>
      <c r="M24" s="7" t="n">
        <v>3</v>
      </c>
      <c r="N24" s="8" t="n">
        <v>1124093000000</v>
      </c>
      <c r="P24" s="9" t="n">
        <f aca="false">$P$1*B24</f>
        <v>821780.36</v>
      </c>
    </row>
    <row r="25" customFormat="false" ht="15.75" hidden="false" customHeight="false" outlineLevel="0" collapsed="false">
      <c r="A25" s="3" t="n">
        <v>22</v>
      </c>
      <c r="B25" s="10" t="n">
        <v>0.02</v>
      </c>
      <c r="C25" s="4" t="n">
        <f aca="false">P25</f>
        <v>410890.18</v>
      </c>
      <c r="D25" s="5" t="s">
        <v>5</v>
      </c>
      <c r="E25" s="5" t="s">
        <v>5</v>
      </c>
      <c r="F25" s="5" t="s">
        <v>5</v>
      </c>
      <c r="G25" s="5" t="s">
        <v>5</v>
      </c>
      <c r="H25" s="0" t="n">
        <v>2</v>
      </c>
      <c r="I25" s="6" t="n">
        <v>23</v>
      </c>
      <c r="J25" s="7" t="n">
        <v>-119.6</v>
      </c>
      <c r="K25" s="7" t="n">
        <v>50</v>
      </c>
      <c r="L25" s="7" t="n">
        <v>17242902545</v>
      </c>
      <c r="M25" s="7" t="n">
        <v>2</v>
      </c>
      <c r="N25" s="8" t="n">
        <v>2062251000000</v>
      </c>
      <c r="P25" s="9" t="n">
        <f aca="false">$P$1*B25</f>
        <v>410890.18</v>
      </c>
    </row>
    <row r="26" customFormat="false" ht="15.75" hidden="false" customHeight="false" outlineLevel="0" collapsed="false">
      <c r="A26" s="0" t="n">
        <v>23</v>
      </c>
      <c r="B26" s="0" t="n">
        <v>0</v>
      </c>
      <c r="C26" s="4" t="n">
        <f aca="false">P26</f>
        <v>0</v>
      </c>
      <c r="D26" s="5" t="s">
        <v>5</v>
      </c>
      <c r="E26" s="5" t="s">
        <v>5</v>
      </c>
      <c r="F26" s="5" t="s">
        <v>5</v>
      </c>
      <c r="G26" s="5" t="s">
        <v>5</v>
      </c>
      <c r="H26" s="0" t="n">
        <v>0</v>
      </c>
      <c r="I26" s="6" t="n">
        <v>24</v>
      </c>
      <c r="J26" s="7" t="n">
        <v>0</v>
      </c>
      <c r="K26" s="7" t="n">
        <v>0</v>
      </c>
      <c r="L26" s="7" t="n">
        <v>173026053</v>
      </c>
      <c r="M26" s="7" t="n">
        <v>0</v>
      </c>
      <c r="N26" s="8" t="n">
        <v>0</v>
      </c>
      <c r="P26" s="9" t="n">
        <f aca="false">$P$1*B26</f>
        <v>0</v>
      </c>
      <c r="T26" s="0" t="s">
        <v>8</v>
      </c>
      <c r="U26" s="0" t="s">
        <v>9</v>
      </c>
    </row>
    <row r="27" customFormat="false" ht="15.75" hidden="false" customHeight="false" outlineLevel="0" collapsed="false">
      <c r="A27" s="0" t="n">
        <v>24</v>
      </c>
      <c r="B27" s="0" t="n">
        <v>0</v>
      </c>
      <c r="C27" s="4" t="n">
        <f aca="false">P27</f>
        <v>0</v>
      </c>
      <c r="D27" s="5" t="s">
        <v>5</v>
      </c>
      <c r="E27" s="5" t="s">
        <v>5</v>
      </c>
      <c r="F27" s="5" t="s">
        <v>5</v>
      </c>
      <c r="G27" s="5" t="s">
        <v>5</v>
      </c>
      <c r="H27" s="0" t="n">
        <v>0</v>
      </c>
      <c r="I27" s="6" t="n">
        <v>25</v>
      </c>
      <c r="J27" s="7" t="n">
        <v>0</v>
      </c>
      <c r="K27" s="7" t="n">
        <v>0</v>
      </c>
      <c r="L27" s="7" t="n">
        <v>294595432</v>
      </c>
      <c r="M27" s="7" t="n">
        <v>0</v>
      </c>
      <c r="N27" s="8" t="n">
        <v>0</v>
      </c>
      <c r="P27" s="9" t="n">
        <f aca="false">$P$1*B27</f>
        <v>0</v>
      </c>
      <c r="T27" s="11" t="s">
        <v>10</v>
      </c>
      <c r="U27" s="1" t="s">
        <v>11</v>
      </c>
    </row>
    <row r="28" customFormat="false" ht="15.75" hidden="false" customHeight="false" outlineLevel="0" collapsed="false">
      <c r="A28" s="0" t="n">
        <v>25</v>
      </c>
      <c r="B28" s="0" t="n">
        <v>0</v>
      </c>
      <c r="C28" s="4" t="n">
        <f aca="false">P28</f>
        <v>0</v>
      </c>
      <c r="D28" s="5" t="s">
        <v>5</v>
      </c>
      <c r="E28" s="5" t="s">
        <v>5</v>
      </c>
      <c r="F28" s="5" t="s">
        <v>5</v>
      </c>
      <c r="G28" s="5" t="s">
        <v>5</v>
      </c>
      <c r="H28" s="0" t="n">
        <v>2</v>
      </c>
      <c r="I28" s="6" t="n">
        <v>26</v>
      </c>
      <c r="J28" s="7" t="n">
        <v>-100</v>
      </c>
      <c r="K28" s="7" t="n">
        <v>50</v>
      </c>
      <c r="L28" s="7" t="n">
        <v>35556339824</v>
      </c>
      <c r="M28" s="7" t="n">
        <v>2</v>
      </c>
      <c r="N28" s="8" t="n">
        <v>3555634000000</v>
      </c>
      <c r="P28" s="9" t="n">
        <f aca="false">$P$1*B28</f>
        <v>0</v>
      </c>
      <c r="T28" s="1" t="s">
        <v>12</v>
      </c>
      <c r="U28" s="1" t="s">
        <v>13</v>
      </c>
    </row>
    <row r="29" customFormat="false" ht="15.75" hidden="false" customHeight="false" outlineLevel="0" collapsed="false">
      <c r="A29" s="0" t="n">
        <v>26</v>
      </c>
      <c r="B29" s="0" t="n">
        <v>0</v>
      </c>
      <c r="C29" s="4" t="n">
        <f aca="false">P29</f>
        <v>0</v>
      </c>
      <c r="D29" s="5" t="s">
        <v>5</v>
      </c>
      <c r="E29" s="5" t="s">
        <v>5</v>
      </c>
      <c r="F29" s="5" t="s">
        <v>5</v>
      </c>
      <c r="G29" s="5" t="s">
        <v>5</v>
      </c>
      <c r="H29" s="0" t="n">
        <v>3</v>
      </c>
      <c r="I29" s="6" t="n">
        <v>27</v>
      </c>
      <c r="J29" s="7" t="n">
        <v>-150</v>
      </c>
      <c r="K29" s="7" t="n">
        <v>50</v>
      </c>
      <c r="L29" s="7" t="n">
        <v>17529276725</v>
      </c>
      <c r="M29" s="7" t="n">
        <v>3</v>
      </c>
      <c r="N29" s="8" t="n">
        <v>2629392000000</v>
      </c>
      <c r="P29" s="9" t="n">
        <f aca="false">$P$1*B29</f>
        <v>0</v>
      </c>
      <c r="T29" s="1" t="s">
        <v>14</v>
      </c>
      <c r="U29" s="1" t="s">
        <v>15</v>
      </c>
    </row>
    <row r="30" customFormat="false" ht="15.75" hidden="false" customHeight="false" outlineLevel="0" collapsed="false">
      <c r="A30" s="0" t="n">
        <v>27</v>
      </c>
      <c r="B30" s="0" t="n">
        <v>0</v>
      </c>
      <c r="C30" s="4" t="n">
        <f aca="false">P30</f>
        <v>0</v>
      </c>
      <c r="D30" s="5" t="s">
        <v>5</v>
      </c>
      <c r="E30" s="5" t="s">
        <v>5</v>
      </c>
      <c r="F30" s="5" t="s">
        <v>5</v>
      </c>
      <c r="G30" s="5" t="s">
        <v>5</v>
      </c>
      <c r="H30" s="0" t="n">
        <v>4</v>
      </c>
      <c r="I30" s="6" t="n">
        <v>28</v>
      </c>
      <c r="J30" s="7" t="n">
        <v>-500</v>
      </c>
      <c r="K30" s="7" t="n">
        <v>50</v>
      </c>
      <c r="L30" s="7" t="n">
        <v>26033456848</v>
      </c>
      <c r="M30" s="7" t="n">
        <v>4</v>
      </c>
      <c r="N30" s="8" t="n">
        <v>13016730000000</v>
      </c>
      <c r="P30" s="9" t="n">
        <f aca="false">$P$1*B30</f>
        <v>0</v>
      </c>
      <c r="T30" s="1" t="s">
        <v>16</v>
      </c>
      <c r="U30" s="1" t="s">
        <v>17</v>
      </c>
    </row>
    <row r="31" customFormat="false" ht="15.75" hidden="false" customHeight="false" outlineLevel="0" collapsed="false">
      <c r="A31" s="0" t="n">
        <v>28</v>
      </c>
      <c r="B31" s="0" t="n">
        <v>0</v>
      </c>
      <c r="C31" s="4" t="n">
        <f aca="false">P31</f>
        <v>0</v>
      </c>
      <c r="D31" s="5" t="s">
        <v>5</v>
      </c>
      <c r="E31" s="5" t="s">
        <v>5</v>
      </c>
      <c r="F31" s="5" t="s">
        <v>5</v>
      </c>
      <c r="G31" s="5" t="s">
        <v>5</v>
      </c>
      <c r="H31" s="0" t="n">
        <v>4</v>
      </c>
      <c r="I31" s="6" t="n">
        <v>29</v>
      </c>
      <c r="J31" s="7" t="n">
        <v>-500</v>
      </c>
      <c r="K31" s="7" t="n">
        <v>50</v>
      </c>
      <c r="L31" s="7" t="n">
        <v>40232596619</v>
      </c>
      <c r="M31" s="7" t="n">
        <v>4</v>
      </c>
      <c r="N31" s="8" t="n">
        <v>20116300000000</v>
      </c>
      <c r="P31" s="9" t="n">
        <f aca="false">$P$1*B31</f>
        <v>0</v>
      </c>
      <c r="T31" s="1"/>
      <c r="U31" s="1"/>
    </row>
    <row r="32" customFormat="false" ht="15.75" hidden="false" customHeight="false" outlineLevel="0" collapsed="false">
      <c r="A32" s="0" t="n">
        <v>29</v>
      </c>
      <c r="B32" s="0" t="n">
        <v>0</v>
      </c>
      <c r="C32" s="4" t="n">
        <f aca="false">P32</f>
        <v>0</v>
      </c>
      <c r="D32" s="5" t="s">
        <v>5</v>
      </c>
      <c r="E32" s="5" t="s">
        <v>5</v>
      </c>
      <c r="F32" s="5" t="s">
        <v>5</v>
      </c>
      <c r="G32" s="5" t="s">
        <v>5</v>
      </c>
      <c r="H32" s="0" t="n">
        <v>4</v>
      </c>
      <c r="I32" s="6" t="n">
        <v>30</v>
      </c>
      <c r="J32" s="7" t="n">
        <v>-500</v>
      </c>
      <c r="K32" s="7" t="n">
        <v>50</v>
      </c>
      <c r="L32" s="7" t="n">
        <v>27427742420</v>
      </c>
      <c r="M32" s="7" t="n">
        <v>4</v>
      </c>
      <c r="N32" s="8" t="n">
        <v>13713870000000</v>
      </c>
      <c r="P32" s="9" t="n">
        <f aca="false">$P$1*B32</f>
        <v>0</v>
      </c>
      <c r="T32" s="1" t="s">
        <v>18</v>
      </c>
      <c r="U32" s="1" t="s">
        <v>19</v>
      </c>
    </row>
    <row r="33" customFormat="false" ht="15" hidden="false" customHeight="false" outlineLevel="0" collapsed="false">
      <c r="I33" s="12" t="s">
        <v>20</v>
      </c>
      <c r="J33" s="12" t="n">
        <v>2</v>
      </c>
      <c r="K33" s="12" t="n">
        <v>3</v>
      </c>
      <c r="L33" s="12" t="n">
        <v>4</v>
      </c>
      <c r="M33" s="12" t="n">
        <v>5</v>
      </c>
      <c r="N33" s="12" t="n">
        <v>6</v>
      </c>
      <c r="O33" s="13" t="n">
        <v>7</v>
      </c>
      <c r="P33" s="14" t="n">
        <v>8</v>
      </c>
      <c r="Q33" s="14" t="n">
        <v>9</v>
      </c>
      <c r="R33" s="14" t="n">
        <v>10</v>
      </c>
    </row>
    <row r="34" customFormat="false" ht="15" hidden="false" customHeight="false" outlineLevel="0" collapsed="false">
      <c r="A34" s="0" t="s">
        <v>21</v>
      </c>
      <c r="B34" s="0" t="n">
        <f aca="false">SUM(B3:B32)</f>
        <v>1</v>
      </c>
      <c r="C34" s="15" t="n">
        <f aca="false">ROUND(C3,0)</f>
        <v>0</v>
      </c>
      <c r="D34" s="9" t="str">
        <f aca="false">D3</f>
        <v>_</v>
      </c>
      <c r="E34" s="9" t="str">
        <f aca="false">E3</f>
        <v>_</v>
      </c>
      <c r="F34" s="9" t="str">
        <f aca="false">F3</f>
        <v>_</v>
      </c>
      <c r="G34" s="9" t="str">
        <f aca="false">G3</f>
        <v>_</v>
      </c>
      <c r="I34" s="0" t="str">
        <f aca="false">"  "&amp;C34&amp;", "&amp;D34&amp;", "&amp;E34&amp;", "&amp;F34&amp;", "&amp;G34&amp;","</f>
        <v>  0, _, _, _, _,</v>
      </c>
      <c r="J34" s="0" t="str">
        <f aca="false">"  "&amp;ROUND(C34*0.637628,0)&amp;", "&amp;D34&amp;", "&amp;E34&amp;", "&amp;F34&amp;", "&amp;G34&amp;","</f>
        <v>  0, _, _, _, _,</v>
      </c>
      <c r="K34" s="0" t="str">
        <f aca="false">"  "&amp;ROUND(C34*0.637628^2,0)&amp;", "&amp;D34&amp;", "&amp;E34&amp;", "&amp;F34&amp;", "&amp;G34&amp;","</f>
        <v>  0, _, _, _, _,</v>
      </c>
      <c r="L34" s="0" t="str">
        <f aca="false">"  "&amp;ROUND(C34*0.637628^3,0)&amp;", "&amp;D34&amp;", "&amp;E34&amp;", "&amp;F34&amp;", "&amp;G34&amp;","</f>
        <v>  0, _, _, _, _,</v>
      </c>
      <c r="M34" s="0" t="str">
        <f aca="false">"  "&amp;ROUND(C34*0.637628^4,0)&amp;", "&amp;D34&amp;", "&amp;E34&amp;", "&amp;F34&amp;", "&amp;G34&amp;","</f>
        <v>  0, _, _, _, _,</v>
      </c>
      <c r="N34" s="0" t="str">
        <f aca="false">"  "&amp;ROUND(C34*0.637628^5,0)&amp;", "&amp;D34&amp;", "&amp;E34&amp;", "&amp;F34&amp;", "&amp;G34&amp;","</f>
        <v>  0, _, _, _, _,</v>
      </c>
      <c r="O34" s="0" t="str">
        <f aca="false">"  "&amp;ROUND(C34*0.637628^6,0)&amp;", "&amp;D34&amp;", "&amp;E34&amp;", "&amp;F34&amp;", "&amp;G34&amp;","</f>
        <v>  0, _, _, _, _,</v>
      </c>
      <c r="P34" s="0" t="str">
        <f aca="false">"  "&amp;ROUND(C34*0.637628^7,0)&amp;", "&amp;D34&amp;", "&amp;E34&amp;", "&amp;F34&amp;", "&amp;G34&amp;","</f>
        <v>  0, _, _, _, _,</v>
      </c>
      <c r="Q34" s="0" t="str">
        <f aca="false">"  "&amp;ROUND(C34*0.637628^8,0)&amp;", "&amp;D34&amp;", "&amp;E34&amp;", "&amp;F34&amp;", "&amp;G34&amp;","</f>
        <v>  0, _, _, _, _,</v>
      </c>
      <c r="R34" s="0" t="str">
        <f aca="false">"  "&amp;ROUND(C34*0.637628^9,0)&amp;", "&amp;D34&amp;", "&amp;E34&amp;", "&amp;F34&amp;", "&amp;G34&amp;","</f>
        <v>  0, _, _, _, _,</v>
      </c>
    </row>
    <row r="35" customFormat="false" ht="15" hidden="false" customHeight="false" outlineLevel="0" collapsed="false">
      <c r="C35" s="15" t="n">
        <f aca="false">ROUND(C4,0)</f>
        <v>616335</v>
      </c>
      <c r="D35" s="9" t="str">
        <f aca="false">D4</f>
        <v>_</v>
      </c>
      <c r="E35" s="9" t="str">
        <f aca="false">E4</f>
        <v>_</v>
      </c>
      <c r="F35" s="9" t="str">
        <f aca="false">F4</f>
        <v>_</v>
      </c>
      <c r="G35" s="9" t="str">
        <f aca="false">G4</f>
        <v>_</v>
      </c>
      <c r="I35" s="0" t="str">
        <f aca="false">"  "&amp;C35&amp;", "&amp;D35&amp;", "&amp;E35&amp;", "&amp;F35&amp;", "&amp;G35&amp;","</f>
        <v>  616335, _, _, _, _,</v>
      </c>
      <c r="J35" s="0" t="str">
        <f aca="false">"  "&amp;ROUND(C35*0.637628,0)&amp;", "&amp;D35&amp;", "&amp;E35&amp;", "&amp;F35&amp;", "&amp;G35&amp;","</f>
        <v>  392992, _, _, _, _,</v>
      </c>
      <c r="K35" s="0" t="str">
        <f aca="false">"  "&amp;ROUND(C35*0.637628^2,0)&amp;", "&amp;D35&amp;", "&amp;E35&amp;", "&amp;F35&amp;", "&amp;G35&amp;","</f>
        <v>  250583, _, _, _, _,</v>
      </c>
      <c r="L35" s="0" t="str">
        <f aca="false">"  "&amp;ROUND(C35*0.637628^3,0)&amp;", "&amp;D35&amp;", "&amp;E35&amp;", "&amp;F35&amp;", "&amp;G35&amp;","</f>
        <v>  159779, _, _, _, _,</v>
      </c>
      <c r="M35" s="0" t="str">
        <f aca="false">"  "&amp;ROUND(C35*0.637628^4,0)&amp;", "&amp;D35&amp;", "&amp;E35&amp;", "&amp;F35&amp;", "&amp;G35&amp;","</f>
        <v>  101879, _, _, _, _,</v>
      </c>
      <c r="N35" s="0" t="str">
        <f aca="false">"  "&amp;ROUND(C35*0.637628^5,0)&amp;", "&amp;D35&amp;", "&amp;E35&amp;", "&amp;F35&amp;", "&amp;G35&amp;","</f>
        <v>  64961, _, _, _, _,</v>
      </c>
      <c r="O35" s="0" t="str">
        <f aca="false">"  "&amp;ROUND(C35*0.637628^6,0)&amp;", "&amp;D35&amp;", "&amp;E35&amp;", "&amp;F35&amp;", "&amp;G35&amp;","</f>
        <v>  41421, _, _, _, _,</v>
      </c>
      <c r="P35" s="0" t="str">
        <f aca="false">"  "&amp;ROUND(C35*0.637628^7,0)&amp;", "&amp;D35&amp;", "&amp;E35&amp;", "&amp;F35&amp;", "&amp;G35&amp;","</f>
        <v>  26411, _, _, _, _,</v>
      </c>
      <c r="Q35" s="0" t="str">
        <f aca="false">"  "&amp;ROUND(C35*0.637628^8,0)&amp;", "&amp;D35&amp;", "&amp;E35&amp;", "&amp;F35&amp;", "&amp;G35&amp;","</f>
        <v>  16841, _, _, _, _,</v>
      </c>
      <c r="R35" s="0" t="str">
        <f aca="false">"  "&amp;ROUND(C35*0.637628^9,0)&amp;", "&amp;D35&amp;", "&amp;E35&amp;", "&amp;F35&amp;", "&amp;G35&amp;","</f>
        <v>  10738, _, _, _, _,</v>
      </c>
    </row>
    <row r="36" customFormat="false" ht="15" hidden="false" customHeight="false" outlineLevel="0" collapsed="false">
      <c r="C36" s="15" t="n">
        <f aca="false">ROUND(C5,0)</f>
        <v>1438116</v>
      </c>
      <c r="D36" s="9" t="str">
        <f aca="false">D5</f>
        <v>_</v>
      </c>
      <c r="E36" s="9" t="str">
        <f aca="false">E5</f>
        <v>_</v>
      </c>
      <c r="F36" s="9" t="str">
        <f aca="false">F5</f>
        <v>_</v>
      </c>
      <c r="G36" s="9" t="str">
        <f aca="false">G5</f>
        <v>_</v>
      </c>
      <c r="I36" s="0" t="str">
        <f aca="false">"  "&amp;C36&amp;", "&amp;D36&amp;", "&amp;E36&amp;", "&amp;F36&amp;", "&amp;G36&amp;","</f>
        <v>  1438116, _, _, _, _,</v>
      </c>
      <c r="J36" s="0" t="str">
        <f aca="false">"  "&amp;ROUND(C36*0.637628,0)&amp;", "&amp;D36&amp;", "&amp;E36&amp;", "&amp;F36&amp;", "&amp;G36&amp;","</f>
        <v>  916983, _, _, _, _,</v>
      </c>
      <c r="K36" s="0" t="str">
        <f aca="false">"  "&amp;ROUND(C36*0.637628^2,0)&amp;", "&amp;D36&amp;", "&amp;E36&amp;", "&amp;F36&amp;", "&amp;G36&amp;","</f>
        <v>  584694, _, _, _, _,</v>
      </c>
      <c r="L36" s="0" t="str">
        <f aca="false">"  "&amp;ROUND(C36*0.637628^3,0)&amp;", "&amp;D36&amp;", "&amp;E36&amp;", "&amp;F36&amp;", "&amp;G36&amp;","</f>
        <v>  372817, _, _, _, _,</v>
      </c>
      <c r="M36" s="0" t="str">
        <f aca="false">"  "&amp;ROUND(C36*0.637628^4,0)&amp;", "&amp;D36&amp;", "&amp;E36&amp;", "&amp;F36&amp;", "&amp;G36&amp;","</f>
        <v>  237719, _, _, _, _,</v>
      </c>
      <c r="N36" s="0" t="str">
        <f aca="false">"  "&amp;ROUND(C36*0.637628^5,0)&amp;", "&amp;D36&amp;", "&amp;E36&amp;", "&amp;F36&amp;", "&amp;G36&amp;","</f>
        <v>  151576, _, _, _, _,</v>
      </c>
      <c r="O36" s="0" t="str">
        <f aca="false">"  "&amp;ROUND(C36*0.637628^6,0)&amp;", "&amp;D36&amp;", "&amp;E36&amp;", "&amp;F36&amp;", "&amp;G36&amp;","</f>
        <v>  96649, _, _, _, _,</v>
      </c>
      <c r="P36" s="0" t="str">
        <f aca="false">"  "&amp;ROUND(C36*0.637628^7,0)&amp;", "&amp;D36&amp;", "&amp;E36&amp;", "&amp;F36&amp;", "&amp;G36&amp;","</f>
        <v>  61626, _, _, _, _,</v>
      </c>
      <c r="Q36" s="0" t="str">
        <f aca="false">"  "&amp;ROUND(C36*0.637628^8,0)&amp;", "&amp;D36&amp;", "&amp;E36&amp;", "&amp;F36&amp;", "&amp;G36&amp;","</f>
        <v>  39295, _, _, _, _,</v>
      </c>
      <c r="R36" s="0" t="str">
        <f aca="false">"  "&amp;ROUND(C36*0.637628^9,0)&amp;", "&amp;D36&amp;", "&amp;E36&amp;", "&amp;F36&amp;", "&amp;G36&amp;","</f>
        <v>  25055, _, _, _, _,</v>
      </c>
    </row>
    <row r="37" customFormat="false" ht="15" hidden="false" customHeight="false" outlineLevel="0" collapsed="false">
      <c r="C37" s="15" t="n">
        <f aca="false">ROUND(C6,0)</f>
        <v>2259896</v>
      </c>
      <c r="D37" s="9" t="str">
        <f aca="false">D6</f>
        <v>_</v>
      </c>
      <c r="E37" s="9" t="str">
        <f aca="false">E6</f>
        <v>_</v>
      </c>
      <c r="F37" s="9" t="str">
        <f aca="false">F6</f>
        <v>_</v>
      </c>
      <c r="G37" s="9" t="str">
        <f aca="false">G6</f>
        <v>_</v>
      </c>
      <c r="I37" s="0" t="str">
        <f aca="false">"  "&amp;C37&amp;", "&amp;D37&amp;", "&amp;E37&amp;", "&amp;F37&amp;", "&amp;G37&amp;","</f>
        <v>  2259896, _, _, _, _,</v>
      </c>
      <c r="J37" s="0" t="str">
        <f aca="false">"  "&amp;ROUND(C37*0.637628,0)&amp;", "&amp;D37&amp;", "&amp;E37&amp;", "&amp;F37&amp;", "&amp;G37&amp;","</f>
        <v>  1440973, _, _, _, _,</v>
      </c>
      <c r="K37" s="0" t="str">
        <f aca="false">"  "&amp;ROUND(C37*0.637628^2,0)&amp;", "&amp;D37&amp;", "&amp;E37&amp;", "&amp;F37&amp;", "&amp;G37&amp;","</f>
        <v>  918805, _, _, _, _,</v>
      </c>
      <c r="L37" s="0" t="str">
        <f aca="false">"  "&amp;ROUND(C37*0.637628^3,0)&amp;", "&amp;D37&amp;", "&amp;E37&amp;", "&amp;F37&amp;", "&amp;G37&amp;","</f>
        <v>  585856, _, _, _, _,</v>
      </c>
      <c r="M37" s="0" t="str">
        <f aca="false">"  "&amp;ROUND(C37*0.637628^4,0)&amp;", "&amp;D37&amp;", "&amp;E37&amp;", "&amp;F37&amp;", "&amp;G37&amp;","</f>
        <v>  373558, _, _, _, _,</v>
      </c>
      <c r="N37" s="0" t="str">
        <f aca="false">"  "&amp;ROUND(C37*0.637628^5,0)&amp;", "&amp;D37&amp;", "&amp;E37&amp;", "&amp;F37&amp;", "&amp;G37&amp;","</f>
        <v>  238191, _, _, _, _,</v>
      </c>
      <c r="O37" s="0" t="str">
        <f aca="false">"  "&amp;ROUND(C37*0.637628^6,0)&amp;", "&amp;D37&amp;", "&amp;E37&amp;", "&amp;F37&amp;", "&amp;G37&amp;","</f>
        <v>  151877, _, _, _, _,</v>
      </c>
      <c r="P37" s="0" t="str">
        <f aca="false">"  "&amp;ROUND(C37*0.637628^7,0)&amp;", "&amp;D37&amp;", "&amp;E37&amp;", "&amp;F37&amp;", "&amp;G37&amp;","</f>
        <v>  96841, _, _, _, _,</v>
      </c>
      <c r="Q37" s="0" t="str">
        <f aca="false">"  "&amp;ROUND(C37*0.637628^8,0)&amp;", "&amp;D37&amp;", "&amp;E37&amp;", "&amp;F37&amp;", "&amp;G37&amp;","</f>
        <v>  61749, _, _, _, _,</v>
      </c>
      <c r="R37" s="0" t="str">
        <f aca="false">"  "&amp;ROUND(C37*0.637628^9,0)&amp;", "&amp;D37&amp;", "&amp;E37&amp;", "&amp;F37&amp;", "&amp;G37&amp;","</f>
        <v>  39373, _, _, _, _,</v>
      </c>
    </row>
    <row r="38" customFormat="false" ht="15" hidden="false" customHeight="false" outlineLevel="0" collapsed="false">
      <c r="C38" s="15" t="n">
        <f aca="false">ROUND(C7,0)</f>
        <v>821780</v>
      </c>
      <c r="D38" s="9" t="str">
        <f aca="false">D7</f>
        <v>_</v>
      </c>
      <c r="E38" s="9" t="str">
        <f aca="false">E7</f>
        <v>_</v>
      </c>
      <c r="F38" s="9" t="str">
        <f aca="false">F7</f>
        <v>_</v>
      </c>
      <c r="G38" s="9" t="str">
        <f aca="false">G7</f>
        <v>_</v>
      </c>
      <c r="I38" s="0" t="str">
        <f aca="false">"  "&amp;C38&amp;", "&amp;D38&amp;", "&amp;E38&amp;", "&amp;F38&amp;", "&amp;G38&amp;","</f>
        <v>  821780, _, _, _, _,</v>
      </c>
      <c r="J38" s="0" t="str">
        <f aca="false">"  "&amp;ROUND(C38*0.637628,0)&amp;", "&amp;D38&amp;", "&amp;E38&amp;", "&amp;F38&amp;", "&amp;G38&amp;","</f>
        <v>  523990, _, _, _, _,</v>
      </c>
      <c r="K38" s="0" t="str">
        <f aca="false">"  "&amp;ROUND(C38*0.637628^2,0)&amp;", "&amp;D38&amp;", "&amp;E38&amp;", "&amp;F38&amp;", "&amp;G38&amp;","</f>
        <v>  334111, _, _, _, _,</v>
      </c>
      <c r="L38" s="0" t="str">
        <f aca="false">"  "&amp;ROUND(C38*0.637628^3,0)&amp;", "&amp;D38&amp;", "&amp;E38&amp;", "&amp;F38&amp;", "&amp;G38&amp;","</f>
        <v>  213038, _, _, _, _,</v>
      </c>
      <c r="M38" s="0" t="str">
        <f aca="false">"  "&amp;ROUND(C38*0.637628^4,0)&amp;", "&amp;D38&amp;", "&amp;E38&amp;", "&amp;F38&amp;", "&amp;G38&amp;","</f>
        <v>  135839, _, _, _, _,</v>
      </c>
      <c r="N38" s="0" t="str">
        <f aca="false">"  "&amp;ROUND(C38*0.637628^5,0)&amp;", "&amp;D38&amp;", "&amp;E38&amp;", "&amp;F38&amp;", "&amp;G38&amp;","</f>
        <v>  86615, _, _, _, _,</v>
      </c>
      <c r="O38" s="0" t="str">
        <f aca="false">"  "&amp;ROUND(C38*0.637628^6,0)&amp;", "&amp;D38&amp;", "&amp;E38&amp;", "&amp;F38&amp;", "&amp;G38&amp;","</f>
        <v>  55228, _, _, _, _,</v>
      </c>
      <c r="P38" s="0" t="str">
        <f aca="false">"  "&amp;ROUND(C38*0.637628^7,0)&amp;", "&amp;D38&amp;", "&amp;E38&amp;", "&amp;F38&amp;", "&amp;G38&amp;","</f>
        <v>  35215, _, _, _, _,</v>
      </c>
      <c r="Q38" s="0" t="str">
        <f aca="false">"  "&amp;ROUND(C38*0.637628^8,0)&amp;", "&amp;D38&amp;", "&amp;E38&amp;", "&amp;F38&amp;", "&amp;G38&amp;","</f>
        <v>  22454, _, _, _, _,</v>
      </c>
      <c r="R38" s="0" t="str">
        <f aca="false">"  "&amp;ROUND(C38*0.637628^9,0)&amp;", "&amp;D38&amp;", "&amp;E38&amp;", "&amp;F38&amp;", "&amp;G38&amp;","</f>
        <v>  14317, _, _, _, _,</v>
      </c>
    </row>
    <row r="39" customFormat="false" ht="15" hidden="false" customHeight="false" outlineLevel="0" collapsed="false">
      <c r="C39" s="15" t="n">
        <f aca="false">ROUND(C8,0)</f>
        <v>1849006</v>
      </c>
      <c r="D39" s="9" t="str">
        <f aca="false">D8</f>
        <v>_</v>
      </c>
      <c r="E39" s="9" t="str">
        <f aca="false">E8</f>
        <v>_</v>
      </c>
      <c r="F39" s="9" t="str">
        <f aca="false">F8</f>
        <v>_</v>
      </c>
      <c r="G39" s="9" t="str">
        <f aca="false">G8</f>
        <v>_</v>
      </c>
      <c r="I39" s="0" t="str">
        <f aca="false">"  "&amp;C39&amp;", "&amp;D39&amp;", "&amp;E39&amp;", "&amp;F39&amp;", "&amp;G39&amp;","</f>
        <v>  1849006, _, _, _, _,</v>
      </c>
      <c r="J39" s="0" t="str">
        <f aca="false">"  "&amp;ROUND(C39*0.637628,0)&amp;", "&amp;D39&amp;", "&amp;E39&amp;", "&amp;F39&amp;", "&amp;G39&amp;","</f>
        <v>  1178978, _, _, _, _,</v>
      </c>
      <c r="K39" s="0" t="str">
        <f aca="false">"  "&amp;ROUND(C39*0.637628^2,0)&amp;", "&amp;D39&amp;", "&amp;E39&amp;", "&amp;F39&amp;", "&amp;G39&amp;","</f>
        <v>  751749, _, _, _, _,</v>
      </c>
      <c r="L39" s="0" t="str">
        <f aca="false">"  "&amp;ROUND(C39*0.637628^3,0)&amp;", "&amp;D39&amp;", "&amp;E39&amp;", "&amp;F39&amp;", "&amp;G39&amp;","</f>
        <v>  479336, _, _, _, _,</v>
      </c>
      <c r="M39" s="0" t="str">
        <f aca="false">"  "&amp;ROUND(C39*0.637628^4,0)&amp;", "&amp;D39&amp;", "&amp;E39&amp;", "&amp;F39&amp;", "&amp;G39&amp;","</f>
        <v>  305638, _, _, _, _,</v>
      </c>
      <c r="N39" s="0" t="str">
        <f aca="false">"  "&amp;ROUND(C39*0.637628^5,0)&amp;", "&amp;D39&amp;", "&amp;E39&amp;", "&amp;F39&amp;", "&amp;G39&amp;","</f>
        <v>  194884, _, _, _, _,</v>
      </c>
      <c r="O39" s="0" t="str">
        <f aca="false">"  "&amp;ROUND(C39*0.637628^6,0)&amp;", "&amp;D39&amp;", "&amp;E39&amp;", "&amp;F39&amp;", "&amp;G39&amp;","</f>
        <v>  124263, _, _, _, _,</v>
      </c>
      <c r="P39" s="0" t="str">
        <f aca="false">"  "&amp;ROUND(C39*0.637628^7,0)&amp;", "&amp;D39&amp;", "&amp;E39&amp;", "&amp;F39&amp;", "&amp;G39&amp;","</f>
        <v>  79234, _, _, _, _,</v>
      </c>
      <c r="Q39" s="0" t="str">
        <f aca="false">"  "&amp;ROUND(C39*0.637628^8,0)&amp;", "&amp;D39&amp;", "&amp;E39&amp;", "&amp;F39&amp;", "&amp;G39&amp;","</f>
        <v>  50522, _, _, _, _,</v>
      </c>
      <c r="R39" s="0" t="str">
        <f aca="false">"  "&amp;ROUND(C39*0.637628^9,0)&amp;", "&amp;D39&amp;", "&amp;E39&amp;", "&amp;F39&amp;", "&amp;G39&amp;","</f>
        <v>  32214, _, _, _, _,</v>
      </c>
    </row>
    <row r="40" customFormat="false" ht="15" hidden="false" customHeight="false" outlineLevel="0" collapsed="false">
      <c r="C40" s="15" t="n">
        <f aca="false">ROUND(C9,0)</f>
        <v>1849006</v>
      </c>
      <c r="D40" s="9" t="str">
        <f aca="false">D9</f>
        <v>_</v>
      </c>
      <c r="E40" s="9" t="str">
        <f aca="false">E9</f>
        <v>_</v>
      </c>
      <c r="F40" s="9" t="str">
        <f aca="false">F9</f>
        <v>_</v>
      </c>
      <c r="G40" s="9" t="str">
        <f aca="false">G9</f>
        <v>_</v>
      </c>
      <c r="I40" s="0" t="str">
        <f aca="false">"  "&amp;C40&amp;", "&amp;D40&amp;", "&amp;E40&amp;", "&amp;F40&amp;", "&amp;G40&amp;","</f>
        <v>  1849006, _, _, _, _,</v>
      </c>
      <c r="J40" s="0" t="str">
        <f aca="false">"  "&amp;ROUND(C40*0.637628,0)&amp;", "&amp;D40&amp;", "&amp;E40&amp;", "&amp;F40&amp;", "&amp;G40&amp;","</f>
        <v>  1178978, _, _, _, _,</v>
      </c>
      <c r="K40" s="0" t="str">
        <f aca="false">"  "&amp;ROUND(C40*0.637628^2,0)&amp;", "&amp;D40&amp;", "&amp;E40&amp;", "&amp;F40&amp;", "&amp;G40&amp;","</f>
        <v>  751749, _, _, _, _,</v>
      </c>
      <c r="L40" s="0" t="str">
        <f aca="false">"  "&amp;ROUND(C40*0.637628^3,0)&amp;", "&amp;D40&amp;", "&amp;E40&amp;", "&amp;F40&amp;", "&amp;G40&amp;","</f>
        <v>  479336, _, _, _, _,</v>
      </c>
      <c r="M40" s="0" t="str">
        <f aca="false">"  "&amp;ROUND(C40*0.637628^4,0)&amp;", "&amp;D40&amp;", "&amp;E40&amp;", "&amp;F40&amp;", "&amp;G40&amp;","</f>
        <v>  305638, _, _, _, _,</v>
      </c>
      <c r="N40" s="0" t="str">
        <f aca="false">"  "&amp;ROUND(C40*0.637628^5,0)&amp;", "&amp;D40&amp;", "&amp;E40&amp;", "&amp;F40&amp;", "&amp;G40&amp;","</f>
        <v>  194884, _, _, _, _,</v>
      </c>
      <c r="O40" s="0" t="str">
        <f aca="false">"  "&amp;ROUND(C40*0.637628^6,0)&amp;", "&amp;D40&amp;", "&amp;E40&amp;", "&amp;F40&amp;", "&amp;G40&amp;","</f>
        <v>  124263, _, _, _, _,</v>
      </c>
      <c r="P40" s="0" t="str">
        <f aca="false">"  "&amp;ROUND(C40*0.637628^7,0)&amp;", "&amp;D40&amp;", "&amp;E40&amp;", "&amp;F40&amp;", "&amp;G40&amp;","</f>
        <v>  79234, _, _, _, _,</v>
      </c>
      <c r="Q40" s="0" t="str">
        <f aca="false">"  "&amp;ROUND(C40*0.637628^8,0)&amp;", "&amp;D40&amp;", "&amp;E40&amp;", "&amp;F40&amp;", "&amp;G40&amp;","</f>
        <v>  50522, _, _, _, _,</v>
      </c>
      <c r="R40" s="0" t="str">
        <f aca="false">"  "&amp;ROUND(C40*0.637628^9,0)&amp;", "&amp;D40&amp;", "&amp;E40&amp;", "&amp;F40&amp;", "&amp;G40&amp;","</f>
        <v>  32214, _, _, _, _,</v>
      </c>
    </row>
    <row r="41" customFormat="false" ht="15" hidden="false" customHeight="false" outlineLevel="0" collapsed="false">
      <c r="C41" s="15" t="n">
        <f aca="false">ROUND(C10,0)</f>
        <v>616335</v>
      </c>
      <c r="D41" s="9" t="str">
        <f aca="false">D10</f>
        <v>_</v>
      </c>
      <c r="E41" s="9" t="str">
        <f aca="false">E10</f>
        <v>_</v>
      </c>
      <c r="F41" s="9" t="str">
        <f aca="false">F10</f>
        <v>_</v>
      </c>
      <c r="G41" s="9" t="str">
        <f aca="false">G10</f>
        <v>_</v>
      </c>
      <c r="I41" s="0" t="str">
        <f aca="false">"  "&amp;C41&amp;", "&amp;D41&amp;", "&amp;E41&amp;", "&amp;F41&amp;", "&amp;G41&amp;","</f>
        <v>  616335, _, _, _, _,</v>
      </c>
      <c r="J41" s="0" t="str">
        <f aca="false">"  "&amp;ROUND(C41*0.637628,0)&amp;", "&amp;D41&amp;", "&amp;E41&amp;", "&amp;F41&amp;", "&amp;G41&amp;","</f>
        <v>  392992, _, _, _, _,</v>
      </c>
      <c r="K41" s="0" t="str">
        <f aca="false">"  "&amp;ROUND(C41*0.637628^2,0)&amp;", "&amp;D41&amp;", "&amp;E41&amp;", "&amp;F41&amp;", "&amp;G41&amp;","</f>
        <v>  250583, _, _, _, _,</v>
      </c>
      <c r="L41" s="0" t="str">
        <f aca="false">"  "&amp;ROUND(C41*0.637628^3,0)&amp;", "&amp;D41&amp;", "&amp;E41&amp;", "&amp;F41&amp;", "&amp;G41&amp;","</f>
        <v>  159779, _, _, _, _,</v>
      </c>
      <c r="M41" s="0" t="str">
        <f aca="false">"  "&amp;ROUND(C41*0.637628^4,0)&amp;", "&amp;D41&amp;", "&amp;E41&amp;", "&amp;F41&amp;", "&amp;G41&amp;","</f>
        <v>  101879, _, _, _, _,</v>
      </c>
      <c r="N41" s="0" t="str">
        <f aca="false">"  "&amp;ROUND(C41*0.637628^5,0)&amp;", "&amp;D41&amp;", "&amp;E41&amp;", "&amp;F41&amp;", "&amp;G41&amp;","</f>
        <v>  64961, _, _, _, _,</v>
      </c>
      <c r="O41" s="0" t="str">
        <f aca="false">"  "&amp;ROUND(C41*0.637628^6,0)&amp;", "&amp;D41&amp;", "&amp;E41&amp;", "&amp;F41&amp;", "&amp;G41&amp;","</f>
        <v>  41421, _, _, _, _,</v>
      </c>
      <c r="P41" s="0" t="str">
        <f aca="false">"  "&amp;ROUND(C41*0.637628^7,0)&amp;", "&amp;D41&amp;", "&amp;E41&amp;", "&amp;F41&amp;", "&amp;G41&amp;","</f>
        <v>  26411, _, _, _, _,</v>
      </c>
      <c r="Q41" s="0" t="str">
        <f aca="false">"  "&amp;ROUND(C41*0.637628^8,0)&amp;", "&amp;D41&amp;", "&amp;E41&amp;", "&amp;F41&amp;", "&amp;G41&amp;","</f>
        <v>  16841, _, _, _, _,</v>
      </c>
      <c r="R41" s="0" t="str">
        <f aca="false">"  "&amp;ROUND(C41*0.637628^9,0)&amp;", "&amp;D41&amp;", "&amp;E41&amp;", "&amp;F41&amp;", "&amp;G41&amp;","</f>
        <v>  10738, _, _, _, _,</v>
      </c>
    </row>
    <row r="42" customFormat="false" ht="15" hidden="false" customHeight="false" outlineLevel="0" collapsed="false">
      <c r="C42" s="15" t="n">
        <f aca="false">ROUND(C11,0)</f>
        <v>616335</v>
      </c>
      <c r="D42" s="9" t="str">
        <f aca="false">D11</f>
        <v>_</v>
      </c>
      <c r="E42" s="9" t="str">
        <f aca="false">E11</f>
        <v>_</v>
      </c>
      <c r="F42" s="9" t="str">
        <f aca="false">F11</f>
        <v>_</v>
      </c>
      <c r="G42" s="9" t="str">
        <f aca="false">G11</f>
        <v>_</v>
      </c>
      <c r="I42" s="0" t="str">
        <f aca="false">"  "&amp;C42&amp;", "&amp;D42&amp;", "&amp;E42&amp;", "&amp;F42&amp;", "&amp;G42&amp;","</f>
        <v>  616335, _, _, _, _,</v>
      </c>
      <c r="J42" s="0" t="str">
        <f aca="false">"  "&amp;ROUND(C42*0.637628,0)&amp;", "&amp;D42&amp;", "&amp;E42&amp;", "&amp;F42&amp;", "&amp;G42&amp;","</f>
        <v>  392992, _, _, _, _,</v>
      </c>
      <c r="K42" s="0" t="str">
        <f aca="false">"  "&amp;ROUND(C42*0.637628^2,0)&amp;", "&amp;D42&amp;", "&amp;E42&amp;", "&amp;F42&amp;", "&amp;G42&amp;","</f>
        <v>  250583, _, _, _, _,</v>
      </c>
      <c r="L42" s="0" t="str">
        <f aca="false">"  "&amp;ROUND(C42*0.637628^3,0)&amp;", "&amp;D42&amp;", "&amp;E42&amp;", "&amp;F42&amp;", "&amp;G42&amp;","</f>
        <v>  159779, _, _, _, _,</v>
      </c>
      <c r="M42" s="0" t="str">
        <f aca="false">"  "&amp;ROUND(C42*0.637628^4,0)&amp;", "&amp;D42&amp;", "&amp;E42&amp;", "&amp;F42&amp;", "&amp;G42&amp;","</f>
        <v>  101879, _, _, _, _,</v>
      </c>
      <c r="N42" s="0" t="str">
        <f aca="false">"  "&amp;ROUND(C42*0.637628^5,0)&amp;", "&amp;D42&amp;", "&amp;E42&amp;", "&amp;F42&amp;", "&amp;G42&amp;","</f>
        <v>  64961, _, _, _, _,</v>
      </c>
      <c r="O42" s="0" t="str">
        <f aca="false">"  "&amp;ROUND(C42*0.637628^6,0)&amp;", "&amp;D42&amp;", "&amp;E42&amp;", "&amp;F42&amp;", "&amp;G42&amp;","</f>
        <v>  41421, _, _, _, _,</v>
      </c>
      <c r="P42" s="0" t="str">
        <f aca="false">"  "&amp;ROUND(C42*0.637628^7,0)&amp;", "&amp;D42&amp;", "&amp;E42&amp;", "&amp;F42&amp;", "&amp;G42&amp;","</f>
        <v>  26411, _, _, _, _,</v>
      </c>
      <c r="Q42" s="0" t="str">
        <f aca="false">"  "&amp;ROUND(C42*0.637628^8,0)&amp;", "&amp;D42&amp;", "&amp;E42&amp;", "&amp;F42&amp;", "&amp;G42&amp;","</f>
        <v>  16841, _, _, _, _,</v>
      </c>
      <c r="R42" s="0" t="str">
        <f aca="false">"  "&amp;ROUND(C42*0.637628^9,0)&amp;", "&amp;D42&amp;", "&amp;E42&amp;", "&amp;F42&amp;", "&amp;G42&amp;","</f>
        <v>  10738, _, _, _, _,</v>
      </c>
    </row>
    <row r="43" customFormat="false" ht="15" hidden="false" customHeight="false" outlineLevel="0" collapsed="false">
      <c r="C43" s="15" t="n">
        <f aca="false">ROUND(C12,0)</f>
        <v>1232671</v>
      </c>
      <c r="D43" s="9" t="str">
        <f aca="false">D12</f>
        <v>_</v>
      </c>
      <c r="E43" s="9" t="str">
        <f aca="false">E12</f>
        <v>_</v>
      </c>
      <c r="F43" s="9" t="str">
        <f aca="false">F12</f>
        <v>_</v>
      </c>
      <c r="G43" s="9" t="str">
        <f aca="false">G12</f>
        <v>_</v>
      </c>
      <c r="I43" s="0" t="str">
        <f aca="false">"  "&amp;C43&amp;", "&amp;D43&amp;", "&amp;E43&amp;", "&amp;F43&amp;", "&amp;G43&amp;","</f>
        <v>  1232671, _, _, _, _,</v>
      </c>
      <c r="J43" s="0" t="str">
        <f aca="false">"  "&amp;ROUND(C43*0.637628,0)&amp;", "&amp;D43&amp;", "&amp;E43&amp;", "&amp;F43&amp;", "&amp;G43&amp;","</f>
        <v>  785986, _, _, _, _,</v>
      </c>
      <c r="K43" s="0" t="str">
        <f aca="false">"  "&amp;ROUND(C43*0.637628^2,0)&amp;", "&amp;D43&amp;", "&amp;E43&amp;", "&amp;F43&amp;", "&amp;G43&amp;","</f>
        <v>  501166, _, _, _, _,</v>
      </c>
      <c r="L43" s="0" t="str">
        <f aca="false">"  "&amp;ROUND(C43*0.637628^3,0)&amp;", "&amp;D43&amp;", "&amp;E43&amp;", "&amp;F43&amp;", "&amp;G43&amp;","</f>
        <v>  319558, _, _, _, _,</v>
      </c>
      <c r="M43" s="0" t="str">
        <f aca="false">"  "&amp;ROUND(C43*0.637628^4,0)&amp;", "&amp;D43&amp;", "&amp;E43&amp;", "&amp;F43&amp;", "&amp;G43&amp;","</f>
        <v>  203759, _, _, _, _,</v>
      </c>
      <c r="N43" s="0" t="str">
        <f aca="false">"  "&amp;ROUND(C43*0.637628^5,0)&amp;", "&amp;D43&amp;", "&amp;E43&amp;", "&amp;F43&amp;", "&amp;G43&amp;","</f>
        <v>  129922, _, _, _, _,</v>
      </c>
      <c r="O43" s="0" t="str">
        <f aca="false">"  "&amp;ROUND(C43*0.637628^6,0)&amp;", "&amp;D43&amp;", "&amp;E43&amp;", "&amp;F43&amp;", "&amp;G43&amp;","</f>
        <v>  82842, _, _, _, _,</v>
      </c>
      <c r="P43" s="0" t="str">
        <f aca="false">"  "&amp;ROUND(C43*0.637628^7,0)&amp;", "&amp;D43&amp;", "&amp;E43&amp;", "&amp;F43&amp;", "&amp;G43&amp;","</f>
        <v>  52822, _, _, _, _,</v>
      </c>
      <c r="Q43" s="0" t="str">
        <f aca="false">"  "&amp;ROUND(C43*0.637628^8,0)&amp;", "&amp;D43&amp;", "&amp;E43&amp;", "&amp;F43&amp;", "&amp;G43&amp;","</f>
        <v>  33681, _, _, _, _,</v>
      </c>
      <c r="R43" s="0" t="str">
        <f aca="false">"  "&amp;ROUND(C43*0.637628^9,0)&amp;", "&amp;D43&amp;", "&amp;E43&amp;", "&amp;F43&amp;", "&amp;G43&amp;","</f>
        <v>  21476, _, _, _, _,</v>
      </c>
    </row>
    <row r="44" customFormat="false" ht="15" hidden="false" customHeight="false" outlineLevel="0" collapsed="false">
      <c r="C44" s="15" t="n">
        <f aca="false">ROUND(C13,0)</f>
        <v>205445</v>
      </c>
      <c r="D44" s="9" t="str">
        <f aca="false">D13</f>
        <v>_</v>
      </c>
      <c r="E44" s="9" t="str">
        <f aca="false">E13</f>
        <v>_</v>
      </c>
      <c r="F44" s="9" t="str">
        <f aca="false">F13</f>
        <v>_</v>
      </c>
      <c r="G44" s="9" t="str">
        <f aca="false">G13</f>
        <v>_</v>
      </c>
      <c r="I44" s="0" t="str">
        <f aca="false">"  "&amp;C44&amp;", "&amp;D44&amp;", "&amp;E44&amp;", "&amp;F44&amp;", "&amp;G44&amp;","</f>
        <v>  205445, _, _, _, _,</v>
      </c>
      <c r="J44" s="0" t="str">
        <f aca="false">"  "&amp;ROUND(C44*0.637628,0)&amp;", "&amp;D44&amp;", "&amp;E44&amp;", "&amp;F44&amp;", "&amp;G44&amp;","</f>
        <v>  130997, _, _, _, _,</v>
      </c>
      <c r="K44" s="0" t="str">
        <f aca="false">"  "&amp;ROUND(C44*0.637628^2,0)&amp;", "&amp;D44&amp;", "&amp;E44&amp;", "&amp;F44&amp;", "&amp;G44&amp;","</f>
        <v>  83528, _, _, _, _,</v>
      </c>
      <c r="L44" s="0" t="str">
        <f aca="false">"  "&amp;ROUND(C44*0.637628^3,0)&amp;", "&amp;D44&amp;", "&amp;E44&amp;", "&amp;F44&amp;", "&amp;G44&amp;","</f>
        <v>  53260, _, _, _, _,</v>
      </c>
      <c r="M44" s="0" t="str">
        <f aca="false">"  "&amp;ROUND(C44*0.637628^4,0)&amp;", "&amp;D44&amp;", "&amp;E44&amp;", "&amp;F44&amp;", "&amp;G44&amp;","</f>
        <v>  33960, _, _, _, _,</v>
      </c>
      <c r="N44" s="0" t="str">
        <f aca="false">"  "&amp;ROUND(C44*0.637628^5,0)&amp;", "&amp;D44&amp;", "&amp;E44&amp;", "&amp;F44&amp;", "&amp;G44&amp;","</f>
        <v>  21654, _, _, _, _,</v>
      </c>
      <c r="O44" s="0" t="str">
        <f aca="false">"  "&amp;ROUND(C44*0.637628^6,0)&amp;", "&amp;D44&amp;", "&amp;E44&amp;", "&amp;F44&amp;", "&amp;G44&amp;","</f>
        <v>  13807, _, _, _, _,</v>
      </c>
      <c r="P44" s="0" t="str">
        <f aca="false">"  "&amp;ROUND(C44*0.637628^7,0)&amp;", "&amp;D44&amp;", "&amp;E44&amp;", "&amp;F44&amp;", "&amp;G44&amp;","</f>
        <v>  8804, _, _, _, _,</v>
      </c>
      <c r="Q44" s="0" t="str">
        <f aca="false">"  "&amp;ROUND(C44*0.637628^8,0)&amp;", "&amp;D44&amp;", "&amp;E44&amp;", "&amp;F44&amp;", "&amp;G44&amp;","</f>
        <v>  5614, _, _, _, _,</v>
      </c>
      <c r="R44" s="0" t="str">
        <f aca="false">"  "&amp;ROUND(C44*0.637628^9,0)&amp;", "&amp;D44&amp;", "&amp;E44&amp;", "&amp;F44&amp;", "&amp;G44&amp;","</f>
        <v>  3579, _, _, _, _,</v>
      </c>
    </row>
    <row r="45" customFormat="false" ht="15" hidden="false" customHeight="false" outlineLevel="0" collapsed="false">
      <c r="C45" s="15" t="n">
        <f aca="false">ROUND(C14,0)</f>
        <v>821780</v>
      </c>
      <c r="D45" s="9" t="str">
        <f aca="false">D14</f>
        <v>_</v>
      </c>
      <c r="E45" s="9" t="str">
        <f aca="false">E14</f>
        <v>_</v>
      </c>
      <c r="F45" s="9" t="str">
        <f aca="false">F14</f>
        <v>_</v>
      </c>
      <c r="G45" s="9" t="str">
        <f aca="false">G14</f>
        <v>_</v>
      </c>
      <c r="I45" s="0" t="str">
        <f aca="false">"  "&amp;C45&amp;", "&amp;D45&amp;", "&amp;E45&amp;", "&amp;F45&amp;", "&amp;G45&amp;","</f>
        <v>  821780, _, _, _, _,</v>
      </c>
      <c r="J45" s="0" t="str">
        <f aca="false">"  "&amp;ROUND(C45*0.637628,0)&amp;", "&amp;D45&amp;", "&amp;E45&amp;", "&amp;F45&amp;", "&amp;G45&amp;","</f>
        <v>  523990, _, _, _, _,</v>
      </c>
      <c r="K45" s="0" t="str">
        <f aca="false">"  "&amp;ROUND(C45*0.637628^2,0)&amp;", "&amp;D45&amp;", "&amp;E45&amp;", "&amp;F45&amp;", "&amp;G45&amp;","</f>
        <v>  334111, _, _, _, _,</v>
      </c>
      <c r="L45" s="0" t="str">
        <f aca="false">"  "&amp;ROUND(C45*0.637628^3,0)&amp;", "&amp;D45&amp;", "&amp;E45&amp;", "&amp;F45&amp;", "&amp;G45&amp;","</f>
        <v>  213038, _, _, _, _,</v>
      </c>
      <c r="M45" s="0" t="str">
        <f aca="false">"  "&amp;ROUND(C45*0.637628^4,0)&amp;", "&amp;D45&amp;", "&amp;E45&amp;", "&amp;F45&amp;", "&amp;G45&amp;","</f>
        <v>  135839, _, _, _, _,</v>
      </c>
      <c r="N45" s="0" t="str">
        <f aca="false">"  "&amp;ROUND(C45*0.637628^5,0)&amp;", "&amp;D45&amp;", "&amp;E45&amp;", "&amp;F45&amp;", "&amp;G45&amp;","</f>
        <v>  86615, _, _, _, _,</v>
      </c>
      <c r="O45" s="0" t="str">
        <f aca="false">"  "&amp;ROUND(C45*0.637628^6,0)&amp;", "&amp;D45&amp;", "&amp;E45&amp;", "&amp;F45&amp;", "&amp;G45&amp;","</f>
        <v>  55228, _, _, _, _,</v>
      </c>
      <c r="P45" s="0" t="str">
        <f aca="false">"  "&amp;ROUND(C45*0.637628^7,0)&amp;", "&amp;D45&amp;", "&amp;E45&amp;", "&amp;F45&amp;", "&amp;G45&amp;","</f>
        <v>  35215, _, _, _, _,</v>
      </c>
      <c r="Q45" s="0" t="str">
        <f aca="false">"  "&amp;ROUND(C45*0.637628^8,0)&amp;", "&amp;D45&amp;", "&amp;E45&amp;", "&amp;F45&amp;", "&amp;G45&amp;","</f>
        <v>  22454, _, _, _, _,</v>
      </c>
      <c r="R45" s="0" t="str">
        <f aca="false">"  "&amp;ROUND(C45*0.637628^9,0)&amp;", "&amp;D45&amp;", "&amp;E45&amp;", "&amp;F45&amp;", "&amp;G45&amp;","</f>
        <v>  14317, _, _, _, _,</v>
      </c>
    </row>
    <row r="46" customFormat="false" ht="15" hidden="false" customHeight="false" outlineLevel="0" collapsed="false">
      <c r="C46" s="15" t="n">
        <f aca="false">ROUND(C15,0)</f>
        <v>1643561</v>
      </c>
      <c r="D46" s="9" t="str">
        <f aca="false">D15</f>
        <v>_</v>
      </c>
      <c r="E46" s="9" t="str">
        <f aca="false">E15</f>
        <v>_</v>
      </c>
      <c r="F46" s="9" t="str">
        <f aca="false">F15</f>
        <v>_</v>
      </c>
      <c r="G46" s="9" t="str">
        <f aca="false">G15</f>
        <v>_</v>
      </c>
      <c r="I46" s="0" t="str">
        <f aca="false">"  "&amp;C46&amp;", "&amp;D46&amp;", "&amp;E46&amp;", "&amp;F46&amp;", "&amp;G46&amp;","</f>
        <v>  1643561, _, _, _, _,</v>
      </c>
      <c r="J46" s="0" t="str">
        <f aca="false">"  "&amp;ROUND(C46*0.637628,0)&amp;", "&amp;D46&amp;", "&amp;E46&amp;", "&amp;F46&amp;", "&amp;G46&amp;","</f>
        <v>  1047981, _, _, _, _,</v>
      </c>
      <c r="K46" s="0" t="str">
        <f aca="false">"  "&amp;ROUND(C46*0.637628^2,0)&amp;", "&amp;D46&amp;", "&amp;E46&amp;", "&amp;F46&amp;", "&amp;G46&amp;","</f>
        <v>  668222, _, _, _, _,</v>
      </c>
      <c r="L46" s="0" t="str">
        <f aca="false">"  "&amp;ROUND(C46*0.637628^3,0)&amp;", "&amp;D46&amp;", "&amp;E46&amp;", "&amp;F46&amp;", "&amp;G46&amp;","</f>
        <v>  426077, _, _, _, _,</v>
      </c>
      <c r="M46" s="0" t="str">
        <f aca="false">"  "&amp;ROUND(C46*0.637628^4,0)&amp;", "&amp;D46&amp;", "&amp;E46&amp;", "&amp;F46&amp;", "&amp;G46&amp;","</f>
        <v>  271679, _, _, _, _,</v>
      </c>
      <c r="N46" s="0" t="str">
        <f aca="false">"  "&amp;ROUND(C46*0.637628^5,0)&amp;", "&amp;D46&amp;", "&amp;E46&amp;", "&amp;F46&amp;", "&amp;G46&amp;","</f>
        <v>  173230, _, _, _, _,</v>
      </c>
      <c r="O46" s="0" t="str">
        <f aca="false">"  "&amp;ROUND(C46*0.637628^6,0)&amp;", "&amp;D46&amp;", "&amp;E46&amp;", "&amp;F46&amp;", "&amp;G46&amp;","</f>
        <v>  110456, _, _, _, _,</v>
      </c>
      <c r="P46" s="0" t="str">
        <f aca="false">"  "&amp;ROUND(C46*0.637628^7,0)&amp;", "&amp;D46&amp;", "&amp;E46&amp;", "&amp;F46&amp;", "&amp;G46&amp;","</f>
        <v>  70430, _, _, _, _,</v>
      </c>
      <c r="Q46" s="0" t="str">
        <f aca="false">"  "&amp;ROUND(C46*0.637628^8,0)&amp;", "&amp;D46&amp;", "&amp;E46&amp;", "&amp;F46&amp;", "&amp;G46&amp;","</f>
        <v>  44908, _, _, _, _,</v>
      </c>
      <c r="R46" s="0" t="str">
        <f aca="false">"  "&amp;ROUND(C46*0.637628^9,0)&amp;", "&amp;D46&amp;", "&amp;E46&amp;", "&amp;F46&amp;", "&amp;G46&amp;","</f>
        <v>  28635, _, _, _, _,</v>
      </c>
    </row>
    <row r="47" customFormat="false" ht="15" hidden="false" customHeight="false" outlineLevel="0" collapsed="false">
      <c r="C47" s="15" t="n">
        <f aca="false">ROUND(C16,0)</f>
        <v>1027225</v>
      </c>
      <c r="D47" s="9" t="str">
        <f aca="false">D16</f>
        <v>_</v>
      </c>
      <c r="E47" s="9" t="str">
        <f aca="false">E16</f>
        <v>_</v>
      </c>
      <c r="F47" s="9" t="str">
        <f aca="false">F16</f>
        <v>_</v>
      </c>
      <c r="G47" s="9" t="str">
        <f aca="false">G16</f>
        <v>_</v>
      </c>
      <c r="I47" s="0" t="str">
        <f aca="false">"  "&amp;C47&amp;", "&amp;D47&amp;", "&amp;E47&amp;", "&amp;F47&amp;", "&amp;G47&amp;","</f>
        <v>  1027225, _, _, _, _,</v>
      </c>
      <c r="J47" s="0" t="str">
        <f aca="false">"  "&amp;ROUND(C47*0.637628,0)&amp;", "&amp;D47&amp;", "&amp;E47&amp;", "&amp;F47&amp;", "&amp;G47&amp;","</f>
        <v>  654987, _, _, _, _,</v>
      </c>
      <c r="K47" s="0" t="str">
        <f aca="false">"  "&amp;ROUND(C47*0.637628^2,0)&amp;", "&amp;D47&amp;", "&amp;E47&amp;", "&amp;F47&amp;", "&amp;G47&amp;","</f>
        <v>  417638, _, _, _, _,</v>
      </c>
      <c r="L47" s="0" t="str">
        <f aca="false">"  "&amp;ROUND(C47*0.637628^3,0)&amp;", "&amp;D47&amp;", "&amp;E47&amp;", "&amp;F47&amp;", "&amp;G47&amp;","</f>
        <v>  266298, _, _, _, _,</v>
      </c>
      <c r="M47" s="0" t="str">
        <f aca="false">"  "&amp;ROUND(C47*0.637628^4,0)&amp;", "&amp;D47&amp;", "&amp;E47&amp;", "&amp;F47&amp;", "&amp;G47&amp;","</f>
        <v>  169799, _, _, _, _,</v>
      </c>
      <c r="N47" s="0" t="str">
        <f aca="false">"  "&amp;ROUND(C47*0.637628^5,0)&amp;", "&amp;D47&amp;", "&amp;E47&amp;", "&amp;F47&amp;", "&amp;G47&amp;","</f>
        <v>  108269, _, _, _, _,</v>
      </c>
      <c r="O47" s="0" t="str">
        <f aca="false">"  "&amp;ROUND(C47*0.637628^6,0)&amp;", "&amp;D47&amp;", "&amp;E47&amp;", "&amp;F47&amp;", "&amp;G47&amp;","</f>
        <v>  69035, _, _, _, _,</v>
      </c>
      <c r="P47" s="0" t="str">
        <f aca="false">"  "&amp;ROUND(C47*0.637628^7,0)&amp;", "&amp;D47&amp;", "&amp;E47&amp;", "&amp;F47&amp;", "&amp;G47&amp;","</f>
        <v>  44019, _, _, _, _,</v>
      </c>
      <c r="Q47" s="0" t="str">
        <f aca="false">"  "&amp;ROUND(C47*0.637628^8,0)&amp;", "&amp;D47&amp;", "&amp;E47&amp;", "&amp;F47&amp;", "&amp;G47&amp;","</f>
        <v>  28068, _, _, _, _,</v>
      </c>
      <c r="R47" s="0" t="str">
        <f aca="false">"  "&amp;ROUND(C47*0.637628^9,0)&amp;", "&amp;D47&amp;", "&amp;E47&amp;", "&amp;F47&amp;", "&amp;G47&amp;","</f>
        <v>  17897, _, _, _, _,</v>
      </c>
    </row>
    <row r="48" customFormat="false" ht="15" hidden="false" customHeight="false" outlineLevel="0" collapsed="false">
      <c r="C48" s="15" t="n">
        <f aca="false">ROUND(C17,0)</f>
        <v>1027225</v>
      </c>
      <c r="D48" s="9" t="str">
        <f aca="false">D17</f>
        <v>_</v>
      </c>
      <c r="E48" s="9" t="str">
        <f aca="false">E17</f>
        <v>_</v>
      </c>
      <c r="F48" s="9" t="str">
        <f aca="false">F17</f>
        <v>_</v>
      </c>
      <c r="G48" s="9" t="str">
        <f aca="false">G17</f>
        <v>_</v>
      </c>
      <c r="I48" s="0" t="str">
        <f aca="false">"  "&amp;C48&amp;", "&amp;D48&amp;", "&amp;E48&amp;", "&amp;F48&amp;", "&amp;G48&amp;","</f>
        <v>  1027225, _, _, _, _,</v>
      </c>
      <c r="J48" s="0" t="str">
        <f aca="false">"  "&amp;ROUND(C48*0.637628,0)&amp;", "&amp;D48&amp;", "&amp;E48&amp;", "&amp;F48&amp;", "&amp;G48&amp;","</f>
        <v>  654987, _, _, _, _,</v>
      </c>
      <c r="K48" s="0" t="str">
        <f aca="false">"  "&amp;ROUND(C48*0.637628^2,0)&amp;", "&amp;D48&amp;", "&amp;E48&amp;", "&amp;F48&amp;", "&amp;G48&amp;","</f>
        <v>  417638, _, _, _, _,</v>
      </c>
      <c r="L48" s="0" t="str">
        <f aca="false">"  "&amp;ROUND(C48*0.637628^3,0)&amp;", "&amp;D48&amp;", "&amp;E48&amp;", "&amp;F48&amp;", "&amp;G48&amp;","</f>
        <v>  266298, _, _, _, _,</v>
      </c>
      <c r="M48" s="0" t="str">
        <f aca="false">"  "&amp;ROUND(C48*0.637628^4,0)&amp;", "&amp;D48&amp;", "&amp;E48&amp;", "&amp;F48&amp;", "&amp;G48&amp;","</f>
        <v>  169799, _, _, _, _,</v>
      </c>
      <c r="N48" s="0" t="str">
        <f aca="false">"  "&amp;ROUND(C48*0.637628^5,0)&amp;", "&amp;D48&amp;", "&amp;E48&amp;", "&amp;F48&amp;", "&amp;G48&amp;","</f>
        <v>  108269, _, _, _, _,</v>
      </c>
      <c r="O48" s="0" t="str">
        <f aca="false">"  "&amp;ROUND(C48*0.637628^6,0)&amp;", "&amp;D48&amp;", "&amp;E48&amp;", "&amp;F48&amp;", "&amp;G48&amp;","</f>
        <v>  69035, _, _, _, _,</v>
      </c>
      <c r="P48" s="0" t="str">
        <f aca="false">"  "&amp;ROUND(C48*0.637628^7,0)&amp;", "&amp;D48&amp;", "&amp;E48&amp;", "&amp;F48&amp;", "&amp;G48&amp;","</f>
        <v>  44019, _, _, _, _,</v>
      </c>
      <c r="Q48" s="0" t="str">
        <f aca="false">"  "&amp;ROUND(C48*0.637628^8,0)&amp;", "&amp;D48&amp;", "&amp;E48&amp;", "&amp;F48&amp;", "&amp;G48&amp;","</f>
        <v>  28068, _, _, _, _,</v>
      </c>
      <c r="R48" s="0" t="str">
        <f aca="false">"  "&amp;ROUND(C48*0.637628^9,0)&amp;", "&amp;D48&amp;", "&amp;E48&amp;", "&amp;F48&amp;", "&amp;G48&amp;","</f>
        <v>  17897, _, _, _, _,</v>
      </c>
    </row>
    <row r="49" customFormat="false" ht="15" hidden="false" customHeight="false" outlineLevel="0" collapsed="false">
      <c r="C49" s="15" t="n">
        <f aca="false">ROUND(C18,0)</f>
        <v>821780</v>
      </c>
      <c r="D49" s="9" t="str">
        <f aca="false">D18</f>
        <v>_</v>
      </c>
      <c r="E49" s="9" t="str">
        <f aca="false">E18</f>
        <v>_</v>
      </c>
      <c r="F49" s="9" t="str">
        <f aca="false">F18</f>
        <v>_</v>
      </c>
      <c r="G49" s="9" t="str">
        <f aca="false">G18</f>
        <v>_</v>
      </c>
      <c r="I49" s="0" t="str">
        <f aca="false">"  "&amp;C49&amp;", "&amp;D49&amp;", "&amp;E49&amp;", "&amp;F49&amp;", "&amp;G49&amp;","</f>
        <v>  821780, _, _, _, _,</v>
      </c>
      <c r="J49" s="0" t="str">
        <f aca="false">"  "&amp;ROUND(C49*0.637628,0)&amp;", "&amp;D49&amp;", "&amp;E49&amp;", "&amp;F49&amp;", "&amp;G49&amp;","</f>
        <v>  523990, _, _, _, _,</v>
      </c>
      <c r="K49" s="0" t="str">
        <f aca="false">"  "&amp;ROUND(C49*0.637628^2,0)&amp;", "&amp;D49&amp;", "&amp;E49&amp;", "&amp;F49&amp;", "&amp;G49&amp;","</f>
        <v>  334111, _, _, _, _,</v>
      </c>
      <c r="L49" s="0" t="str">
        <f aca="false">"  "&amp;ROUND(C49*0.637628^3,0)&amp;", "&amp;D49&amp;", "&amp;E49&amp;", "&amp;F49&amp;", "&amp;G49&amp;","</f>
        <v>  213038, _, _, _, _,</v>
      </c>
      <c r="M49" s="0" t="str">
        <f aca="false">"  "&amp;ROUND(C49*0.637628^4,0)&amp;", "&amp;D49&amp;", "&amp;E49&amp;", "&amp;F49&amp;", "&amp;G49&amp;","</f>
        <v>  135839, _, _, _, _,</v>
      </c>
      <c r="N49" s="0" t="str">
        <f aca="false">"  "&amp;ROUND(C49*0.637628^5,0)&amp;", "&amp;D49&amp;", "&amp;E49&amp;", "&amp;F49&amp;", "&amp;G49&amp;","</f>
        <v>  86615, _, _, _, _,</v>
      </c>
      <c r="O49" s="0" t="str">
        <f aca="false">"  "&amp;ROUND(C49*0.637628^6,0)&amp;", "&amp;D49&amp;", "&amp;E49&amp;", "&amp;F49&amp;", "&amp;G49&amp;","</f>
        <v>  55228, _, _, _, _,</v>
      </c>
      <c r="P49" s="0" t="str">
        <f aca="false">"  "&amp;ROUND(C49*0.637628^7,0)&amp;", "&amp;D49&amp;", "&amp;E49&amp;", "&amp;F49&amp;", "&amp;G49&amp;","</f>
        <v>  35215, _, _, _, _,</v>
      </c>
      <c r="Q49" s="0" t="str">
        <f aca="false">"  "&amp;ROUND(C49*0.637628^8,0)&amp;", "&amp;D49&amp;", "&amp;E49&amp;", "&amp;F49&amp;", "&amp;G49&amp;","</f>
        <v>  22454, _, _, _, _,</v>
      </c>
      <c r="R49" s="0" t="str">
        <f aca="false">"  "&amp;ROUND(C49*0.637628^9,0)&amp;", "&amp;D49&amp;", "&amp;E49&amp;", "&amp;F49&amp;", "&amp;G49&amp;","</f>
        <v>  14317, _, _, _, _,</v>
      </c>
    </row>
    <row r="50" customFormat="false" ht="15" hidden="false" customHeight="false" outlineLevel="0" collapsed="false">
      <c r="C50" s="15" t="n">
        <f aca="false">ROUND(C19,0)</f>
        <v>205445</v>
      </c>
      <c r="D50" s="9" t="str">
        <f aca="false">D19</f>
        <v>_</v>
      </c>
      <c r="E50" s="9" t="str">
        <f aca="false">E19</f>
        <v>_</v>
      </c>
      <c r="F50" s="9" t="str">
        <f aca="false">F19</f>
        <v>_</v>
      </c>
      <c r="G50" s="9" t="str">
        <f aca="false">G19</f>
        <v>_</v>
      </c>
      <c r="I50" s="0" t="str">
        <f aca="false">"  "&amp;C50&amp;", "&amp;D50&amp;", "&amp;E50&amp;", "&amp;F50&amp;", "&amp;G50&amp;","</f>
        <v>  205445, _, _, _, _,</v>
      </c>
      <c r="J50" s="0" t="str">
        <f aca="false">"  "&amp;ROUND(C50*0.637628,0)&amp;", "&amp;D50&amp;", "&amp;E50&amp;", "&amp;F50&amp;", "&amp;G50&amp;","</f>
        <v>  130997, _, _, _, _,</v>
      </c>
      <c r="K50" s="0" t="str">
        <f aca="false">"  "&amp;ROUND(C50*0.637628^2,0)&amp;", "&amp;D50&amp;", "&amp;E50&amp;", "&amp;F50&amp;", "&amp;G50&amp;","</f>
        <v>  83528, _, _, _, _,</v>
      </c>
      <c r="L50" s="0" t="str">
        <f aca="false">"  "&amp;ROUND(C50*0.637628^3,0)&amp;", "&amp;D50&amp;", "&amp;E50&amp;", "&amp;F50&amp;", "&amp;G50&amp;","</f>
        <v>  53260, _, _, _, _,</v>
      </c>
      <c r="M50" s="0" t="str">
        <f aca="false">"  "&amp;ROUND(C50*0.637628^4,0)&amp;", "&amp;D50&amp;", "&amp;E50&amp;", "&amp;F50&amp;", "&amp;G50&amp;","</f>
        <v>  33960, _, _, _, _,</v>
      </c>
      <c r="N50" s="0" t="str">
        <f aca="false">"  "&amp;ROUND(C50*0.637628^5,0)&amp;", "&amp;D50&amp;", "&amp;E50&amp;", "&amp;F50&amp;", "&amp;G50&amp;","</f>
        <v>  21654, _, _, _, _,</v>
      </c>
      <c r="O50" s="0" t="str">
        <f aca="false">"  "&amp;ROUND(C50*0.637628^6,0)&amp;", "&amp;D50&amp;", "&amp;E50&amp;", "&amp;F50&amp;", "&amp;G50&amp;","</f>
        <v>  13807, _, _, _, _,</v>
      </c>
      <c r="P50" s="0" t="str">
        <f aca="false">"  "&amp;ROUND(C50*0.637628^7,0)&amp;", "&amp;D50&amp;", "&amp;E50&amp;", "&amp;F50&amp;", "&amp;G50&amp;","</f>
        <v>  8804, _, _, _, _,</v>
      </c>
      <c r="Q50" s="0" t="str">
        <f aca="false">"  "&amp;ROUND(C50*0.637628^8,0)&amp;", "&amp;D50&amp;", "&amp;E50&amp;", "&amp;F50&amp;", "&amp;G50&amp;","</f>
        <v>  5614, _, _, _, _,</v>
      </c>
      <c r="R50" s="0" t="str">
        <f aca="false">"  "&amp;ROUND(C50*0.637628^9,0)&amp;", "&amp;D50&amp;", "&amp;E50&amp;", "&amp;F50&amp;", "&amp;G50&amp;","</f>
        <v>  3579, _, _, _, _,</v>
      </c>
    </row>
    <row r="51" customFormat="false" ht="15" hidden="false" customHeight="false" outlineLevel="0" collapsed="false">
      <c r="C51" s="15" t="n">
        <f aca="false">ROUND(C20,0)</f>
        <v>0</v>
      </c>
      <c r="D51" s="9" t="str">
        <f aca="false">D20</f>
        <v>_</v>
      </c>
      <c r="E51" s="9" t="str">
        <f aca="false">E20</f>
        <v>_</v>
      </c>
      <c r="F51" s="9" t="str">
        <f aca="false">F20</f>
        <v>_</v>
      </c>
      <c r="G51" s="9" t="str">
        <f aca="false">G20</f>
        <v>_</v>
      </c>
      <c r="I51" s="0" t="str">
        <f aca="false">"  "&amp;C51&amp;", "&amp;D51&amp;", "&amp;E51&amp;", "&amp;F51&amp;", "&amp;G51&amp;","</f>
        <v>  0, _, _, _, _,</v>
      </c>
      <c r="J51" s="0" t="str">
        <f aca="false">"  "&amp;ROUND(C51*0.637628,0)&amp;", "&amp;D51&amp;", "&amp;E51&amp;", "&amp;F51&amp;", "&amp;G51&amp;","</f>
        <v>  0, _, _, _, _,</v>
      </c>
      <c r="K51" s="0" t="str">
        <f aca="false">"  "&amp;ROUND(C51*0.637628^2,0)&amp;", "&amp;D51&amp;", "&amp;E51&amp;", "&amp;F51&amp;", "&amp;G51&amp;","</f>
        <v>  0, _, _, _, _,</v>
      </c>
      <c r="L51" s="0" t="str">
        <f aca="false">"  "&amp;ROUND(C51*0.637628^3,0)&amp;", "&amp;D51&amp;", "&amp;E51&amp;", "&amp;F51&amp;", "&amp;G51&amp;","</f>
        <v>  0, _, _, _, _,</v>
      </c>
      <c r="M51" s="0" t="str">
        <f aca="false">"  "&amp;ROUND(C51*0.637628^4,0)&amp;", "&amp;D51&amp;", "&amp;E51&amp;", "&amp;F51&amp;", "&amp;G51&amp;","</f>
        <v>  0, _, _, _, _,</v>
      </c>
      <c r="N51" s="0" t="str">
        <f aca="false">"  "&amp;ROUND(C51*0.637628^5,0)&amp;", "&amp;D51&amp;", "&amp;E51&amp;", "&amp;F51&amp;", "&amp;G51&amp;","</f>
        <v>  0, _, _, _, _,</v>
      </c>
      <c r="O51" s="0" t="str">
        <f aca="false">"  "&amp;ROUND(C51*0.637628^6,0)&amp;", "&amp;D51&amp;", "&amp;E51&amp;", "&amp;F51&amp;", "&amp;G51&amp;","</f>
        <v>  0, _, _, _, _,</v>
      </c>
      <c r="P51" s="0" t="str">
        <f aca="false">"  "&amp;ROUND(C51*0.637628^7,0)&amp;", "&amp;D51&amp;", "&amp;E51&amp;", "&amp;F51&amp;", "&amp;G51&amp;","</f>
        <v>  0, _, _, _, _,</v>
      </c>
      <c r="Q51" s="0" t="str">
        <f aca="false">"  "&amp;ROUND(C51*0.637628^8,0)&amp;", "&amp;D51&amp;", "&amp;E51&amp;", "&amp;F51&amp;", "&amp;G51&amp;","</f>
        <v>  0, _, _, _, _,</v>
      </c>
      <c r="R51" s="0" t="str">
        <f aca="false">"  "&amp;ROUND(C51*0.637628^9,0)&amp;", "&amp;D51&amp;", "&amp;E51&amp;", "&amp;F51&amp;", "&amp;G51&amp;","</f>
        <v>  0, _, _, _, _,</v>
      </c>
    </row>
    <row r="52" customFormat="false" ht="15" hidden="false" customHeight="false" outlineLevel="0" collapsed="false">
      <c r="C52" s="15" t="n">
        <f aca="false">ROUND(C21,0)</f>
        <v>205445</v>
      </c>
      <c r="D52" s="9" t="str">
        <f aca="false">D21</f>
        <v>_</v>
      </c>
      <c r="E52" s="9" t="str">
        <f aca="false">E21</f>
        <v>_</v>
      </c>
      <c r="F52" s="9" t="str">
        <f aca="false">F21</f>
        <v>_</v>
      </c>
      <c r="G52" s="9" t="str">
        <f aca="false">G21</f>
        <v>_</v>
      </c>
      <c r="I52" s="0" t="str">
        <f aca="false">"  "&amp;C52&amp;", "&amp;D52&amp;", "&amp;E52&amp;", "&amp;F52&amp;", "&amp;G52&amp;","</f>
        <v>  205445, _, _, _, _,</v>
      </c>
      <c r="J52" s="0" t="str">
        <f aca="false">"  "&amp;ROUND(C52*0.637628,0)&amp;", "&amp;D52&amp;", "&amp;E52&amp;", "&amp;F52&amp;", "&amp;G52&amp;","</f>
        <v>  130997, _, _, _, _,</v>
      </c>
      <c r="K52" s="0" t="str">
        <f aca="false">"  "&amp;ROUND(C52*0.637628^2,0)&amp;", "&amp;D52&amp;", "&amp;E52&amp;", "&amp;F52&amp;", "&amp;G52&amp;","</f>
        <v>  83528, _, _, _, _,</v>
      </c>
      <c r="L52" s="0" t="str">
        <f aca="false">"  "&amp;ROUND(C52*0.637628^3,0)&amp;", "&amp;D52&amp;", "&amp;E52&amp;", "&amp;F52&amp;", "&amp;G52&amp;","</f>
        <v>  53260, _, _, _, _,</v>
      </c>
      <c r="M52" s="0" t="str">
        <f aca="false">"  "&amp;ROUND(C52*0.637628^4,0)&amp;", "&amp;D52&amp;", "&amp;E52&amp;", "&amp;F52&amp;", "&amp;G52&amp;","</f>
        <v>  33960, _, _, _, _,</v>
      </c>
      <c r="N52" s="0" t="str">
        <f aca="false">"  "&amp;ROUND(C52*0.637628^5,0)&amp;", "&amp;D52&amp;", "&amp;E52&amp;", "&amp;F52&amp;", "&amp;G52&amp;","</f>
        <v>  21654, _, _, _, _,</v>
      </c>
      <c r="O52" s="0" t="str">
        <f aca="false">"  "&amp;ROUND(C52*0.637628^6,0)&amp;", "&amp;D52&amp;", "&amp;E52&amp;", "&amp;F52&amp;", "&amp;G52&amp;","</f>
        <v>  13807, _, _, _, _,</v>
      </c>
      <c r="P52" s="0" t="str">
        <f aca="false">"  "&amp;ROUND(C52*0.637628^7,0)&amp;", "&amp;D52&amp;", "&amp;E52&amp;", "&amp;F52&amp;", "&amp;G52&amp;","</f>
        <v>  8804, _, _, _, _,</v>
      </c>
      <c r="Q52" s="0" t="str">
        <f aca="false">"  "&amp;ROUND(C52*0.637628^8,0)&amp;", "&amp;D52&amp;", "&amp;E52&amp;", "&amp;F52&amp;", "&amp;G52&amp;","</f>
        <v>  5614, _, _, _, _,</v>
      </c>
      <c r="R52" s="0" t="str">
        <f aca="false">"  "&amp;ROUND(C52*0.637628^9,0)&amp;", "&amp;D52&amp;", "&amp;E52&amp;", "&amp;F52&amp;", "&amp;G52&amp;","</f>
        <v>  3579, _, _, _, _,</v>
      </c>
    </row>
    <row r="53" customFormat="false" ht="15" hidden="false" customHeight="false" outlineLevel="0" collapsed="false">
      <c r="C53" s="15" t="n">
        <f aca="false">ROUND(C22,0)</f>
        <v>821780</v>
      </c>
      <c r="D53" s="9" t="str">
        <f aca="false">D22</f>
        <v>_</v>
      </c>
      <c r="E53" s="9" t="str">
        <f aca="false">E22</f>
        <v>_</v>
      </c>
      <c r="F53" s="9" t="str">
        <f aca="false">F22</f>
        <v>_</v>
      </c>
      <c r="G53" s="9" t="str">
        <f aca="false">G22</f>
        <v>_</v>
      </c>
      <c r="I53" s="0" t="str">
        <f aca="false">"  "&amp;C53&amp;", "&amp;D53&amp;", "&amp;E53&amp;", "&amp;F53&amp;", "&amp;G53&amp;","</f>
        <v>  821780, _, _, _, _,</v>
      </c>
      <c r="J53" s="0" t="str">
        <f aca="false">"  "&amp;ROUND(C53*0.637628,0)&amp;", "&amp;D53&amp;", "&amp;E53&amp;", "&amp;F53&amp;", "&amp;G53&amp;","</f>
        <v>  523990, _, _, _, _,</v>
      </c>
      <c r="K53" s="0" t="str">
        <f aca="false">"  "&amp;ROUND(C53*0.637628^2,0)&amp;", "&amp;D53&amp;", "&amp;E53&amp;", "&amp;F53&amp;", "&amp;G53&amp;","</f>
        <v>  334111, _, _, _, _,</v>
      </c>
      <c r="L53" s="0" t="str">
        <f aca="false">"  "&amp;ROUND(C53*0.637628^3,0)&amp;", "&amp;D53&amp;", "&amp;E53&amp;", "&amp;F53&amp;", "&amp;G53&amp;","</f>
        <v>  213038, _, _, _, _,</v>
      </c>
      <c r="M53" s="0" t="str">
        <f aca="false">"  "&amp;ROUND(C53*0.637628^4,0)&amp;", "&amp;D53&amp;", "&amp;E53&amp;", "&amp;F53&amp;", "&amp;G53&amp;","</f>
        <v>  135839, _, _, _, _,</v>
      </c>
      <c r="N53" s="0" t="str">
        <f aca="false">"  "&amp;ROUND(C53*0.637628^5,0)&amp;", "&amp;D53&amp;", "&amp;E53&amp;", "&amp;F53&amp;", "&amp;G53&amp;","</f>
        <v>  86615, _, _, _, _,</v>
      </c>
      <c r="O53" s="0" t="str">
        <f aca="false">"  "&amp;ROUND(C53*0.637628^6,0)&amp;", "&amp;D53&amp;", "&amp;E53&amp;", "&amp;F53&amp;", "&amp;G53&amp;","</f>
        <v>  55228, _, _, _, _,</v>
      </c>
      <c r="P53" s="0" t="str">
        <f aca="false">"  "&amp;ROUND(C53*0.637628^7,0)&amp;", "&amp;D53&amp;", "&amp;E53&amp;", "&amp;F53&amp;", "&amp;G53&amp;","</f>
        <v>  35215, _, _, _, _,</v>
      </c>
      <c r="Q53" s="0" t="str">
        <f aca="false">"  "&amp;ROUND(C53*0.637628^8,0)&amp;", "&amp;D53&amp;", "&amp;E53&amp;", "&amp;F53&amp;", "&amp;G53&amp;","</f>
        <v>  22454, _, _, _, _,</v>
      </c>
      <c r="R53" s="0" t="str">
        <f aca="false">"  "&amp;ROUND(C53*0.637628^9,0)&amp;", "&amp;D53&amp;", "&amp;E53&amp;", "&amp;F53&amp;", "&amp;G53&amp;","</f>
        <v>  14317, _, _, _, _,</v>
      </c>
    </row>
    <row r="54" customFormat="false" ht="15" hidden="false" customHeight="false" outlineLevel="0" collapsed="false">
      <c r="C54" s="15" t="n">
        <f aca="false">ROUND(C23,0)</f>
        <v>1232671</v>
      </c>
      <c r="D54" s="9" t="str">
        <f aca="false">D23</f>
        <v>_</v>
      </c>
      <c r="E54" s="9" t="str">
        <f aca="false">E23</f>
        <v>_</v>
      </c>
      <c r="F54" s="9" t="str">
        <f aca="false">F23</f>
        <v>_</v>
      </c>
      <c r="G54" s="9" t="str">
        <f aca="false">G23</f>
        <v>_</v>
      </c>
      <c r="I54" s="0" t="str">
        <f aca="false">"  "&amp;C54&amp;", "&amp;D54&amp;", "&amp;E54&amp;", "&amp;F54&amp;", "&amp;G54&amp;","</f>
        <v>  1232671, _, _, _, _,</v>
      </c>
      <c r="J54" s="0" t="str">
        <f aca="false">"  "&amp;ROUND(C54*0.637628,0)&amp;", "&amp;D54&amp;", "&amp;E54&amp;", "&amp;F54&amp;", "&amp;G54&amp;","</f>
        <v>  785986, _, _, _, _,</v>
      </c>
      <c r="K54" s="0" t="str">
        <f aca="false">"  "&amp;ROUND(C54*0.637628^2,0)&amp;", "&amp;D54&amp;", "&amp;E54&amp;", "&amp;F54&amp;", "&amp;G54&amp;","</f>
        <v>  501166, _, _, _, _,</v>
      </c>
      <c r="L54" s="0" t="str">
        <f aca="false">"  "&amp;ROUND(C54*0.637628^3,0)&amp;", "&amp;D54&amp;", "&amp;E54&amp;", "&amp;F54&amp;", "&amp;G54&amp;","</f>
        <v>  319558, _, _, _, _,</v>
      </c>
      <c r="M54" s="0" t="str">
        <f aca="false">"  "&amp;ROUND(C54*0.637628^4,0)&amp;", "&amp;D54&amp;", "&amp;E54&amp;", "&amp;F54&amp;", "&amp;G54&amp;","</f>
        <v>  203759, _, _, _, _,</v>
      </c>
      <c r="N54" s="0" t="str">
        <f aca="false">"  "&amp;ROUND(C54*0.637628^5,0)&amp;", "&amp;D54&amp;", "&amp;E54&amp;", "&amp;F54&amp;", "&amp;G54&amp;","</f>
        <v>  129922, _, _, _, _,</v>
      </c>
      <c r="O54" s="0" t="str">
        <f aca="false">"  "&amp;ROUND(C54*0.637628^6,0)&amp;", "&amp;D54&amp;", "&amp;E54&amp;", "&amp;F54&amp;", "&amp;G54&amp;","</f>
        <v>  82842, _, _, _, _,</v>
      </c>
      <c r="P54" s="0" t="str">
        <f aca="false">"  "&amp;ROUND(C54*0.637628^7,0)&amp;", "&amp;D54&amp;", "&amp;E54&amp;", "&amp;F54&amp;", "&amp;G54&amp;","</f>
        <v>  52822, _, _, _, _,</v>
      </c>
      <c r="Q54" s="0" t="str">
        <f aca="false">"  "&amp;ROUND(C54*0.637628^8,0)&amp;", "&amp;D54&amp;", "&amp;E54&amp;", "&amp;F54&amp;", "&amp;G54&amp;","</f>
        <v>  33681, _, _, _, _,</v>
      </c>
      <c r="R54" s="0" t="str">
        <f aca="false">"  "&amp;ROUND(C54*0.637628^9,0)&amp;", "&amp;D54&amp;", "&amp;E54&amp;", "&amp;F54&amp;", "&amp;G54&amp;","</f>
        <v>  21476, _, _, _, _,</v>
      </c>
    </row>
    <row r="55" customFormat="false" ht="15" hidden="false" customHeight="false" outlineLevel="0" collapsed="false">
      <c r="C55" s="15" t="n">
        <f aca="false">ROUND(C24,0)</f>
        <v>821780</v>
      </c>
      <c r="D55" s="9" t="str">
        <f aca="false">D24</f>
        <v>_</v>
      </c>
      <c r="E55" s="9" t="str">
        <f aca="false">E24</f>
        <v>_</v>
      </c>
      <c r="F55" s="9" t="str">
        <f aca="false">F24</f>
        <v>_</v>
      </c>
      <c r="G55" s="9" t="str">
        <f aca="false">G24</f>
        <v>_</v>
      </c>
      <c r="I55" s="0" t="str">
        <f aca="false">"  "&amp;C55&amp;", "&amp;D55&amp;", "&amp;E55&amp;", "&amp;F55&amp;", "&amp;G55&amp;","</f>
        <v>  821780, _, _, _, _,</v>
      </c>
      <c r="J55" s="0" t="str">
        <f aca="false">"  "&amp;ROUND(C55*0.637628,0)&amp;", "&amp;D55&amp;", "&amp;E55&amp;", "&amp;F55&amp;", "&amp;G55&amp;","</f>
        <v>  523990, _, _, _, _,</v>
      </c>
      <c r="K55" s="0" t="str">
        <f aca="false">"  "&amp;ROUND(C55*0.637628^2,0)&amp;", "&amp;D55&amp;", "&amp;E55&amp;", "&amp;F55&amp;", "&amp;G55&amp;","</f>
        <v>  334111, _, _, _, _,</v>
      </c>
      <c r="L55" s="0" t="str">
        <f aca="false">"  "&amp;ROUND(C55*0.637628^3,0)&amp;", "&amp;D55&amp;", "&amp;E55&amp;", "&amp;F55&amp;", "&amp;G55&amp;","</f>
        <v>  213038, _, _, _, _,</v>
      </c>
      <c r="M55" s="0" t="str">
        <f aca="false">"  "&amp;ROUND(C55*0.637628^4,0)&amp;", "&amp;D55&amp;", "&amp;E55&amp;", "&amp;F55&amp;", "&amp;G55&amp;","</f>
        <v>  135839, _, _, _, _,</v>
      </c>
      <c r="N55" s="0" t="str">
        <f aca="false">"  "&amp;ROUND(C55*0.637628^5,0)&amp;", "&amp;D55&amp;", "&amp;E55&amp;", "&amp;F55&amp;", "&amp;G55&amp;","</f>
        <v>  86615, _, _, _, _,</v>
      </c>
      <c r="O55" s="0" t="str">
        <f aca="false">"  "&amp;ROUND(C55*0.637628^6,0)&amp;", "&amp;D55&amp;", "&amp;E55&amp;", "&amp;F55&amp;", "&amp;G55&amp;","</f>
        <v>  55228, _, _, _, _,</v>
      </c>
      <c r="P55" s="0" t="str">
        <f aca="false">"  "&amp;ROUND(C55*0.637628^7,0)&amp;", "&amp;D55&amp;", "&amp;E55&amp;", "&amp;F55&amp;", "&amp;G55&amp;","</f>
        <v>  35215, _, _, _, _,</v>
      </c>
      <c r="Q55" s="0" t="str">
        <f aca="false">"  "&amp;ROUND(C55*0.637628^8,0)&amp;", "&amp;D55&amp;", "&amp;E55&amp;", "&amp;F55&amp;", "&amp;G55&amp;","</f>
        <v>  22454, _, _, _, _,</v>
      </c>
      <c r="R55" s="0" t="str">
        <f aca="false">"  "&amp;ROUND(C55*0.637628^9,0)&amp;", "&amp;D55&amp;", "&amp;E55&amp;", "&amp;F55&amp;", "&amp;G55&amp;","</f>
        <v>  14317, _, _, _, _,</v>
      </c>
    </row>
    <row r="56" customFormat="false" ht="15" hidden="false" customHeight="false" outlineLevel="0" collapsed="false">
      <c r="C56" s="15" t="n">
        <f aca="false">ROUND(C25,0)</f>
        <v>410890</v>
      </c>
      <c r="D56" s="9" t="str">
        <f aca="false">D25</f>
        <v>_</v>
      </c>
      <c r="E56" s="9" t="str">
        <f aca="false">E25</f>
        <v>_</v>
      </c>
      <c r="F56" s="9" t="str">
        <f aca="false">F25</f>
        <v>_</v>
      </c>
      <c r="G56" s="9" t="str">
        <f aca="false">G25</f>
        <v>_</v>
      </c>
      <c r="I56" s="0" t="str">
        <f aca="false">"  "&amp;C56&amp;", "&amp;D56&amp;", "&amp;E56&amp;", "&amp;F56&amp;", "&amp;G56&amp;","</f>
        <v>  410890, _, _, _, _,</v>
      </c>
      <c r="J56" s="0" t="str">
        <f aca="false">"  "&amp;ROUND(C56*0.637628,0)&amp;", "&amp;D56&amp;", "&amp;E56&amp;", "&amp;F56&amp;", "&amp;G56&amp;","</f>
        <v>  261995, _, _, _, _,</v>
      </c>
      <c r="K56" s="0" t="str">
        <f aca="false">"  "&amp;ROUND(C56*0.637628^2,0)&amp;", "&amp;D56&amp;", "&amp;E56&amp;", "&amp;F56&amp;", "&amp;G56&amp;","</f>
        <v>  167055, _, _, _, _,</v>
      </c>
      <c r="L56" s="0" t="str">
        <f aca="false">"  "&amp;ROUND(C56*0.637628^3,0)&amp;", "&amp;D56&amp;", "&amp;E56&amp;", "&amp;F56&amp;", "&amp;G56&amp;","</f>
        <v>  106519, _, _, _, _,</v>
      </c>
      <c r="M56" s="0" t="str">
        <f aca="false">"  "&amp;ROUND(C56*0.637628^4,0)&amp;", "&amp;D56&amp;", "&amp;E56&amp;", "&amp;F56&amp;", "&amp;G56&amp;","</f>
        <v>  67920, _, _, _, _,</v>
      </c>
      <c r="N56" s="0" t="str">
        <f aca="false">"  "&amp;ROUND(C56*0.637628^5,0)&amp;", "&amp;D56&amp;", "&amp;E56&amp;", "&amp;F56&amp;", "&amp;G56&amp;","</f>
        <v>  43307, _, _, _, _,</v>
      </c>
      <c r="O56" s="0" t="str">
        <f aca="false">"  "&amp;ROUND(C56*0.637628^6,0)&amp;", "&amp;D56&amp;", "&amp;E56&amp;", "&amp;F56&amp;", "&amp;G56&amp;","</f>
        <v>  27614, _, _, _, _,</v>
      </c>
      <c r="P56" s="0" t="str">
        <f aca="false">"  "&amp;ROUND(C56*0.637628^7,0)&amp;", "&amp;D56&amp;", "&amp;E56&amp;", "&amp;F56&amp;", "&amp;G56&amp;","</f>
        <v>  17607, _, _, _, _,</v>
      </c>
      <c r="Q56" s="0" t="str">
        <f aca="false">"  "&amp;ROUND(C56*0.637628^8,0)&amp;", "&amp;D56&amp;", "&amp;E56&amp;", "&amp;F56&amp;", "&amp;G56&amp;","</f>
        <v>  11227, _, _, _, _,</v>
      </c>
      <c r="R56" s="0" t="str">
        <f aca="false">"  "&amp;ROUND(C56*0.637628^9,0)&amp;", "&amp;D56&amp;", "&amp;E56&amp;", "&amp;F56&amp;", "&amp;G56&amp;","</f>
        <v>  7159, _, _, _, _,</v>
      </c>
    </row>
    <row r="57" customFormat="false" ht="15" hidden="false" customHeight="false" outlineLevel="0" collapsed="false">
      <c r="C57" s="15" t="n">
        <f aca="false">ROUND(C26,0)</f>
        <v>0</v>
      </c>
      <c r="D57" s="9" t="str">
        <f aca="false">D26</f>
        <v>_</v>
      </c>
      <c r="E57" s="9" t="str">
        <f aca="false">E26</f>
        <v>_</v>
      </c>
      <c r="F57" s="9" t="str">
        <f aca="false">F26</f>
        <v>_</v>
      </c>
      <c r="G57" s="9" t="str">
        <f aca="false">G26</f>
        <v>_</v>
      </c>
      <c r="I57" s="0" t="str">
        <f aca="false">"  "&amp;C57&amp;", "&amp;D57&amp;", "&amp;E57&amp;", "&amp;F57&amp;", "&amp;G57&amp;","</f>
        <v>  0, _, _, _, _,</v>
      </c>
      <c r="J57" s="0" t="str">
        <f aca="false">"  "&amp;ROUND(C57*0.637628,0)&amp;", "&amp;D57&amp;", "&amp;E57&amp;", "&amp;F57&amp;", "&amp;G57&amp;","</f>
        <v>  0, _, _, _, _,</v>
      </c>
      <c r="K57" s="0" t="str">
        <f aca="false">"  "&amp;ROUND(C57*0.637628^2,0)&amp;", "&amp;D57&amp;", "&amp;E57&amp;", "&amp;F57&amp;", "&amp;G57&amp;","</f>
        <v>  0, _, _, _, _,</v>
      </c>
      <c r="L57" s="0" t="str">
        <f aca="false">"  "&amp;ROUND(C57*0.637628^3,0)&amp;", "&amp;D57&amp;", "&amp;E57&amp;", "&amp;F57&amp;", "&amp;G57&amp;","</f>
        <v>  0, _, _, _, _,</v>
      </c>
      <c r="M57" s="0" t="str">
        <f aca="false">"  "&amp;ROUND(C57*0.637628^4,0)&amp;", "&amp;D57&amp;", "&amp;E57&amp;", "&amp;F57&amp;", "&amp;G57&amp;","</f>
        <v>  0, _, _, _, _,</v>
      </c>
      <c r="N57" s="0" t="str">
        <f aca="false">"  "&amp;ROUND(C57*0.637628^5,0)&amp;", "&amp;D57&amp;", "&amp;E57&amp;", "&amp;F57&amp;", "&amp;G57&amp;","</f>
        <v>  0, _, _, _, _,</v>
      </c>
      <c r="O57" s="0" t="str">
        <f aca="false">"  "&amp;ROUND(C57*0.637628^6,0)&amp;", "&amp;D57&amp;", "&amp;E57&amp;", "&amp;F57&amp;", "&amp;G57&amp;","</f>
        <v>  0, _, _, _, _,</v>
      </c>
      <c r="P57" s="0" t="str">
        <f aca="false">"  "&amp;ROUND(C57*0.637628^7,0)&amp;", "&amp;D57&amp;", "&amp;E57&amp;", "&amp;F57&amp;", "&amp;G57&amp;","</f>
        <v>  0, _, _, _, _,</v>
      </c>
      <c r="Q57" s="0" t="str">
        <f aca="false">"  "&amp;ROUND(C57*0.637628^8,0)&amp;", "&amp;D57&amp;", "&amp;E57&amp;", "&amp;F57&amp;", "&amp;G57&amp;","</f>
        <v>  0, _, _, _, _,</v>
      </c>
      <c r="R57" s="0" t="str">
        <f aca="false">"  "&amp;ROUND(C57*0.637628^9,0)&amp;", "&amp;D57&amp;", "&amp;E57&amp;", "&amp;F57&amp;", "&amp;G57&amp;","</f>
        <v>  0, _, _, _, _,</v>
      </c>
    </row>
    <row r="58" customFormat="false" ht="15" hidden="false" customHeight="false" outlineLevel="0" collapsed="false">
      <c r="C58" s="15" t="n">
        <f aca="false">ROUND(C27,0)</f>
        <v>0</v>
      </c>
      <c r="D58" s="9" t="str">
        <f aca="false">D27</f>
        <v>_</v>
      </c>
      <c r="E58" s="9" t="str">
        <f aca="false">E27</f>
        <v>_</v>
      </c>
      <c r="F58" s="9" t="str">
        <f aca="false">F27</f>
        <v>_</v>
      </c>
      <c r="G58" s="9" t="str">
        <f aca="false">G27</f>
        <v>_</v>
      </c>
      <c r="I58" s="0" t="str">
        <f aca="false">"  "&amp;C58&amp;", "&amp;D58&amp;", "&amp;E58&amp;", "&amp;F58&amp;", "&amp;G58&amp;","</f>
        <v>  0, _, _, _, _,</v>
      </c>
      <c r="J58" s="0" t="str">
        <f aca="false">"  "&amp;ROUND(C58*0.637628,0)&amp;", "&amp;D58&amp;", "&amp;E58&amp;", "&amp;F58&amp;", "&amp;G58&amp;","</f>
        <v>  0, _, _, _, _,</v>
      </c>
      <c r="K58" s="0" t="str">
        <f aca="false">"  "&amp;ROUND(C58*0.637628^2,0)&amp;", "&amp;D58&amp;", "&amp;E58&amp;", "&amp;F58&amp;", "&amp;G58&amp;","</f>
        <v>  0, _, _, _, _,</v>
      </c>
      <c r="L58" s="0" t="str">
        <f aca="false">"  "&amp;ROUND(C58*0.637628^3,0)&amp;", "&amp;D58&amp;", "&amp;E58&amp;", "&amp;F58&amp;", "&amp;G58&amp;","</f>
        <v>  0, _, _, _, _,</v>
      </c>
      <c r="M58" s="0" t="str">
        <f aca="false">"  "&amp;ROUND(C58*0.637628^4,0)&amp;", "&amp;D58&amp;", "&amp;E58&amp;", "&amp;F58&amp;", "&amp;G58&amp;","</f>
        <v>  0, _, _, _, _,</v>
      </c>
      <c r="N58" s="0" t="str">
        <f aca="false">"  "&amp;ROUND(C58*0.637628^5,0)&amp;", "&amp;D58&amp;", "&amp;E58&amp;", "&amp;F58&amp;", "&amp;G58&amp;","</f>
        <v>  0, _, _, _, _,</v>
      </c>
      <c r="O58" s="0" t="str">
        <f aca="false">"  "&amp;ROUND(C58*0.637628^6,0)&amp;", "&amp;D58&amp;", "&amp;E58&amp;", "&amp;F58&amp;", "&amp;G58&amp;","</f>
        <v>  0, _, _, _, _,</v>
      </c>
      <c r="P58" s="0" t="str">
        <f aca="false">"  "&amp;ROUND(C58*0.637628^7,0)&amp;", "&amp;D58&amp;", "&amp;E58&amp;", "&amp;F58&amp;", "&amp;G58&amp;","</f>
        <v>  0, _, _, _, _,</v>
      </c>
      <c r="Q58" s="0" t="str">
        <f aca="false">"  "&amp;ROUND(C58*0.637628^8,0)&amp;", "&amp;D58&amp;", "&amp;E58&amp;", "&amp;F58&amp;", "&amp;G58&amp;","</f>
        <v>  0, _, _, _, _,</v>
      </c>
      <c r="R58" s="0" t="str">
        <f aca="false">"  "&amp;ROUND(C58*0.637628^9,0)&amp;", "&amp;D58&amp;", "&amp;E58&amp;", "&amp;F58&amp;", "&amp;G58&amp;","</f>
        <v>  0, _, _, _, _,</v>
      </c>
    </row>
    <row r="59" customFormat="false" ht="15" hidden="false" customHeight="false" outlineLevel="0" collapsed="false">
      <c r="C59" s="15" t="n">
        <f aca="false">ROUND(C28,0)</f>
        <v>0</v>
      </c>
      <c r="D59" s="9" t="str">
        <f aca="false">D28</f>
        <v>_</v>
      </c>
      <c r="E59" s="9" t="str">
        <f aca="false">E28</f>
        <v>_</v>
      </c>
      <c r="F59" s="9" t="str">
        <f aca="false">F28</f>
        <v>_</v>
      </c>
      <c r="G59" s="9" t="str">
        <f aca="false">G28</f>
        <v>_</v>
      </c>
      <c r="I59" s="0" t="str">
        <f aca="false">"  "&amp;C59&amp;", "&amp;D59&amp;", "&amp;E59&amp;", "&amp;F59&amp;", "&amp;G59&amp;","</f>
        <v>  0, _, _, _, _,</v>
      </c>
      <c r="J59" s="0" t="str">
        <f aca="false">"  "&amp;ROUND(C59*0.637628,0)&amp;", "&amp;D59&amp;", "&amp;E59&amp;", "&amp;F59&amp;", "&amp;G59&amp;","</f>
        <v>  0, _, _, _, _,</v>
      </c>
      <c r="K59" s="0" t="str">
        <f aca="false">"  "&amp;ROUND(C59*0.637628^2,0)&amp;", "&amp;D59&amp;", "&amp;E59&amp;", "&amp;F59&amp;", "&amp;G59&amp;","</f>
        <v>  0, _, _, _, _,</v>
      </c>
      <c r="L59" s="0" t="str">
        <f aca="false">"  "&amp;ROUND(C59*0.637628^3,0)&amp;", "&amp;D59&amp;", "&amp;E59&amp;", "&amp;F59&amp;", "&amp;G59&amp;","</f>
        <v>  0, _, _, _, _,</v>
      </c>
      <c r="M59" s="0" t="str">
        <f aca="false">"  "&amp;ROUND(C59*0.637628^4,0)&amp;", "&amp;D59&amp;", "&amp;E59&amp;", "&amp;F59&amp;", "&amp;G59&amp;","</f>
        <v>  0, _, _, _, _,</v>
      </c>
      <c r="N59" s="0" t="str">
        <f aca="false">"  "&amp;ROUND(C59*0.637628^5,0)&amp;", "&amp;D59&amp;", "&amp;E59&amp;", "&amp;F59&amp;", "&amp;G59&amp;","</f>
        <v>  0, _, _, _, _,</v>
      </c>
      <c r="O59" s="0" t="str">
        <f aca="false">"  "&amp;ROUND(C59*0.637628^6,0)&amp;", "&amp;D59&amp;", "&amp;E59&amp;", "&amp;F59&amp;", "&amp;G59&amp;","</f>
        <v>  0, _, _, _, _,</v>
      </c>
      <c r="P59" s="0" t="str">
        <f aca="false">"  "&amp;ROUND(C59*0.637628^7,0)&amp;", "&amp;D59&amp;", "&amp;E59&amp;", "&amp;F59&amp;", "&amp;G59&amp;","</f>
        <v>  0, _, _, _, _,</v>
      </c>
      <c r="Q59" s="0" t="str">
        <f aca="false">"  "&amp;ROUND(C59*0.637628^8,0)&amp;", "&amp;D59&amp;", "&amp;E59&amp;", "&amp;F59&amp;", "&amp;G59&amp;","</f>
        <v>  0, _, _, _, _,</v>
      </c>
      <c r="R59" s="0" t="str">
        <f aca="false">"  "&amp;ROUND(C59*0.637628^9,0)&amp;", "&amp;D59&amp;", "&amp;E59&amp;", "&amp;F59&amp;", "&amp;G59&amp;","</f>
        <v>  0, _, _, _, _,</v>
      </c>
    </row>
    <row r="60" customFormat="false" ht="15" hidden="false" customHeight="false" outlineLevel="0" collapsed="false">
      <c r="C60" s="15" t="n">
        <f aca="false">ROUND(C29,0)</f>
        <v>0</v>
      </c>
      <c r="D60" s="9" t="str">
        <f aca="false">D29</f>
        <v>_</v>
      </c>
      <c r="E60" s="9" t="str">
        <f aca="false">E29</f>
        <v>_</v>
      </c>
      <c r="F60" s="9" t="str">
        <f aca="false">F29</f>
        <v>_</v>
      </c>
      <c r="G60" s="9" t="str">
        <f aca="false">G29</f>
        <v>_</v>
      </c>
      <c r="I60" s="0" t="str">
        <f aca="false">"  "&amp;C60&amp;", "&amp;D60&amp;", "&amp;E60&amp;", "&amp;F60&amp;", "&amp;G60&amp;","</f>
        <v>  0, _, _, _, _,</v>
      </c>
      <c r="J60" s="0" t="str">
        <f aca="false">"  "&amp;ROUND(C60*0.637628,0)&amp;", "&amp;D60&amp;", "&amp;E60&amp;", "&amp;F60&amp;", "&amp;G60&amp;","</f>
        <v>  0, _, _, _, _,</v>
      </c>
      <c r="K60" s="0" t="str">
        <f aca="false">"  "&amp;ROUND(C60*0.637628^2,0)&amp;", "&amp;D60&amp;", "&amp;E60&amp;", "&amp;F60&amp;", "&amp;G60&amp;","</f>
        <v>  0, _, _, _, _,</v>
      </c>
      <c r="L60" s="0" t="str">
        <f aca="false">"  "&amp;ROUND(C60*0.637628^3,0)&amp;", "&amp;D60&amp;", "&amp;E60&amp;", "&amp;F60&amp;", "&amp;G60&amp;","</f>
        <v>  0, _, _, _, _,</v>
      </c>
      <c r="M60" s="0" t="str">
        <f aca="false">"  "&amp;ROUND(C60*0.637628^4,0)&amp;", "&amp;D60&amp;", "&amp;E60&amp;", "&amp;F60&amp;", "&amp;G60&amp;","</f>
        <v>  0, _, _, _, _,</v>
      </c>
      <c r="N60" s="0" t="str">
        <f aca="false">"  "&amp;ROUND(C60*0.637628^5,0)&amp;", "&amp;D60&amp;", "&amp;E60&amp;", "&amp;F60&amp;", "&amp;G60&amp;","</f>
        <v>  0, _, _, _, _,</v>
      </c>
      <c r="O60" s="0" t="str">
        <f aca="false">"  "&amp;ROUND(C60*0.637628^6,0)&amp;", "&amp;D60&amp;", "&amp;E60&amp;", "&amp;F60&amp;", "&amp;G60&amp;","</f>
        <v>  0, _, _, _, _,</v>
      </c>
      <c r="P60" s="0" t="str">
        <f aca="false">"  "&amp;ROUND(C60*0.637628^7,0)&amp;", "&amp;D60&amp;", "&amp;E60&amp;", "&amp;F60&amp;", "&amp;G60&amp;","</f>
        <v>  0, _, _, _, _,</v>
      </c>
      <c r="Q60" s="0" t="str">
        <f aca="false">"  "&amp;ROUND(C60*0.637628^8,0)&amp;", "&amp;D60&amp;", "&amp;E60&amp;", "&amp;F60&amp;", "&amp;G60&amp;","</f>
        <v>  0, _, _, _, _,</v>
      </c>
      <c r="R60" s="0" t="str">
        <f aca="false">"  "&amp;ROUND(C60*0.637628^9,0)&amp;", "&amp;D60&amp;", "&amp;E60&amp;", "&amp;F60&amp;", "&amp;G60&amp;","</f>
        <v>  0, _, _, _, _,</v>
      </c>
    </row>
    <row r="61" customFormat="false" ht="15" hidden="false" customHeight="false" outlineLevel="0" collapsed="false">
      <c r="C61" s="15" t="n">
        <f aca="false">ROUND(C30,0)</f>
        <v>0</v>
      </c>
      <c r="D61" s="9" t="str">
        <f aca="false">D30</f>
        <v>_</v>
      </c>
      <c r="E61" s="9" t="str">
        <f aca="false">E30</f>
        <v>_</v>
      </c>
      <c r="F61" s="9" t="str">
        <f aca="false">F30</f>
        <v>_</v>
      </c>
      <c r="G61" s="9" t="str">
        <f aca="false">G30</f>
        <v>_</v>
      </c>
      <c r="I61" s="0" t="str">
        <f aca="false">"  "&amp;C61&amp;", "&amp;D61&amp;", "&amp;E61&amp;", "&amp;F61&amp;", "&amp;G61&amp;","</f>
        <v>  0, _, _, _, _,</v>
      </c>
      <c r="J61" s="0" t="str">
        <f aca="false">"  "&amp;ROUND(C61*0.637628,0)&amp;", "&amp;D61&amp;", "&amp;E61&amp;", "&amp;F61&amp;", "&amp;G61&amp;","</f>
        <v>  0, _, _, _, _,</v>
      </c>
      <c r="K61" s="0" t="str">
        <f aca="false">"  "&amp;ROUND(C61*0.637628^2,0)&amp;", "&amp;D61&amp;", "&amp;E61&amp;", "&amp;F61&amp;", "&amp;G61&amp;","</f>
        <v>  0, _, _, _, _,</v>
      </c>
      <c r="L61" s="0" t="str">
        <f aca="false">"  "&amp;ROUND(C61*0.637628^3,0)&amp;", "&amp;D61&amp;", "&amp;E61&amp;", "&amp;F61&amp;", "&amp;G61&amp;","</f>
        <v>  0, _, _, _, _,</v>
      </c>
      <c r="M61" s="0" t="str">
        <f aca="false">"  "&amp;ROUND(C61*0.637628^4,0)&amp;", "&amp;D61&amp;", "&amp;E61&amp;", "&amp;F61&amp;", "&amp;G61&amp;","</f>
        <v>  0, _, _, _, _,</v>
      </c>
      <c r="N61" s="0" t="str">
        <f aca="false">"  "&amp;ROUND(C61*0.637628^5,0)&amp;", "&amp;D61&amp;", "&amp;E61&amp;", "&amp;F61&amp;", "&amp;G61&amp;","</f>
        <v>  0, _, _, _, _,</v>
      </c>
      <c r="O61" s="0" t="str">
        <f aca="false">"  "&amp;ROUND(C61*0.637628^6,0)&amp;", "&amp;D61&amp;", "&amp;E61&amp;", "&amp;F61&amp;", "&amp;G61&amp;","</f>
        <v>  0, _, _, _, _,</v>
      </c>
      <c r="P61" s="0" t="str">
        <f aca="false">"  "&amp;ROUND(C61*0.637628^7,0)&amp;", "&amp;D61&amp;", "&amp;E61&amp;", "&amp;F61&amp;", "&amp;G61&amp;","</f>
        <v>  0, _, _, _, _,</v>
      </c>
      <c r="Q61" s="0" t="str">
        <f aca="false">"  "&amp;ROUND(C61*0.637628^8,0)&amp;", "&amp;D61&amp;", "&amp;E61&amp;", "&amp;F61&amp;", "&amp;G61&amp;","</f>
        <v>  0, _, _, _, _,</v>
      </c>
      <c r="R61" s="0" t="str">
        <f aca="false">"  "&amp;ROUND(C61*0.637628^9,0)&amp;", "&amp;D61&amp;", "&amp;E61&amp;", "&amp;F61&amp;", "&amp;G61&amp;","</f>
        <v>  0, _, _, _, _,</v>
      </c>
    </row>
    <row r="62" customFormat="false" ht="15" hidden="false" customHeight="false" outlineLevel="0" collapsed="false">
      <c r="C62" s="15" t="n">
        <f aca="false">ROUND(C31,0)</f>
        <v>0</v>
      </c>
      <c r="D62" s="9" t="str">
        <f aca="false">D31</f>
        <v>_</v>
      </c>
      <c r="E62" s="9" t="str">
        <f aca="false">E31</f>
        <v>_</v>
      </c>
      <c r="F62" s="9" t="str">
        <f aca="false">F31</f>
        <v>_</v>
      </c>
      <c r="G62" s="9" t="str">
        <f aca="false">G31</f>
        <v>_</v>
      </c>
      <c r="I62" s="0" t="str">
        <f aca="false">"  "&amp;C62&amp;", "&amp;D62&amp;", "&amp;E62&amp;", "&amp;F62&amp;", "&amp;G62&amp;","</f>
        <v>  0, _, _, _, _,</v>
      </c>
      <c r="J62" s="0" t="str">
        <f aca="false">"  "&amp;ROUND(C62*0.637628,0)&amp;", "&amp;D62&amp;", "&amp;E62&amp;", "&amp;F62&amp;", "&amp;G62&amp;","</f>
        <v>  0, _, _, _, _,</v>
      </c>
      <c r="K62" s="0" t="str">
        <f aca="false">"  "&amp;ROUND(C62*0.637628^2,0)&amp;", "&amp;D62&amp;", "&amp;E62&amp;", "&amp;F62&amp;", "&amp;G62&amp;","</f>
        <v>  0, _, _, _, _,</v>
      </c>
      <c r="L62" s="0" t="str">
        <f aca="false">"  "&amp;ROUND(C62*0.637628^3,0)&amp;", "&amp;D62&amp;", "&amp;E62&amp;", "&amp;F62&amp;", "&amp;G62&amp;","</f>
        <v>  0, _, _, _, _,</v>
      </c>
      <c r="M62" s="0" t="str">
        <f aca="false">"  "&amp;ROUND(C62*0.637628^4,0)&amp;", "&amp;D62&amp;", "&amp;E62&amp;", "&amp;F62&amp;", "&amp;G62&amp;","</f>
        <v>  0, _, _, _, _,</v>
      </c>
      <c r="N62" s="0" t="str">
        <f aca="false">"  "&amp;ROUND(C62*0.637628^5,0)&amp;", "&amp;D62&amp;", "&amp;E62&amp;", "&amp;F62&amp;", "&amp;G62&amp;","</f>
        <v>  0, _, _, _, _,</v>
      </c>
      <c r="O62" s="0" t="str">
        <f aca="false">"  "&amp;ROUND(C62*0.637628^6,0)&amp;", "&amp;D62&amp;", "&amp;E62&amp;", "&amp;F62&amp;", "&amp;G62&amp;","</f>
        <v>  0, _, _, _, _,</v>
      </c>
      <c r="P62" s="0" t="str">
        <f aca="false">"  "&amp;ROUND(C62*0.637628^7,0)&amp;", "&amp;D62&amp;", "&amp;E62&amp;", "&amp;F62&amp;", "&amp;G62&amp;","</f>
        <v>  0, _, _, _, _,</v>
      </c>
      <c r="Q62" s="0" t="str">
        <f aca="false">"  "&amp;ROUND(C62*0.637628^8,0)&amp;", "&amp;D62&amp;", "&amp;E62&amp;", "&amp;F62&amp;", "&amp;G62&amp;","</f>
        <v>  0, _, _, _, _,</v>
      </c>
      <c r="R62" s="0" t="str">
        <f aca="false">"  "&amp;ROUND(C62*0.637628^9,0)&amp;", "&amp;D62&amp;", "&amp;E62&amp;", "&amp;F62&amp;", "&amp;G62&amp;","</f>
        <v>  0, _, _, _, _,</v>
      </c>
    </row>
    <row r="63" customFormat="false" ht="15" hidden="false" customHeight="false" outlineLevel="0" collapsed="false">
      <c r="C63" s="15" t="n">
        <f aca="false">ROUND(C32,0)</f>
        <v>0</v>
      </c>
      <c r="D63" s="9" t="str">
        <f aca="false">D32</f>
        <v>_</v>
      </c>
      <c r="E63" s="9" t="str">
        <f aca="false">E32</f>
        <v>_</v>
      </c>
      <c r="F63" s="9" t="str">
        <f aca="false">F32</f>
        <v>_</v>
      </c>
      <c r="G63" s="9" t="str">
        <f aca="false">G32</f>
        <v>_</v>
      </c>
      <c r="I63" s="0" t="str">
        <f aca="false">"  "&amp;C63&amp;", "&amp;D63&amp;", "&amp;E63&amp;", "&amp;F63&amp;", "&amp;G63&amp;" ;"</f>
        <v>  0, _, _, _, _ ;</v>
      </c>
      <c r="J63" s="0" t="str">
        <f aca="false">"  "&amp;ROUND(C63*0.637628,0)&amp;", "&amp;D63&amp;", "&amp;E63&amp;", "&amp;F63&amp;", "&amp;G63&amp;" ;"</f>
        <v>  0, _, _, _, _ ;</v>
      </c>
      <c r="K63" s="0" t="str">
        <f aca="false">"  "&amp;ROUND(C63*0.637628^2,0)&amp;", "&amp;D63&amp;", "&amp;E63&amp;", "&amp;F63&amp;", "&amp;G63&amp;" ;"</f>
        <v>  0, _, _, _, _ ;</v>
      </c>
      <c r="L63" s="0" t="str">
        <f aca="false">"  "&amp;ROUND(C63*0.637628^3,0)&amp;", "&amp;D63&amp;", "&amp;E63&amp;", "&amp;F63&amp;", "&amp;G63&amp;" ;"</f>
        <v>  0, _, _, _, _ ;</v>
      </c>
      <c r="M63" s="0" t="str">
        <f aca="false">"  "&amp;ROUND(C63*0.637628^4,0)&amp;", "&amp;D63&amp;", "&amp;E63&amp;", "&amp;F63&amp;", "&amp;G63&amp;" ;"</f>
        <v>  0, _, _, _, _ ;</v>
      </c>
      <c r="N63" s="0" t="str">
        <f aca="false">"  "&amp;ROUND(C63*0.637628^5,0)&amp;", "&amp;D63&amp;", "&amp;E63&amp;", "&amp;F63&amp;", "&amp;G63&amp;" ;"</f>
        <v>  0, _, _, _, _ ;</v>
      </c>
      <c r="O63" s="0" t="str">
        <f aca="false">"  "&amp;ROUND(C63*0.637628^6,0)&amp;", "&amp;D63&amp;", "&amp;E63&amp;", "&amp;F63&amp;", "&amp;G63&amp;" ;"</f>
        <v>  0, _, _, _, _ ;</v>
      </c>
      <c r="P63" s="0" t="str">
        <f aca="false">"  "&amp;ROUND(C63*0.637628^7,0)&amp;", "&amp;D63&amp;", "&amp;E63&amp;", "&amp;F63&amp;", "&amp;G63&amp;" ;"</f>
        <v>  0, _, _, _, _ ;</v>
      </c>
      <c r="Q63" s="0" t="str">
        <f aca="false">"  "&amp;ROUND(C63*0.637628^8,0)&amp;", "&amp;D63&amp;", "&amp;E63&amp;", "&amp;F63&amp;", "&amp;G63&amp;" ;"</f>
        <v>  0, _, _, _, _ ;</v>
      </c>
      <c r="R63" s="0" t="str">
        <f aca="false">"  "&amp;ROUND(C63*0.637628^9,0)&amp;", "&amp;D63&amp;", "&amp;E63&amp;", "&amp;F63&amp;", "&amp;G63&amp;" ;"</f>
        <v>  0, _, _, _, _ ;</v>
      </c>
    </row>
    <row r="64" customFormat="false" ht="15" hidden="false" customHeight="false" outlineLevel="0" collapsed="false">
      <c r="C64" s="15"/>
      <c r="D64" s="9"/>
      <c r="E64" s="9"/>
      <c r="F64" s="9"/>
      <c r="G64" s="9"/>
    </row>
    <row r="65" customFormat="false" ht="15" hidden="false" customHeight="false" outlineLevel="0" collapsed="false">
      <c r="A65" s="1" t="s">
        <v>22</v>
      </c>
      <c r="B65" s="16" t="n">
        <v>0</v>
      </c>
      <c r="C65" s="16" t="n">
        <v>1</v>
      </c>
      <c r="D65" s="16" t="n">
        <v>2</v>
      </c>
      <c r="E65" s="16" t="n">
        <v>3</v>
      </c>
      <c r="F65" s="16" t="n">
        <v>4</v>
      </c>
      <c r="G65" s="16" t="n">
        <v>5</v>
      </c>
      <c r="H65" s="16" t="n">
        <v>6</v>
      </c>
      <c r="I65" s="16" t="n">
        <v>7</v>
      </c>
      <c r="J65" s="16" t="n">
        <v>8</v>
      </c>
      <c r="K65" s="16" t="n">
        <v>9</v>
      </c>
      <c r="L65" s="16" t="n">
        <v>10</v>
      </c>
      <c r="M65" s="16" t="n">
        <v>11</v>
      </c>
      <c r="N65" s="16" t="n">
        <v>12</v>
      </c>
      <c r="O65" s="16" t="n">
        <v>13</v>
      </c>
      <c r="P65" s="16" t="n">
        <v>14</v>
      </c>
      <c r="Q65" s="16" t="n">
        <v>15</v>
      </c>
      <c r="R65" s="16" t="n">
        <v>16</v>
      </c>
      <c r="S65" s="16" t="n">
        <v>17</v>
      </c>
      <c r="T65" s="16" t="n">
        <v>18</v>
      </c>
      <c r="U65" s="16" t="n">
        <v>19</v>
      </c>
      <c r="V65" s="16" t="n">
        <v>20</v>
      </c>
      <c r="W65" s="16" t="n">
        <v>21</v>
      </c>
      <c r="X65" s="16" t="n">
        <v>22</v>
      </c>
      <c r="Y65" s="16" t="n">
        <v>23</v>
      </c>
      <c r="Z65" s="16" t="n">
        <v>24</v>
      </c>
      <c r="AA65" s="16" t="n">
        <v>25</v>
      </c>
      <c r="AB65" s="16" t="n">
        <v>26</v>
      </c>
      <c r="AC65" s="16" t="n">
        <v>27</v>
      </c>
      <c r="AD65" s="16" t="n">
        <v>28</v>
      </c>
      <c r="AE65" s="16" t="n">
        <v>29</v>
      </c>
    </row>
    <row r="66" customFormat="false" ht="15" hidden="false" customHeight="false" outlineLevel="0" collapsed="false">
      <c r="A66" s="0" t="s">
        <v>23</v>
      </c>
      <c r="B66" s="0" t="n">
        <v>0</v>
      </c>
      <c r="C66" s="10" t="n">
        <v>0.03</v>
      </c>
      <c r="D66" s="10" t="n">
        <v>0.07</v>
      </c>
      <c r="E66" s="10" t="n">
        <v>0.11</v>
      </c>
      <c r="F66" s="10" t="n">
        <v>0.04</v>
      </c>
      <c r="G66" s="10" t="n">
        <v>0.09</v>
      </c>
      <c r="H66" s="10" t="n">
        <v>0.09</v>
      </c>
      <c r="I66" s="10" t="n">
        <v>0.03</v>
      </c>
      <c r="J66" s="10" t="n">
        <v>0.03</v>
      </c>
      <c r="K66" s="10" t="n">
        <v>0.06</v>
      </c>
      <c r="L66" s="10" t="n">
        <v>0.01</v>
      </c>
      <c r="M66" s="10" t="n">
        <v>0.04</v>
      </c>
      <c r="N66" s="10" t="n">
        <v>0.08</v>
      </c>
      <c r="O66" s="10" t="n">
        <v>0.05</v>
      </c>
      <c r="P66" s="10" t="n">
        <v>0.05</v>
      </c>
      <c r="Q66" s="10" t="n">
        <v>0.04</v>
      </c>
      <c r="R66" s="10" t="n">
        <v>0.01</v>
      </c>
      <c r="S66" s="10" t="n">
        <v>0</v>
      </c>
      <c r="T66" s="10" t="n">
        <v>0.01</v>
      </c>
      <c r="U66" s="10" t="n">
        <v>0.04</v>
      </c>
      <c r="V66" s="10" t="n">
        <v>0.06</v>
      </c>
      <c r="W66" s="10" t="n">
        <v>0.04</v>
      </c>
      <c r="X66" s="10" t="n">
        <v>0.02</v>
      </c>
      <c r="Y66" s="0" t="n">
        <v>0</v>
      </c>
      <c r="Z66" s="0" t="n">
        <v>0</v>
      </c>
      <c r="AA66" s="0" t="n">
        <v>0</v>
      </c>
      <c r="AB66" s="0" t="n">
        <v>0</v>
      </c>
      <c r="AC66" s="0" t="n">
        <v>0</v>
      </c>
      <c r="AD66" s="0" t="n">
        <v>0</v>
      </c>
      <c r="AE66" s="0" t="n">
        <v>0</v>
      </c>
      <c r="AG66" s="3" t="n">
        <f aca="false">SUM(B66:AE66)</f>
        <v>1</v>
      </c>
    </row>
    <row r="67" customFormat="false" ht="15" hidden="false" customHeight="false" outlineLevel="0" collapsed="false">
      <c r="A67" s="0" t="s">
        <v>24</v>
      </c>
      <c r="B67" s="0" t="n">
        <v>0</v>
      </c>
      <c r="C67" s="15" t="n">
        <v>0.02</v>
      </c>
      <c r="D67" s="15" t="n">
        <v>0.04</v>
      </c>
      <c r="E67" s="15" t="n">
        <v>0.05</v>
      </c>
      <c r="F67" s="15" t="n">
        <v>0.04</v>
      </c>
      <c r="G67" s="15" t="n">
        <v>0.07</v>
      </c>
      <c r="H67" s="15" t="n">
        <v>0.08</v>
      </c>
      <c r="I67" s="15" t="n">
        <v>0.05</v>
      </c>
      <c r="J67" s="15" t="n">
        <v>0.05</v>
      </c>
      <c r="K67" s="15" t="n">
        <v>0.06</v>
      </c>
      <c r="L67" s="15" t="n">
        <v>0.04</v>
      </c>
      <c r="M67" s="15" t="n">
        <v>0.05</v>
      </c>
      <c r="N67" s="15" t="n">
        <v>0.08</v>
      </c>
      <c r="O67" s="15" t="n">
        <v>0.07</v>
      </c>
      <c r="P67" s="15" t="n">
        <v>0.04</v>
      </c>
      <c r="Q67" s="15" t="n">
        <v>0.03</v>
      </c>
      <c r="R67" s="15" t="n">
        <v>0.04</v>
      </c>
      <c r="S67" s="15" t="n">
        <v>0.02</v>
      </c>
      <c r="T67" s="15" t="n">
        <v>0.02</v>
      </c>
      <c r="U67" s="15" t="n">
        <v>0.04</v>
      </c>
      <c r="V67" s="15" t="n">
        <v>0.06</v>
      </c>
      <c r="W67" s="15" t="n">
        <v>0.03</v>
      </c>
      <c r="X67" s="15" t="n">
        <v>0.02</v>
      </c>
      <c r="Y67" s="0" t="n">
        <v>0</v>
      </c>
      <c r="Z67" s="0" t="n">
        <v>0</v>
      </c>
      <c r="AA67" s="0" t="n">
        <v>0</v>
      </c>
      <c r="AB67" s="0" t="n">
        <v>0</v>
      </c>
      <c r="AC67" s="0" t="n">
        <v>0</v>
      </c>
      <c r="AD67" s="0" t="n">
        <v>0</v>
      </c>
      <c r="AE67" s="0" t="n">
        <v>0</v>
      </c>
      <c r="AG67" s="3" t="n">
        <f aca="false">SUM(B67:AE67)</f>
        <v>1</v>
      </c>
    </row>
    <row r="68" customFormat="false" ht="15" hidden="false" customHeight="false" outlineLevel="0" collapsed="false">
      <c r="A68" s="0" t="s">
        <v>25</v>
      </c>
      <c r="B68" s="0" t="n">
        <v>0</v>
      </c>
      <c r="C68" s="17" t="n">
        <v>0.01</v>
      </c>
      <c r="D68" s="17" t="n">
        <v>0.01</v>
      </c>
      <c r="E68" s="17" t="n">
        <v>0</v>
      </c>
      <c r="F68" s="17" t="n">
        <v>0.05</v>
      </c>
      <c r="G68" s="17" t="n">
        <v>0.06</v>
      </c>
      <c r="H68" s="17" t="n">
        <v>0.07</v>
      </c>
      <c r="I68" s="17" t="n">
        <v>0.07</v>
      </c>
      <c r="J68" s="17" t="n">
        <v>0.06</v>
      </c>
      <c r="K68" s="17" t="n">
        <v>0.07</v>
      </c>
      <c r="L68" s="17" t="n">
        <v>0.07</v>
      </c>
      <c r="M68" s="17" t="n">
        <v>0.07</v>
      </c>
      <c r="N68" s="17" t="n">
        <v>0.07</v>
      </c>
      <c r="O68" s="17" t="n">
        <v>0.09</v>
      </c>
      <c r="P68" s="17" t="n">
        <v>0.03</v>
      </c>
      <c r="Q68" s="17" t="n">
        <v>0.03</v>
      </c>
      <c r="R68" s="17" t="n">
        <v>0.06</v>
      </c>
      <c r="S68" s="17" t="n">
        <v>0.03</v>
      </c>
      <c r="T68" s="17" t="n">
        <v>0.03</v>
      </c>
      <c r="U68" s="17" t="n">
        <v>0.04</v>
      </c>
      <c r="V68" s="17" t="n">
        <v>0.05</v>
      </c>
      <c r="W68" s="17" t="n">
        <v>0.01</v>
      </c>
      <c r="X68" s="17" t="n">
        <v>0.02</v>
      </c>
      <c r="Y68" s="0" t="n">
        <v>0</v>
      </c>
      <c r="Z68" s="0" t="n">
        <v>0</v>
      </c>
      <c r="AA68" s="0" t="n">
        <v>0</v>
      </c>
      <c r="AB68" s="0" t="n">
        <v>0</v>
      </c>
      <c r="AC68" s="0" t="n">
        <v>0</v>
      </c>
      <c r="AD68" s="0" t="n">
        <v>0</v>
      </c>
      <c r="AE68" s="0" t="n">
        <v>0</v>
      </c>
      <c r="AG68" s="3" t="n">
        <f aca="false">SUM(B68:AE68)</f>
        <v>1</v>
      </c>
    </row>
    <row r="69" customFormat="false" ht="15" hidden="false" customHeight="false" outlineLevel="0" collapsed="false">
      <c r="A69" s="0" t="s">
        <v>26</v>
      </c>
      <c r="B69" s="0" t="n">
        <v>0</v>
      </c>
      <c r="C69" s="15" t="n">
        <v>0.02</v>
      </c>
      <c r="D69" s="15" t="n">
        <v>0.04</v>
      </c>
      <c r="E69" s="15" t="n">
        <v>0.05</v>
      </c>
      <c r="F69" s="15" t="n">
        <v>0.04</v>
      </c>
      <c r="G69" s="15" t="n">
        <v>0.07</v>
      </c>
      <c r="H69" s="15" t="n">
        <v>0.08</v>
      </c>
      <c r="I69" s="15" t="n">
        <v>0.05</v>
      </c>
      <c r="J69" s="15" t="n">
        <v>0.05</v>
      </c>
      <c r="K69" s="15" t="n">
        <v>0.06</v>
      </c>
      <c r="L69" s="15" t="n">
        <v>0.04</v>
      </c>
      <c r="M69" s="15" t="n">
        <v>0.05</v>
      </c>
      <c r="N69" s="15" t="n">
        <v>0.08</v>
      </c>
      <c r="O69" s="15" t="n">
        <v>0.07</v>
      </c>
      <c r="P69" s="15" t="n">
        <v>0.04</v>
      </c>
      <c r="Q69" s="15" t="n">
        <v>0.03</v>
      </c>
      <c r="R69" s="15" t="n">
        <v>0.04</v>
      </c>
      <c r="S69" s="15" t="n">
        <v>0.02</v>
      </c>
      <c r="T69" s="15" t="n">
        <v>0.02</v>
      </c>
      <c r="U69" s="15" t="n">
        <v>0.04</v>
      </c>
      <c r="V69" s="15" t="n">
        <v>0.06</v>
      </c>
      <c r="W69" s="15" t="n">
        <v>0.03</v>
      </c>
      <c r="X69" s="15" t="n">
        <v>0.02</v>
      </c>
      <c r="Y69" s="0" t="n">
        <v>0</v>
      </c>
      <c r="Z69" s="0" t="n">
        <v>0</v>
      </c>
      <c r="AA69" s="0" t="n">
        <v>0</v>
      </c>
      <c r="AB69" s="0" t="n">
        <v>0</v>
      </c>
      <c r="AC69" s="0" t="n">
        <v>0</v>
      </c>
      <c r="AD69" s="0" t="n">
        <v>0</v>
      </c>
      <c r="AE69" s="0" t="n">
        <v>0</v>
      </c>
      <c r="AG69" s="3" t="n">
        <f aca="false">SUM(B69:AE69)</f>
        <v>1</v>
      </c>
    </row>
    <row r="70" customFormat="false" ht="15" hidden="false" customHeight="false" outlineLevel="0" collapsed="false">
      <c r="C70" s="9"/>
      <c r="D70" s="9"/>
      <c r="E70" s="9"/>
      <c r="F70" s="9"/>
      <c r="G70" s="9"/>
    </row>
    <row r="71" customFormat="false" ht="15" hidden="false" customHeight="false" outlineLevel="0" collapsed="false">
      <c r="C71" s="9"/>
      <c r="D71" s="9"/>
      <c r="E71" s="9"/>
      <c r="F71" s="9"/>
      <c r="G71" s="9"/>
    </row>
    <row r="73" customFormat="false" ht="15" hidden="false" customHeight="false" outlineLevel="0" collapsed="false">
      <c r="A73" s="3"/>
    </row>
    <row r="105" customFormat="false" ht="15" hidden="false" customHeight="false" outlineLevel="0" collapsed="false">
      <c r="F105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G119"/>
  <sheetViews>
    <sheetView windowProtection="false" showFormulas="false" showGridLines="true" showRowColHeaders="true" showZeros="true" rightToLeft="false" tabSelected="false" showOutlineSymbols="true" defaultGridColor="true" view="normal" topLeftCell="K49" colorId="64" zoomScale="100" zoomScaleNormal="100" zoomScalePageLayoutView="100" workbookViewId="0">
      <selection pane="topLeft" activeCell="B69" activeCellId="0" sqref="B69"/>
    </sheetView>
  </sheetViews>
  <sheetFormatPr defaultRowHeight="15"/>
  <cols>
    <col collapsed="false" hidden="false" max="1" min="1" style="0" width="11.3418367346939"/>
    <col collapsed="false" hidden="false" max="2" min="2" style="0" width="8.50510204081633"/>
    <col collapsed="false" hidden="false" max="3" min="3" style="0" width="9.04591836734694"/>
    <col collapsed="false" hidden="false" max="8" min="4" style="0" width="8.50510204081633"/>
    <col collapsed="false" hidden="false" max="9" min="9" style="0" width="18.3571428571429"/>
    <col collapsed="false" hidden="false" max="10" min="10" style="0" width="17.280612244898"/>
    <col collapsed="false" hidden="false" max="11" min="11" style="0" width="17.8214285714286"/>
    <col collapsed="false" hidden="false" max="12" min="12" style="0" width="16.6020408163265"/>
    <col collapsed="false" hidden="false" max="13" min="13" style="0" width="17.0102040816327"/>
    <col collapsed="false" hidden="false" max="14" min="14" style="0" width="17.280612244898"/>
    <col collapsed="false" hidden="false" max="15" min="15" style="0" width="18.6275510204082"/>
    <col collapsed="false" hidden="false" max="16" min="16" style="0" width="16.469387755102"/>
    <col collapsed="false" hidden="false" max="17" min="17" style="0" width="15.9285714285714"/>
    <col collapsed="false" hidden="false" max="18" min="18" style="0" width="16.3316326530612"/>
    <col collapsed="false" hidden="false" max="1025" min="19" style="0" width="8.50510204081633"/>
  </cols>
  <sheetData>
    <row r="1" customFormat="false" ht="15" hidden="false" customHeight="false" outlineLevel="0" collapsed="false">
      <c r="P1" s="0" t="n">
        <v>4068808</v>
      </c>
      <c r="Q1" s="1" t="s">
        <v>0</v>
      </c>
    </row>
    <row r="2" customFormat="false" ht="15" hidden="false" customHeight="false" outlineLevel="0" collapsed="false">
      <c r="B2" s="0" t="s">
        <v>1</v>
      </c>
      <c r="H2" s="0" t="s">
        <v>2</v>
      </c>
      <c r="P2" s="2" t="s">
        <v>3</v>
      </c>
      <c r="Q2" s="3"/>
      <c r="R2" s="3"/>
      <c r="S2" s="3"/>
      <c r="T2" s="3"/>
      <c r="U2" s="3"/>
      <c r="V2" s="0" t="s">
        <v>4</v>
      </c>
    </row>
    <row r="3" customFormat="false" ht="15.75" hidden="false" customHeight="false" outlineLevel="0" collapsed="false">
      <c r="A3" s="0" t="n">
        <v>0</v>
      </c>
      <c r="B3" s="0" t="n">
        <v>0</v>
      </c>
      <c r="C3" s="4" t="n">
        <f aca="false">P3</f>
        <v>0</v>
      </c>
      <c r="D3" s="5" t="s">
        <v>5</v>
      </c>
      <c r="E3" s="5" t="s">
        <v>5</v>
      </c>
      <c r="F3" s="5" t="s">
        <v>5</v>
      </c>
      <c r="G3" s="5" t="s">
        <v>5</v>
      </c>
      <c r="H3" s="0" t="n">
        <v>2</v>
      </c>
      <c r="I3" s="6" t="n">
        <v>1</v>
      </c>
      <c r="J3" s="7" t="n">
        <v>-100</v>
      </c>
      <c r="K3" s="7" t="n">
        <v>50</v>
      </c>
      <c r="L3" s="7" t="n">
        <v>12647072876</v>
      </c>
      <c r="M3" s="7" t="n">
        <v>2</v>
      </c>
      <c r="N3" s="8" t="n">
        <v>1264707000000</v>
      </c>
      <c r="P3" s="9" t="n">
        <f aca="false">$P$1*B3</f>
        <v>0</v>
      </c>
    </row>
    <row r="4" customFormat="false" ht="15.75" hidden="false" customHeight="false" outlineLevel="0" collapsed="false">
      <c r="A4" s="0" t="n">
        <v>1</v>
      </c>
      <c r="B4" s="10" t="n">
        <v>0.02</v>
      </c>
      <c r="C4" s="4" t="n">
        <f aca="false">P4</f>
        <v>81376.16</v>
      </c>
      <c r="D4" s="5" t="s">
        <v>5</v>
      </c>
      <c r="E4" s="5" t="s">
        <v>5</v>
      </c>
      <c r="F4" s="5" t="s">
        <v>5</v>
      </c>
      <c r="G4" s="5" t="s">
        <v>5</v>
      </c>
      <c r="H4" s="0" t="n">
        <v>1</v>
      </c>
      <c r="I4" s="6" t="n">
        <v>2</v>
      </c>
      <c r="J4" s="7" t="n">
        <v>-17.6</v>
      </c>
      <c r="K4" s="7" t="n">
        <v>17.6</v>
      </c>
      <c r="L4" s="7" t="n">
        <v>12286957937</v>
      </c>
      <c r="M4" s="7" t="n">
        <v>1</v>
      </c>
      <c r="N4" s="8" t="n">
        <v>216250500000</v>
      </c>
      <c r="P4" s="9" t="n">
        <f aca="false">$P$1*B4</f>
        <v>81376.16</v>
      </c>
      <c r="R4" s="1" t="s">
        <v>6</v>
      </c>
    </row>
    <row r="5" customFormat="false" ht="15.75" hidden="false" customHeight="false" outlineLevel="0" collapsed="false">
      <c r="A5" s="0" t="n">
        <v>2</v>
      </c>
      <c r="B5" s="10" t="n">
        <v>0.05</v>
      </c>
      <c r="C5" s="4" t="n">
        <f aca="false">P5</f>
        <v>203440.4</v>
      </c>
      <c r="D5" s="5" t="s">
        <v>5</v>
      </c>
      <c r="E5" s="5" t="s">
        <v>5</v>
      </c>
      <c r="F5" s="5" t="s">
        <v>5</v>
      </c>
      <c r="G5" s="5" t="s">
        <v>5</v>
      </c>
      <c r="H5" s="0" t="n">
        <v>1</v>
      </c>
      <c r="I5" s="6" t="n">
        <v>3</v>
      </c>
      <c r="J5" s="7" t="n">
        <v>-36.5</v>
      </c>
      <c r="K5" s="7" t="n">
        <v>36.5</v>
      </c>
      <c r="L5" s="7" t="n">
        <v>29971254486</v>
      </c>
      <c r="M5" s="7" t="n">
        <v>1</v>
      </c>
      <c r="N5" s="8" t="n">
        <v>1093951000000</v>
      </c>
      <c r="P5" s="9" t="n">
        <f aca="false">$P$1*B5</f>
        <v>203440.4</v>
      </c>
      <c r="R5" s="1" t="s">
        <v>7</v>
      </c>
    </row>
    <row r="6" customFormat="false" ht="15.75" hidden="false" customHeight="false" outlineLevel="0" collapsed="false">
      <c r="A6" s="0" t="n">
        <v>3</v>
      </c>
      <c r="B6" s="10" t="n">
        <v>0.11</v>
      </c>
      <c r="C6" s="4" t="n">
        <f aca="false">P6</f>
        <v>447568.88</v>
      </c>
      <c r="D6" s="5" t="s">
        <v>5</v>
      </c>
      <c r="E6" s="5" t="s">
        <v>5</v>
      </c>
      <c r="F6" s="5" t="s">
        <v>5</v>
      </c>
      <c r="G6" s="5" t="s">
        <v>5</v>
      </c>
      <c r="H6" s="0" t="n">
        <v>3</v>
      </c>
      <c r="I6" s="6" t="n">
        <v>4</v>
      </c>
      <c r="J6" s="7" t="n">
        <v>-128.5</v>
      </c>
      <c r="K6" s="7" t="n">
        <v>50</v>
      </c>
      <c r="L6" s="7" t="n">
        <v>13938887160</v>
      </c>
      <c r="M6" s="7" t="n">
        <v>3</v>
      </c>
      <c r="N6" s="8" t="n">
        <v>1791147000000</v>
      </c>
      <c r="P6" s="9" t="n">
        <f aca="false">$P$1*B6</f>
        <v>447568.88</v>
      </c>
    </row>
    <row r="7" customFormat="false" ht="15.75" hidden="false" customHeight="false" outlineLevel="0" collapsed="false">
      <c r="A7" s="0" t="n">
        <v>4</v>
      </c>
      <c r="B7" s="10" t="n">
        <v>0</v>
      </c>
      <c r="C7" s="4" t="n">
        <f aca="false">P7</f>
        <v>0</v>
      </c>
      <c r="D7" s="5" t="s">
        <v>5</v>
      </c>
      <c r="E7" s="5" t="s">
        <v>5</v>
      </c>
      <c r="F7" s="5" t="s">
        <v>5</v>
      </c>
      <c r="G7" s="5" t="s">
        <v>5</v>
      </c>
      <c r="H7" s="0" t="n">
        <v>1</v>
      </c>
      <c r="I7" s="6" t="n">
        <v>5</v>
      </c>
      <c r="J7" s="7" t="n">
        <v>-20.5</v>
      </c>
      <c r="K7" s="7" t="n">
        <v>20.5</v>
      </c>
      <c r="L7" s="7" t="n">
        <v>3686010853</v>
      </c>
      <c r="M7" s="7" t="n">
        <v>1</v>
      </c>
      <c r="N7" s="8" t="n">
        <v>75563220000</v>
      </c>
      <c r="P7" s="9" t="n">
        <f aca="false">$P$1*B7</f>
        <v>0</v>
      </c>
    </row>
    <row r="8" customFormat="false" ht="15.75" hidden="false" customHeight="false" outlineLevel="0" collapsed="false">
      <c r="A8" s="0" t="n">
        <v>5</v>
      </c>
      <c r="B8" s="10" t="n">
        <v>0.01</v>
      </c>
      <c r="C8" s="4" t="n">
        <f aca="false">P8</f>
        <v>40688.08</v>
      </c>
      <c r="D8" s="5" t="s">
        <v>5</v>
      </c>
      <c r="E8" s="5" t="s">
        <v>5</v>
      </c>
      <c r="F8" s="5" t="s">
        <v>5</v>
      </c>
      <c r="G8" s="5" t="s">
        <v>5</v>
      </c>
      <c r="H8" s="0" t="n">
        <v>2</v>
      </c>
      <c r="I8" s="6" t="n">
        <v>6</v>
      </c>
      <c r="J8" s="7" t="n">
        <v>-106</v>
      </c>
      <c r="K8" s="7" t="n">
        <v>50</v>
      </c>
      <c r="L8" s="7" t="n">
        <v>11079367895</v>
      </c>
      <c r="M8" s="7" t="n">
        <v>2</v>
      </c>
      <c r="N8" s="8" t="n">
        <v>1174413000000</v>
      </c>
      <c r="P8" s="9" t="n">
        <f aca="false">$P$1*B8</f>
        <v>40688.08</v>
      </c>
    </row>
    <row r="9" customFormat="false" ht="15.75" hidden="false" customHeight="false" outlineLevel="0" collapsed="false">
      <c r="A9" s="0" t="n">
        <v>6</v>
      </c>
      <c r="B9" s="10" t="n">
        <v>0.01</v>
      </c>
      <c r="C9" s="4" t="n">
        <f aca="false">P9</f>
        <v>40688.08</v>
      </c>
      <c r="D9" s="5" t="s">
        <v>5</v>
      </c>
      <c r="E9" s="5" t="s">
        <v>5</v>
      </c>
      <c r="F9" s="5" t="s">
        <v>5</v>
      </c>
      <c r="G9" s="5" t="s">
        <v>5</v>
      </c>
      <c r="H9" s="0" t="n">
        <v>2</v>
      </c>
      <c r="I9" s="6" t="n">
        <v>7</v>
      </c>
      <c r="J9" s="7" t="n">
        <v>-109.9</v>
      </c>
      <c r="K9" s="7" t="n">
        <v>50</v>
      </c>
      <c r="L9" s="7" t="n">
        <v>19434502995</v>
      </c>
      <c r="M9" s="7" t="n">
        <v>2</v>
      </c>
      <c r="N9" s="8" t="n">
        <v>2135852000000</v>
      </c>
      <c r="P9" s="9" t="n">
        <f aca="false">$P$1*B9</f>
        <v>40688.08</v>
      </c>
    </row>
    <row r="10" customFormat="false" ht="15.75" hidden="false" customHeight="false" outlineLevel="0" collapsed="false">
      <c r="A10" s="0" t="n">
        <v>7</v>
      </c>
      <c r="B10" s="10" t="n">
        <v>0</v>
      </c>
      <c r="C10" s="4" t="n">
        <f aca="false">P10</f>
        <v>0</v>
      </c>
      <c r="D10" s="5" t="s">
        <v>5</v>
      </c>
      <c r="E10" s="5" t="s">
        <v>5</v>
      </c>
      <c r="F10" s="5" t="s">
        <v>5</v>
      </c>
      <c r="G10" s="5" t="s">
        <v>5</v>
      </c>
      <c r="H10" s="0" t="n">
        <v>1</v>
      </c>
      <c r="I10" s="6" t="n">
        <v>8</v>
      </c>
      <c r="J10" s="7" t="n">
        <v>-33.8</v>
      </c>
      <c r="K10" s="7" t="n">
        <v>33.8</v>
      </c>
      <c r="L10" s="7" t="n">
        <v>10361542520</v>
      </c>
      <c r="M10" s="7" t="n">
        <v>1</v>
      </c>
      <c r="N10" s="8" t="n">
        <v>350220100000</v>
      </c>
      <c r="P10" s="9" t="n">
        <f aca="false">$P$1*B10</f>
        <v>0</v>
      </c>
    </row>
    <row r="11" customFormat="false" ht="15.75" hidden="false" customHeight="false" outlineLevel="0" collapsed="false">
      <c r="A11" s="3" t="n">
        <v>8</v>
      </c>
      <c r="B11" s="10" t="n">
        <v>0.05</v>
      </c>
      <c r="C11" s="4" t="n">
        <f aca="false">P11</f>
        <v>203440.4</v>
      </c>
      <c r="D11" s="5" t="s">
        <v>5</v>
      </c>
      <c r="E11" s="5" t="s">
        <v>5</v>
      </c>
      <c r="F11" s="5" t="s">
        <v>5</v>
      </c>
      <c r="G11" s="5" t="s">
        <v>5</v>
      </c>
      <c r="H11" s="0" t="n">
        <v>2</v>
      </c>
      <c r="I11" s="6" t="n">
        <v>9</v>
      </c>
      <c r="J11" s="7" t="n">
        <v>-52</v>
      </c>
      <c r="K11" s="7" t="n">
        <v>50</v>
      </c>
      <c r="L11" s="7" t="n">
        <v>6455559422</v>
      </c>
      <c r="M11" s="7" t="n">
        <v>2</v>
      </c>
      <c r="N11" s="8" t="n">
        <v>335689100000</v>
      </c>
      <c r="P11" s="9" t="n">
        <f aca="false">$P$1*B11</f>
        <v>203440.4</v>
      </c>
    </row>
    <row r="12" customFormat="false" ht="15.75" hidden="false" customHeight="false" outlineLevel="0" collapsed="false">
      <c r="A12" s="0" t="n">
        <v>9</v>
      </c>
      <c r="B12" s="10" t="n">
        <v>0.04</v>
      </c>
      <c r="C12" s="4" t="n">
        <f aca="false">P12</f>
        <v>162752.32</v>
      </c>
      <c r="D12" s="5" t="s">
        <v>5</v>
      </c>
      <c r="E12" s="5" t="s">
        <v>5</v>
      </c>
      <c r="F12" s="5" t="s">
        <v>5</v>
      </c>
      <c r="G12" s="5" t="s">
        <v>5</v>
      </c>
      <c r="H12" s="0" t="n">
        <v>2</v>
      </c>
      <c r="I12" s="6" t="n">
        <v>10</v>
      </c>
      <c r="J12" s="7" t="n">
        <v>-85.3</v>
      </c>
      <c r="K12" s="7" t="n">
        <v>50</v>
      </c>
      <c r="L12" s="7" t="n">
        <v>17316802511</v>
      </c>
      <c r="M12" s="7" t="n">
        <v>2</v>
      </c>
      <c r="N12" s="8" t="n">
        <v>1477123000000</v>
      </c>
      <c r="P12" s="9" t="n">
        <f aca="false">$P$1*B12</f>
        <v>162752.32</v>
      </c>
    </row>
    <row r="13" customFormat="false" ht="15.75" hidden="false" customHeight="false" outlineLevel="0" collapsed="false">
      <c r="A13" s="3" t="n">
        <v>10</v>
      </c>
      <c r="B13" s="10" t="n">
        <v>0.05</v>
      </c>
      <c r="C13" s="4" t="n">
        <f aca="false">P13</f>
        <v>203440.4</v>
      </c>
      <c r="D13" s="5" t="s">
        <v>5</v>
      </c>
      <c r="E13" s="5" t="s">
        <v>5</v>
      </c>
      <c r="F13" s="5" t="s">
        <v>5</v>
      </c>
      <c r="G13" s="5" t="s">
        <v>5</v>
      </c>
      <c r="H13" s="0" t="n">
        <v>2</v>
      </c>
      <c r="I13" s="6" t="n">
        <v>11</v>
      </c>
      <c r="J13" s="7" t="n">
        <v>-75.3</v>
      </c>
      <c r="K13" s="7" t="n">
        <v>50</v>
      </c>
      <c r="L13" s="7" t="n">
        <v>11225017827</v>
      </c>
      <c r="M13" s="7" t="n">
        <v>2</v>
      </c>
      <c r="N13" s="8" t="n">
        <v>845243800000</v>
      </c>
      <c r="P13" s="9" t="n">
        <f aca="false">$P$1*B13</f>
        <v>203440.4</v>
      </c>
    </row>
    <row r="14" customFormat="false" ht="15.75" hidden="false" customHeight="false" outlineLevel="0" collapsed="false">
      <c r="A14" s="3" t="n">
        <v>11</v>
      </c>
      <c r="B14" s="10" t="n">
        <v>0.09</v>
      </c>
      <c r="C14" s="4" t="n">
        <f aca="false">P14</f>
        <v>366192.72</v>
      </c>
      <c r="D14" s="5" t="s">
        <v>5</v>
      </c>
      <c r="E14" s="5" t="s">
        <v>5</v>
      </c>
      <c r="F14" s="5" t="s">
        <v>5</v>
      </c>
      <c r="G14" s="5" t="s">
        <v>5</v>
      </c>
      <c r="H14" s="0" t="n">
        <v>3</v>
      </c>
      <c r="I14" s="6" t="n">
        <v>12</v>
      </c>
      <c r="J14" s="7" t="n">
        <v>-185.6</v>
      </c>
      <c r="K14" s="7" t="n">
        <v>50</v>
      </c>
      <c r="L14" s="7" t="n">
        <v>15989283041</v>
      </c>
      <c r="M14" s="7" t="n">
        <v>3</v>
      </c>
      <c r="N14" s="8" t="n">
        <v>2967611000000</v>
      </c>
      <c r="P14" s="9" t="n">
        <f aca="false">$P$1*B14</f>
        <v>366192.72</v>
      </c>
    </row>
    <row r="15" customFormat="false" ht="15.75" hidden="false" customHeight="false" outlineLevel="0" collapsed="false">
      <c r="A15" s="3" t="n">
        <v>12</v>
      </c>
      <c r="B15" s="10" t="n">
        <v>0.07</v>
      </c>
      <c r="C15" s="4" t="n">
        <f aca="false">P15</f>
        <v>284816.56</v>
      </c>
      <c r="D15" s="5" t="s">
        <v>5</v>
      </c>
      <c r="E15" s="5" t="s">
        <v>5</v>
      </c>
      <c r="F15" s="5" t="s">
        <v>5</v>
      </c>
      <c r="G15" s="5" t="s">
        <v>5</v>
      </c>
      <c r="H15" s="0" t="n">
        <v>2</v>
      </c>
      <c r="I15" s="6" t="n">
        <v>13</v>
      </c>
      <c r="J15" s="7" t="n">
        <v>-109.8</v>
      </c>
      <c r="K15" s="7" t="n">
        <v>50</v>
      </c>
      <c r="L15" s="7" t="n">
        <v>4282287423</v>
      </c>
      <c r="M15" s="7" t="n">
        <v>2</v>
      </c>
      <c r="N15" s="8" t="n">
        <v>470195200000</v>
      </c>
      <c r="P15" s="9" t="n">
        <f aca="false">$P$1*B15</f>
        <v>284816.56</v>
      </c>
    </row>
    <row r="16" customFormat="false" ht="15.75" hidden="false" customHeight="false" outlineLevel="0" collapsed="false">
      <c r="A16" s="3" t="n">
        <v>13</v>
      </c>
      <c r="B16" s="10" t="n">
        <v>0.03</v>
      </c>
      <c r="C16" s="4" t="n">
        <f aca="false">P16</f>
        <v>122064.24</v>
      </c>
      <c r="D16" s="5" t="s">
        <v>5</v>
      </c>
      <c r="E16" s="5" t="s">
        <v>5</v>
      </c>
      <c r="F16" s="5" t="s">
        <v>5</v>
      </c>
      <c r="G16" s="5" t="s">
        <v>5</v>
      </c>
      <c r="H16" s="0" t="n">
        <v>1</v>
      </c>
      <c r="I16" s="6" t="n">
        <v>14</v>
      </c>
      <c r="J16" s="7" t="n">
        <v>-48.9</v>
      </c>
      <c r="K16" s="7" t="n">
        <v>48.9</v>
      </c>
      <c r="L16" s="7" t="n">
        <v>14161620805</v>
      </c>
      <c r="M16" s="7" t="n">
        <v>1</v>
      </c>
      <c r="N16" s="8" t="n">
        <v>692503300000</v>
      </c>
      <c r="P16" s="9" t="n">
        <f aca="false">$P$1*B16</f>
        <v>122064.24</v>
      </c>
    </row>
    <row r="17" customFormat="false" ht="15.75" hidden="false" customHeight="false" outlineLevel="0" collapsed="false">
      <c r="A17" s="0" t="n">
        <v>14</v>
      </c>
      <c r="B17" s="10" t="n">
        <v>0.07</v>
      </c>
      <c r="C17" s="4" t="n">
        <f aca="false">P17</f>
        <v>284816.56</v>
      </c>
      <c r="D17" s="5" t="s">
        <v>5</v>
      </c>
      <c r="E17" s="5" t="s">
        <v>5</v>
      </c>
      <c r="F17" s="5" t="s">
        <v>5</v>
      </c>
      <c r="G17" s="5" t="s">
        <v>5</v>
      </c>
      <c r="H17" s="0" t="n">
        <v>3</v>
      </c>
      <c r="I17" s="6" t="n">
        <v>15</v>
      </c>
      <c r="J17" s="7" t="n">
        <v>-138.8</v>
      </c>
      <c r="K17" s="7" t="n">
        <v>50</v>
      </c>
      <c r="L17" s="7" t="n">
        <v>12608709589</v>
      </c>
      <c r="M17" s="7" t="n">
        <v>3</v>
      </c>
      <c r="N17" s="8" t="n">
        <v>1750089000000</v>
      </c>
      <c r="P17" s="9" t="n">
        <f aca="false">$P$1*B17</f>
        <v>284816.56</v>
      </c>
    </row>
    <row r="18" customFormat="false" ht="15.75" hidden="false" customHeight="false" outlineLevel="0" collapsed="false">
      <c r="A18" s="0" t="n">
        <v>15</v>
      </c>
      <c r="B18" s="10" t="n">
        <v>0.07</v>
      </c>
      <c r="C18" s="4" t="n">
        <f aca="false">P18</f>
        <v>284816.56</v>
      </c>
      <c r="D18" s="5" t="s">
        <v>5</v>
      </c>
      <c r="E18" s="5" t="s">
        <v>5</v>
      </c>
      <c r="F18" s="5" t="s">
        <v>5</v>
      </c>
      <c r="G18" s="5" t="s">
        <v>5</v>
      </c>
      <c r="H18" s="0" t="n">
        <v>2</v>
      </c>
      <c r="I18" s="6" t="n">
        <v>16</v>
      </c>
      <c r="J18" s="7" t="n">
        <v>-101.8</v>
      </c>
      <c r="K18" s="7" t="n">
        <v>50</v>
      </c>
      <c r="L18" s="7" t="n">
        <v>9175347755</v>
      </c>
      <c r="M18" s="7" t="n">
        <v>2</v>
      </c>
      <c r="N18" s="8" t="n">
        <v>934050400000</v>
      </c>
      <c r="P18" s="9" t="n">
        <f aca="false">$P$1*B18</f>
        <v>284816.56</v>
      </c>
    </row>
    <row r="19" customFormat="false" ht="15.75" hidden="false" customHeight="false" outlineLevel="0" collapsed="false">
      <c r="A19" s="3" t="n">
        <v>16</v>
      </c>
      <c r="B19" s="10" t="n">
        <v>0.06</v>
      </c>
      <c r="C19" s="4" t="n">
        <f aca="false">P19</f>
        <v>244128.48</v>
      </c>
      <c r="D19" s="5" t="s">
        <v>5</v>
      </c>
      <c r="E19" s="5" t="s">
        <v>5</v>
      </c>
      <c r="F19" s="5" t="s">
        <v>5</v>
      </c>
      <c r="G19" s="5" t="s">
        <v>5</v>
      </c>
      <c r="H19" s="0" t="n">
        <v>3</v>
      </c>
      <c r="I19" s="6" t="n">
        <v>17</v>
      </c>
      <c r="J19" s="7" t="n">
        <v>-156</v>
      </c>
      <c r="K19" s="7" t="n">
        <v>50</v>
      </c>
      <c r="L19" s="7" t="n">
        <v>11324453301</v>
      </c>
      <c r="M19" s="7" t="n">
        <v>3</v>
      </c>
      <c r="N19" s="8" t="n">
        <v>1766615000000</v>
      </c>
      <c r="P19" s="9" t="n">
        <f aca="false">$P$1*B19</f>
        <v>244128.48</v>
      </c>
    </row>
    <row r="20" customFormat="false" ht="15.75" hidden="false" customHeight="false" outlineLevel="0" collapsed="false">
      <c r="A20" s="3" t="n">
        <v>17</v>
      </c>
      <c r="B20" s="10" t="n">
        <v>0.02</v>
      </c>
      <c r="C20" s="4" t="n">
        <f aca="false">P20</f>
        <v>81376.16</v>
      </c>
      <c r="D20" s="5" t="s">
        <v>5</v>
      </c>
      <c r="E20" s="5" t="s">
        <v>5</v>
      </c>
      <c r="F20" s="5" t="s">
        <v>5</v>
      </c>
      <c r="G20" s="5" t="s">
        <v>5</v>
      </c>
      <c r="H20" s="0" t="n">
        <v>2</v>
      </c>
      <c r="I20" s="6" t="n">
        <v>18</v>
      </c>
      <c r="J20" s="7" t="n">
        <v>-81.9</v>
      </c>
      <c r="K20" s="7" t="n">
        <v>50</v>
      </c>
      <c r="L20" s="7" t="n">
        <v>5030841128</v>
      </c>
      <c r="M20" s="7" t="n">
        <v>2</v>
      </c>
      <c r="N20" s="8" t="n">
        <v>412025900000</v>
      </c>
      <c r="P20" s="9" t="n">
        <f aca="false">$P$1*B20</f>
        <v>81376.16</v>
      </c>
    </row>
    <row r="21" customFormat="false" ht="15.75" hidden="false" customHeight="false" outlineLevel="0" collapsed="false">
      <c r="A21" s="3" t="n">
        <v>18</v>
      </c>
      <c r="B21" s="10" t="n">
        <v>0.03</v>
      </c>
      <c r="C21" s="4" t="n">
        <f aca="false">P21</f>
        <v>122064.24</v>
      </c>
      <c r="D21" s="5" t="s">
        <v>5</v>
      </c>
      <c r="E21" s="5" t="s">
        <v>5</v>
      </c>
      <c r="F21" s="5" t="s">
        <v>5</v>
      </c>
      <c r="G21" s="5" t="s">
        <v>5</v>
      </c>
      <c r="H21" s="0" t="n">
        <v>2</v>
      </c>
      <c r="I21" s="6" t="n">
        <v>19</v>
      </c>
      <c r="J21" s="7" t="n">
        <v>-86.4</v>
      </c>
      <c r="K21" s="7" t="n">
        <v>50</v>
      </c>
      <c r="L21" s="7" t="n">
        <v>4831356901</v>
      </c>
      <c r="M21" s="7" t="n">
        <v>2</v>
      </c>
      <c r="N21" s="8" t="n">
        <v>417429200000</v>
      </c>
      <c r="P21" s="9" t="n">
        <f aca="false">$P$1*B21</f>
        <v>122064.24</v>
      </c>
    </row>
    <row r="22" customFormat="false" ht="15.75" hidden="false" customHeight="false" outlineLevel="0" collapsed="false">
      <c r="A22" s="3" t="n">
        <v>19</v>
      </c>
      <c r="B22" s="10" t="n">
        <v>0.05</v>
      </c>
      <c r="C22" s="4" t="n">
        <f aca="false">P22</f>
        <v>203440.4</v>
      </c>
      <c r="D22" s="5" t="s">
        <v>5</v>
      </c>
      <c r="E22" s="5" t="s">
        <v>5</v>
      </c>
      <c r="F22" s="5" t="s">
        <v>5</v>
      </c>
      <c r="G22" s="5" t="s">
        <v>5</v>
      </c>
      <c r="H22" s="0" t="n">
        <v>3</v>
      </c>
      <c r="I22" s="6" t="n">
        <v>20</v>
      </c>
      <c r="J22" s="7" t="n">
        <v>-199.1</v>
      </c>
      <c r="K22" s="7" t="n">
        <v>50</v>
      </c>
      <c r="L22" s="7" t="n">
        <v>17683470543</v>
      </c>
      <c r="M22" s="7" t="n">
        <v>3</v>
      </c>
      <c r="N22" s="8" t="n">
        <v>3520779000000</v>
      </c>
      <c r="P22" s="9" t="n">
        <f aca="false">$P$1*B22</f>
        <v>203440.4</v>
      </c>
    </row>
    <row r="23" customFormat="false" ht="15.75" hidden="false" customHeight="false" outlineLevel="0" collapsed="false">
      <c r="A23" s="3" t="n">
        <v>20</v>
      </c>
      <c r="B23" s="10" t="n">
        <v>0.08</v>
      </c>
      <c r="C23" s="4" t="n">
        <f aca="false">P23</f>
        <v>325504.64</v>
      </c>
      <c r="D23" s="5" t="s">
        <v>5</v>
      </c>
      <c r="E23" s="5" t="s">
        <v>5</v>
      </c>
      <c r="F23" s="5" t="s">
        <v>5</v>
      </c>
      <c r="G23" s="5" t="s">
        <v>5</v>
      </c>
      <c r="H23" s="0" t="n">
        <v>3</v>
      </c>
      <c r="I23" s="6" t="n">
        <v>21</v>
      </c>
      <c r="J23" s="7" t="n">
        <v>-230.2</v>
      </c>
      <c r="K23" s="7" t="n">
        <v>50</v>
      </c>
      <c r="L23" s="7" t="n">
        <v>9957085306</v>
      </c>
      <c r="M23" s="7" t="n">
        <v>3</v>
      </c>
      <c r="N23" s="8" t="n">
        <v>2292121000000</v>
      </c>
      <c r="P23" s="9" t="n">
        <f aca="false">$P$1*B23</f>
        <v>325504.64</v>
      </c>
    </row>
    <row r="24" customFormat="false" ht="15.75" hidden="false" customHeight="false" outlineLevel="0" collapsed="false">
      <c r="A24" s="3" t="n">
        <v>21</v>
      </c>
      <c r="B24" s="10" t="n">
        <v>0.07</v>
      </c>
      <c r="C24" s="4" t="n">
        <f aca="false">P24</f>
        <v>284816.56</v>
      </c>
      <c r="D24" s="5" t="s">
        <v>5</v>
      </c>
      <c r="E24" s="5" t="s">
        <v>5</v>
      </c>
      <c r="F24" s="5" t="s">
        <v>5</v>
      </c>
      <c r="G24" s="5" t="s">
        <v>5</v>
      </c>
      <c r="H24" s="0" t="n">
        <v>3</v>
      </c>
      <c r="I24" s="6" t="n">
        <v>22</v>
      </c>
      <c r="J24" s="7" t="n">
        <v>-186.3</v>
      </c>
      <c r="K24" s="7" t="n">
        <v>50</v>
      </c>
      <c r="L24" s="7" t="n">
        <v>6033778736</v>
      </c>
      <c r="M24" s="7" t="n">
        <v>3</v>
      </c>
      <c r="N24" s="8" t="n">
        <v>1124093000000</v>
      </c>
      <c r="P24" s="9" t="n">
        <f aca="false">$P$1*B24</f>
        <v>284816.56</v>
      </c>
    </row>
    <row r="25" customFormat="false" ht="15.75" hidden="false" customHeight="false" outlineLevel="0" collapsed="false">
      <c r="A25" s="3" t="n">
        <v>22</v>
      </c>
      <c r="B25" s="10" t="n">
        <v>0.02</v>
      </c>
      <c r="C25" s="4" t="n">
        <f aca="false">P25</f>
        <v>81376.16</v>
      </c>
      <c r="D25" s="5" t="s">
        <v>5</v>
      </c>
      <c r="E25" s="5" t="s">
        <v>5</v>
      </c>
      <c r="F25" s="5" t="s">
        <v>5</v>
      </c>
      <c r="G25" s="5" t="s">
        <v>5</v>
      </c>
      <c r="H25" s="0" t="n">
        <v>2</v>
      </c>
      <c r="I25" s="6" t="n">
        <v>23</v>
      </c>
      <c r="J25" s="7" t="n">
        <v>-119.6</v>
      </c>
      <c r="K25" s="7" t="n">
        <v>50</v>
      </c>
      <c r="L25" s="7" t="n">
        <v>17242902545</v>
      </c>
      <c r="M25" s="7" t="n">
        <v>2</v>
      </c>
      <c r="N25" s="8" t="n">
        <v>2062251000000</v>
      </c>
      <c r="P25" s="9" t="n">
        <f aca="false">$P$1*B25</f>
        <v>81376.16</v>
      </c>
    </row>
    <row r="26" customFormat="false" ht="15.75" hidden="false" customHeight="false" outlineLevel="0" collapsed="false">
      <c r="A26" s="0" t="n">
        <v>23</v>
      </c>
      <c r="B26" s="0" t="n">
        <v>0</v>
      </c>
      <c r="C26" s="4" t="n">
        <f aca="false">P26</f>
        <v>0</v>
      </c>
      <c r="D26" s="5" t="s">
        <v>5</v>
      </c>
      <c r="E26" s="5" t="s">
        <v>5</v>
      </c>
      <c r="F26" s="5" t="s">
        <v>5</v>
      </c>
      <c r="G26" s="5" t="s">
        <v>5</v>
      </c>
      <c r="H26" s="0" t="n">
        <v>0</v>
      </c>
      <c r="I26" s="6" t="n">
        <v>24</v>
      </c>
      <c r="J26" s="7" t="n">
        <v>0</v>
      </c>
      <c r="K26" s="7" t="n">
        <v>0</v>
      </c>
      <c r="L26" s="7" t="n">
        <v>173026053</v>
      </c>
      <c r="M26" s="7" t="n">
        <v>0</v>
      </c>
      <c r="N26" s="8" t="n">
        <v>0</v>
      </c>
      <c r="P26" s="9" t="n">
        <f aca="false">$P$1*B26</f>
        <v>0</v>
      </c>
      <c r="T26" s="0" t="s">
        <v>8</v>
      </c>
      <c r="U26" s="0" t="s">
        <v>9</v>
      </c>
    </row>
    <row r="27" customFormat="false" ht="15.75" hidden="false" customHeight="false" outlineLevel="0" collapsed="false">
      <c r="A27" s="0" t="n">
        <v>24</v>
      </c>
      <c r="B27" s="0" t="n">
        <v>0</v>
      </c>
      <c r="C27" s="4" t="n">
        <f aca="false">P27</f>
        <v>0</v>
      </c>
      <c r="D27" s="5" t="s">
        <v>5</v>
      </c>
      <c r="E27" s="5" t="s">
        <v>5</v>
      </c>
      <c r="F27" s="5" t="s">
        <v>5</v>
      </c>
      <c r="G27" s="5" t="s">
        <v>5</v>
      </c>
      <c r="H27" s="0" t="n">
        <v>0</v>
      </c>
      <c r="I27" s="6" t="n">
        <v>25</v>
      </c>
      <c r="J27" s="7" t="n">
        <v>0</v>
      </c>
      <c r="K27" s="7" t="n">
        <v>0</v>
      </c>
      <c r="L27" s="7" t="n">
        <v>294595432</v>
      </c>
      <c r="M27" s="7" t="n">
        <v>0</v>
      </c>
      <c r="N27" s="8" t="n">
        <v>0</v>
      </c>
      <c r="P27" s="9" t="n">
        <f aca="false">$P$1*B27</f>
        <v>0</v>
      </c>
      <c r="T27" s="11" t="s">
        <v>10</v>
      </c>
      <c r="U27" s="1" t="s">
        <v>11</v>
      </c>
    </row>
    <row r="28" customFormat="false" ht="15.75" hidden="false" customHeight="false" outlineLevel="0" collapsed="false">
      <c r="A28" s="0" t="n">
        <v>25</v>
      </c>
      <c r="B28" s="0" t="n">
        <v>0</v>
      </c>
      <c r="C28" s="4" t="n">
        <f aca="false">P28</f>
        <v>0</v>
      </c>
      <c r="D28" s="5" t="s">
        <v>5</v>
      </c>
      <c r="E28" s="5" t="s">
        <v>5</v>
      </c>
      <c r="F28" s="5" t="s">
        <v>5</v>
      </c>
      <c r="G28" s="5" t="s">
        <v>5</v>
      </c>
      <c r="H28" s="0" t="n">
        <v>2</v>
      </c>
      <c r="I28" s="6" t="n">
        <v>26</v>
      </c>
      <c r="J28" s="7" t="n">
        <v>-100</v>
      </c>
      <c r="K28" s="7" t="n">
        <v>50</v>
      </c>
      <c r="L28" s="7" t="n">
        <v>35556339824</v>
      </c>
      <c r="M28" s="7" t="n">
        <v>2</v>
      </c>
      <c r="N28" s="8" t="n">
        <v>3555634000000</v>
      </c>
      <c r="P28" s="9" t="n">
        <f aca="false">$P$1*B28</f>
        <v>0</v>
      </c>
      <c r="T28" s="1" t="s">
        <v>12</v>
      </c>
      <c r="U28" s="1" t="s">
        <v>13</v>
      </c>
    </row>
    <row r="29" customFormat="false" ht="15.75" hidden="false" customHeight="false" outlineLevel="0" collapsed="false">
      <c r="A29" s="0" t="n">
        <v>26</v>
      </c>
      <c r="B29" s="0" t="n">
        <v>0</v>
      </c>
      <c r="C29" s="4" t="n">
        <f aca="false">P29</f>
        <v>0</v>
      </c>
      <c r="D29" s="5" t="s">
        <v>5</v>
      </c>
      <c r="E29" s="5" t="s">
        <v>5</v>
      </c>
      <c r="F29" s="5" t="s">
        <v>5</v>
      </c>
      <c r="G29" s="5" t="s">
        <v>5</v>
      </c>
      <c r="H29" s="0" t="n">
        <v>3</v>
      </c>
      <c r="I29" s="6" t="n">
        <v>27</v>
      </c>
      <c r="J29" s="7" t="n">
        <v>-150</v>
      </c>
      <c r="K29" s="7" t="n">
        <v>50</v>
      </c>
      <c r="L29" s="7" t="n">
        <v>17529276725</v>
      </c>
      <c r="M29" s="7" t="n">
        <v>3</v>
      </c>
      <c r="N29" s="8" t="n">
        <v>2629392000000</v>
      </c>
      <c r="P29" s="9" t="n">
        <f aca="false">$P$1*B29</f>
        <v>0</v>
      </c>
      <c r="T29" s="1" t="s">
        <v>14</v>
      </c>
      <c r="U29" s="1" t="s">
        <v>15</v>
      </c>
    </row>
    <row r="30" customFormat="false" ht="15.75" hidden="false" customHeight="false" outlineLevel="0" collapsed="false">
      <c r="A30" s="0" t="n">
        <v>27</v>
      </c>
      <c r="B30" s="0" t="n">
        <v>0</v>
      </c>
      <c r="C30" s="4" t="n">
        <f aca="false">P30</f>
        <v>0</v>
      </c>
      <c r="D30" s="5" t="s">
        <v>5</v>
      </c>
      <c r="E30" s="5" t="s">
        <v>5</v>
      </c>
      <c r="F30" s="5" t="s">
        <v>5</v>
      </c>
      <c r="G30" s="5" t="s">
        <v>5</v>
      </c>
      <c r="H30" s="0" t="n">
        <v>4</v>
      </c>
      <c r="I30" s="6" t="n">
        <v>28</v>
      </c>
      <c r="J30" s="7" t="n">
        <v>-500</v>
      </c>
      <c r="K30" s="7" t="n">
        <v>50</v>
      </c>
      <c r="L30" s="7" t="n">
        <v>26033456848</v>
      </c>
      <c r="M30" s="7" t="n">
        <v>4</v>
      </c>
      <c r="N30" s="8" t="n">
        <v>13016730000000</v>
      </c>
      <c r="P30" s="9" t="n">
        <f aca="false">$P$1*B30</f>
        <v>0</v>
      </c>
      <c r="T30" s="1" t="s">
        <v>16</v>
      </c>
      <c r="U30" s="1" t="s">
        <v>17</v>
      </c>
    </row>
    <row r="31" customFormat="false" ht="15.75" hidden="false" customHeight="false" outlineLevel="0" collapsed="false">
      <c r="A31" s="0" t="n">
        <v>28</v>
      </c>
      <c r="B31" s="0" t="n">
        <v>0</v>
      </c>
      <c r="C31" s="4" t="n">
        <f aca="false">P31</f>
        <v>0</v>
      </c>
      <c r="D31" s="5" t="s">
        <v>5</v>
      </c>
      <c r="E31" s="5" t="s">
        <v>5</v>
      </c>
      <c r="F31" s="5" t="s">
        <v>5</v>
      </c>
      <c r="G31" s="5" t="s">
        <v>5</v>
      </c>
      <c r="H31" s="0" t="n">
        <v>4</v>
      </c>
      <c r="I31" s="6" t="n">
        <v>29</v>
      </c>
      <c r="J31" s="7" t="n">
        <v>-500</v>
      </c>
      <c r="K31" s="7" t="n">
        <v>50</v>
      </c>
      <c r="L31" s="7" t="n">
        <v>40232596619</v>
      </c>
      <c r="M31" s="7" t="n">
        <v>4</v>
      </c>
      <c r="N31" s="8" t="n">
        <v>20116300000000</v>
      </c>
      <c r="P31" s="9" t="n">
        <f aca="false">$P$1*B31</f>
        <v>0</v>
      </c>
      <c r="T31" s="1"/>
      <c r="U31" s="1"/>
    </row>
    <row r="32" customFormat="false" ht="15.75" hidden="false" customHeight="false" outlineLevel="0" collapsed="false">
      <c r="A32" s="0" t="n">
        <v>29</v>
      </c>
      <c r="B32" s="0" t="n">
        <v>0</v>
      </c>
      <c r="C32" s="4" t="n">
        <f aca="false">P32</f>
        <v>0</v>
      </c>
      <c r="D32" s="5" t="s">
        <v>5</v>
      </c>
      <c r="E32" s="5" t="s">
        <v>5</v>
      </c>
      <c r="F32" s="5" t="s">
        <v>5</v>
      </c>
      <c r="G32" s="5" t="s">
        <v>5</v>
      </c>
      <c r="H32" s="0" t="n">
        <v>4</v>
      </c>
      <c r="I32" s="6" t="n">
        <v>30</v>
      </c>
      <c r="J32" s="7" t="n">
        <v>-500</v>
      </c>
      <c r="K32" s="7" t="n">
        <v>50</v>
      </c>
      <c r="L32" s="7" t="n">
        <v>27427742420</v>
      </c>
      <c r="M32" s="7" t="n">
        <v>4</v>
      </c>
      <c r="N32" s="8" t="n">
        <v>13713870000000</v>
      </c>
      <c r="P32" s="9" t="n">
        <f aca="false">$P$1*B32</f>
        <v>0</v>
      </c>
      <c r="T32" s="1" t="s">
        <v>18</v>
      </c>
      <c r="U32" s="1" t="s">
        <v>19</v>
      </c>
    </row>
    <row r="33" customFormat="false" ht="15" hidden="false" customHeight="false" outlineLevel="0" collapsed="false">
      <c r="I33" s="12" t="s">
        <v>20</v>
      </c>
      <c r="J33" s="12" t="n">
        <v>2</v>
      </c>
      <c r="K33" s="12" t="n">
        <v>3</v>
      </c>
      <c r="L33" s="12" t="n">
        <v>4</v>
      </c>
      <c r="M33" s="12" t="n">
        <v>5</v>
      </c>
      <c r="N33" s="12" t="n">
        <v>6</v>
      </c>
      <c r="O33" s="13" t="n">
        <v>7</v>
      </c>
      <c r="P33" s="14" t="n">
        <v>8</v>
      </c>
      <c r="Q33" s="14" t="n">
        <v>9</v>
      </c>
      <c r="R33" s="14" t="n">
        <v>10</v>
      </c>
    </row>
    <row r="34" customFormat="false" ht="15" hidden="false" customHeight="false" outlineLevel="0" collapsed="false">
      <c r="A34" s="0" t="s">
        <v>21</v>
      </c>
      <c r="B34" s="0" t="n">
        <f aca="false">SUM(B3:B32)</f>
        <v>1</v>
      </c>
      <c r="C34" s="15" t="n">
        <f aca="false">ROUND(C3,0)</f>
        <v>0</v>
      </c>
      <c r="D34" s="9" t="str">
        <f aca="false">D3</f>
        <v>_</v>
      </c>
      <c r="E34" s="9" t="str">
        <f aca="false">E3</f>
        <v>_</v>
      </c>
      <c r="F34" s="9" t="str">
        <f aca="false">F3</f>
        <v>_</v>
      </c>
      <c r="G34" s="9" t="str">
        <f aca="false">G3</f>
        <v>_</v>
      </c>
      <c r="I34" s="0" t="str">
        <f aca="false">"  "&amp;C34&amp;", "&amp;D34&amp;", "&amp;E34&amp;", "&amp;F34&amp;", "&amp;G34&amp;","</f>
        <v>  0, _, _, _, _,</v>
      </c>
      <c r="J34" s="0" t="str">
        <f aca="false">"  "&amp;ROUND(C34*0.637628,0)&amp;", "&amp;D34&amp;", "&amp;E34&amp;", "&amp;F34&amp;", "&amp;G34&amp;","</f>
        <v>  0, _, _, _, _,</v>
      </c>
      <c r="K34" s="0" t="str">
        <f aca="false">"  "&amp;ROUND(C34*0.637628^2,0)&amp;", "&amp;D34&amp;", "&amp;E34&amp;", "&amp;F34&amp;", "&amp;G34&amp;","</f>
        <v>  0, _, _, _, _,</v>
      </c>
      <c r="L34" s="0" t="str">
        <f aca="false">"  "&amp;ROUND(C34*0.637628^3,0)&amp;", "&amp;D34&amp;", "&amp;E34&amp;", "&amp;F34&amp;", "&amp;G34&amp;","</f>
        <v>  0, _, _, _, _,</v>
      </c>
      <c r="M34" s="0" t="str">
        <f aca="false">"  "&amp;ROUND(C34*0.637628^4,0)&amp;", "&amp;D34&amp;", "&amp;E34&amp;", "&amp;F34&amp;", "&amp;G34&amp;","</f>
        <v>  0, _, _, _, _,</v>
      </c>
      <c r="N34" s="0" t="str">
        <f aca="false">"  "&amp;ROUND(C34*0.637628^5,0)&amp;", "&amp;D34&amp;", "&amp;E34&amp;", "&amp;F34&amp;", "&amp;G34&amp;","</f>
        <v>  0, _, _, _, _,</v>
      </c>
      <c r="O34" s="0" t="str">
        <f aca="false">"  "&amp;ROUND(C34*0.637628^6,0)&amp;", "&amp;D34&amp;", "&amp;E34&amp;", "&amp;F34&amp;", "&amp;G34&amp;","</f>
        <v>  0, _, _, _, _,</v>
      </c>
      <c r="P34" s="0" t="str">
        <f aca="false">"  "&amp;ROUND(C34*0.637628^7,0)&amp;", "&amp;D34&amp;", "&amp;E34&amp;", "&amp;F34&amp;", "&amp;G34&amp;","</f>
        <v>  0, _, _, _, _,</v>
      </c>
      <c r="Q34" s="0" t="str">
        <f aca="false">"  "&amp;ROUND(C34*0.637628^8,0)&amp;", "&amp;D34&amp;", "&amp;E34&amp;", "&amp;F34&amp;", "&amp;G34&amp;","</f>
        <v>  0, _, _, _, _,</v>
      </c>
      <c r="R34" s="0" t="str">
        <f aca="false">"  "&amp;ROUND(C34*0.637628^9,0)&amp;", "&amp;D34&amp;", "&amp;E34&amp;", "&amp;F34&amp;", "&amp;G34&amp;","</f>
        <v>  0, _, _, _, _,</v>
      </c>
    </row>
    <row r="35" customFormat="false" ht="15" hidden="false" customHeight="false" outlineLevel="0" collapsed="false">
      <c r="C35" s="15" t="n">
        <f aca="false">ROUND(C4,0)</f>
        <v>81376</v>
      </c>
      <c r="D35" s="9" t="str">
        <f aca="false">D4</f>
        <v>_</v>
      </c>
      <c r="E35" s="9" t="str">
        <f aca="false">E4</f>
        <v>_</v>
      </c>
      <c r="F35" s="9" t="str">
        <f aca="false">F4</f>
        <v>_</v>
      </c>
      <c r="G35" s="9" t="str">
        <f aca="false">G4</f>
        <v>_</v>
      </c>
      <c r="I35" s="0" t="str">
        <f aca="false">"  "&amp;C35&amp;", "&amp;D35&amp;", "&amp;E35&amp;", "&amp;F35&amp;", "&amp;G35&amp;","</f>
        <v>  81376, _, _, _, _,</v>
      </c>
      <c r="J35" s="0" t="str">
        <f aca="false">"  "&amp;ROUND(C35*0.637628,0)&amp;", "&amp;D35&amp;", "&amp;E35&amp;", "&amp;F35&amp;", "&amp;G35&amp;","</f>
        <v>  51888, _, _, _, _,</v>
      </c>
      <c r="K35" s="0" t="str">
        <f aca="false">"  "&amp;ROUND(C35*0.637628^2,0)&amp;", "&amp;D35&amp;", "&amp;E35&amp;", "&amp;F35&amp;", "&amp;G35&amp;","</f>
        <v>  33085, _, _, _, _,</v>
      </c>
      <c r="L35" s="0" t="str">
        <f aca="false">"  "&amp;ROUND(C35*0.637628^3,0)&amp;", "&amp;D35&amp;", "&amp;E35&amp;", "&amp;F35&amp;", "&amp;G35&amp;","</f>
        <v>  21096, _, _, _, _,</v>
      </c>
      <c r="M35" s="0" t="str">
        <f aca="false">"  "&amp;ROUND(C35*0.637628^4,0)&amp;", "&amp;D35&amp;", "&amp;E35&amp;", "&amp;F35&amp;", "&amp;G35&amp;","</f>
        <v>  13451, _, _, _, _,</v>
      </c>
      <c r="N35" s="0" t="str">
        <f aca="false">"  "&amp;ROUND(C35*0.637628^5,0)&amp;", "&amp;D35&amp;", "&amp;E35&amp;", "&amp;F35&amp;", "&amp;G35&amp;","</f>
        <v>  8577, _, _, _, _,</v>
      </c>
      <c r="O35" s="0" t="str">
        <f aca="false">"  "&amp;ROUND(C35*0.637628^6,0)&amp;", "&amp;D35&amp;", "&amp;E35&amp;", "&amp;F35&amp;", "&amp;G35&amp;","</f>
        <v>  5469, _, _, _, _,</v>
      </c>
      <c r="P35" s="0" t="str">
        <f aca="false">"  "&amp;ROUND(C35*0.637628^7,0)&amp;", "&amp;D35&amp;", "&amp;E35&amp;", "&amp;F35&amp;", "&amp;G35&amp;","</f>
        <v>  3487, _, _, _, _,</v>
      </c>
      <c r="Q35" s="0" t="str">
        <f aca="false">"  "&amp;ROUND(C35*0.637628^8,0)&amp;", "&amp;D35&amp;", "&amp;E35&amp;", "&amp;F35&amp;", "&amp;G35&amp;","</f>
        <v>  2223, _, _, _, _,</v>
      </c>
      <c r="R35" s="0" t="str">
        <f aca="false">"  "&amp;ROUND(C35*0.637628^9,0)&amp;", "&amp;D35&amp;", "&amp;E35&amp;", "&amp;F35&amp;", "&amp;G35&amp;","</f>
        <v>  1418, _, _, _, _,</v>
      </c>
    </row>
    <row r="36" customFormat="false" ht="15" hidden="false" customHeight="false" outlineLevel="0" collapsed="false">
      <c r="C36" s="15" t="n">
        <f aca="false">ROUND(C5,0)</f>
        <v>203440</v>
      </c>
      <c r="D36" s="9" t="str">
        <f aca="false">D5</f>
        <v>_</v>
      </c>
      <c r="E36" s="9" t="str">
        <f aca="false">E5</f>
        <v>_</v>
      </c>
      <c r="F36" s="9" t="str">
        <f aca="false">F5</f>
        <v>_</v>
      </c>
      <c r="G36" s="9" t="str">
        <f aca="false">G5</f>
        <v>_</v>
      </c>
      <c r="I36" s="0" t="str">
        <f aca="false">"  "&amp;C36&amp;", "&amp;D36&amp;", "&amp;E36&amp;", "&amp;F36&amp;", "&amp;G36&amp;","</f>
        <v>  203440, _, _, _, _,</v>
      </c>
      <c r="J36" s="0" t="str">
        <f aca="false">"  "&amp;ROUND(C36*0.637628,0)&amp;", "&amp;D36&amp;", "&amp;E36&amp;", "&amp;F36&amp;", "&amp;G36&amp;","</f>
        <v>  129719, _, _, _, _,</v>
      </c>
      <c r="K36" s="0" t="str">
        <f aca="false">"  "&amp;ROUND(C36*0.637628^2,0)&amp;", "&amp;D36&amp;", "&amp;E36&amp;", "&amp;F36&amp;", "&amp;G36&amp;","</f>
        <v>  82712, _, _, _, _,</v>
      </c>
      <c r="L36" s="0" t="str">
        <f aca="false">"  "&amp;ROUND(C36*0.637628^3,0)&amp;", "&amp;D36&amp;", "&amp;E36&amp;", "&amp;F36&amp;", "&amp;G36&amp;","</f>
        <v>  52740, _, _, _, _,</v>
      </c>
      <c r="M36" s="0" t="str">
        <f aca="false">"  "&amp;ROUND(C36*0.637628^4,0)&amp;", "&amp;D36&amp;", "&amp;E36&amp;", "&amp;F36&amp;", "&amp;G36&amp;","</f>
        <v>  33628, _, _, _, _,</v>
      </c>
      <c r="N36" s="0" t="str">
        <f aca="false">"  "&amp;ROUND(C36*0.637628^5,0)&amp;", "&amp;D36&amp;", "&amp;E36&amp;", "&amp;F36&amp;", "&amp;G36&amp;","</f>
        <v>  21442, _, _, _, _,</v>
      </c>
      <c r="O36" s="0" t="str">
        <f aca="false">"  "&amp;ROUND(C36*0.637628^6,0)&amp;", "&amp;D36&amp;", "&amp;E36&amp;", "&amp;F36&amp;", "&amp;G36&amp;","</f>
        <v>  13672, _, _, _, _,</v>
      </c>
      <c r="P36" s="0" t="str">
        <f aca="false">"  "&amp;ROUND(C36*0.637628^7,0)&amp;", "&amp;D36&amp;", "&amp;E36&amp;", "&amp;F36&amp;", "&amp;G36&amp;","</f>
        <v>  8718, _, _, _, _,</v>
      </c>
      <c r="Q36" s="0" t="str">
        <f aca="false">"  "&amp;ROUND(C36*0.637628^8,0)&amp;", "&amp;D36&amp;", "&amp;E36&amp;", "&amp;F36&amp;", "&amp;G36&amp;","</f>
        <v>  5559, _, _, _, _,</v>
      </c>
      <c r="R36" s="0" t="str">
        <f aca="false">"  "&amp;ROUND(C36*0.637628^9,0)&amp;", "&amp;D36&amp;", "&amp;E36&amp;", "&amp;F36&amp;", "&amp;G36&amp;","</f>
        <v>  3544, _, _, _, _,</v>
      </c>
    </row>
    <row r="37" customFormat="false" ht="15" hidden="false" customHeight="false" outlineLevel="0" collapsed="false">
      <c r="C37" s="15" t="n">
        <f aca="false">ROUND(C6,0)</f>
        <v>447569</v>
      </c>
      <c r="D37" s="9" t="str">
        <f aca="false">D6</f>
        <v>_</v>
      </c>
      <c r="E37" s="9" t="str">
        <f aca="false">E6</f>
        <v>_</v>
      </c>
      <c r="F37" s="9" t="str">
        <f aca="false">F6</f>
        <v>_</v>
      </c>
      <c r="G37" s="9" t="str">
        <f aca="false">G6</f>
        <v>_</v>
      </c>
      <c r="I37" s="0" t="str">
        <f aca="false">"  "&amp;C37&amp;", "&amp;D37&amp;", "&amp;E37&amp;", "&amp;F37&amp;", "&amp;G37&amp;","</f>
        <v>  447569, _, _, _, _,</v>
      </c>
      <c r="J37" s="0" t="str">
        <f aca="false">"  "&amp;ROUND(C37*0.637628,0)&amp;", "&amp;D37&amp;", "&amp;E37&amp;", "&amp;F37&amp;", "&amp;G37&amp;","</f>
        <v>  285383, _, _, _, _,</v>
      </c>
      <c r="K37" s="0" t="str">
        <f aca="false">"  "&amp;ROUND(C37*0.637628^2,0)&amp;", "&amp;D37&amp;", "&amp;E37&amp;", "&amp;F37&amp;", "&amp;G37&amp;","</f>
        <v>  181968, _, _, _, _,</v>
      </c>
      <c r="L37" s="0" t="str">
        <f aca="false">"  "&amp;ROUND(C37*0.637628^3,0)&amp;", "&amp;D37&amp;", "&amp;E37&amp;", "&amp;F37&amp;", "&amp;G37&amp;","</f>
        <v>  116028, _, _, _, _,</v>
      </c>
      <c r="M37" s="0" t="str">
        <f aca="false">"  "&amp;ROUND(C37*0.637628^4,0)&amp;", "&amp;D37&amp;", "&amp;E37&amp;", "&amp;F37&amp;", "&amp;G37&amp;","</f>
        <v>  73983, _, _, _, _,</v>
      </c>
      <c r="N37" s="0" t="str">
        <f aca="false">"  "&amp;ROUND(C37*0.637628^5,0)&amp;", "&amp;D37&amp;", "&amp;E37&amp;", "&amp;F37&amp;", "&amp;G37&amp;","</f>
        <v>  47173, _, _, _, _,</v>
      </c>
      <c r="O37" s="0" t="str">
        <f aca="false">"  "&amp;ROUND(C37*0.637628^6,0)&amp;", "&amp;D37&amp;", "&amp;E37&amp;", "&amp;F37&amp;", "&amp;G37&amp;","</f>
        <v>  30079, _, _, _, _,</v>
      </c>
      <c r="P37" s="0" t="str">
        <f aca="false">"  "&amp;ROUND(C37*0.637628^7,0)&amp;", "&amp;D37&amp;", "&amp;E37&amp;", "&amp;F37&amp;", "&amp;G37&amp;","</f>
        <v>  19179, _, _, _, _,</v>
      </c>
      <c r="Q37" s="0" t="str">
        <f aca="false">"  "&amp;ROUND(C37*0.637628^8,0)&amp;", "&amp;D37&amp;", "&amp;E37&amp;", "&amp;F37&amp;", "&amp;G37&amp;","</f>
        <v>  12229, _, _, _, _,</v>
      </c>
      <c r="R37" s="0" t="str">
        <f aca="false">"  "&amp;ROUND(C37*0.637628^9,0)&amp;", "&amp;D37&amp;", "&amp;E37&amp;", "&amp;F37&amp;", "&amp;G37&amp;","</f>
        <v>  7798, _, _, _, _,</v>
      </c>
    </row>
    <row r="38" customFormat="false" ht="15" hidden="false" customHeight="false" outlineLevel="0" collapsed="false">
      <c r="C38" s="15" t="n">
        <f aca="false">ROUND(C7,0)</f>
        <v>0</v>
      </c>
      <c r="D38" s="9" t="str">
        <f aca="false">D7</f>
        <v>_</v>
      </c>
      <c r="E38" s="9" t="str">
        <f aca="false">E7</f>
        <v>_</v>
      </c>
      <c r="F38" s="9" t="str">
        <f aca="false">F7</f>
        <v>_</v>
      </c>
      <c r="G38" s="9" t="str">
        <f aca="false">G7</f>
        <v>_</v>
      </c>
      <c r="I38" s="0" t="str">
        <f aca="false">"  "&amp;C38&amp;", "&amp;D38&amp;", "&amp;E38&amp;", "&amp;F38&amp;", "&amp;G38&amp;","</f>
        <v>  0, _, _, _, _,</v>
      </c>
      <c r="J38" s="0" t="str">
        <f aca="false">"  "&amp;ROUND(C38*0.637628,0)&amp;", "&amp;D38&amp;", "&amp;E38&amp;", "&amp;F38&amp;", "&amp;G38&amp;","</f>
        <v>  0, _, _, _, _,</v>
      </c>
      <c r="K38" s="0" t="str">
        <f aca="false">"  "&amp;ROUND(C38*0.637628^2,0)&amp;", "&amp;D38&amp;", "&amp;E38&amp;", "&amp;F38&amp;", "&amp;G38&amp;","</f>
        <v>  0, _, _, _, _,</v>
      </c>
      <c r="L38" s="0" t="str">
        <f aca="false">"  "&amp;ROUND(C38*0.637628^3,0)&amp;", "&amp;D38&amp;", "&amp;E38&amp;", "&amp;F38&amp;", "&amp;G38&amp;","</f>
        <v>  0, _, _, _, _,</v>
      </c>
      <c r="M38" s="0" t="str">
        <f aca="false">"  "&amp;ROUND(C38*0.637628^4,0)&amp;", "&amp;D38&amp;", "&amp;E38&amp;", "&amp;F38&amp;", "&amp;G38&amp;","</f>
        <v>  0, _, _, _, _,</v>
      </c>
      <c r="N38" s="0" t="str">
        <f aca="false">"  "&amp;ROUND(C38*0.637628^5,0)&amp;", "&amp;D38&amp;", "&amp;E38&amp;", "&amp;F38&amp;", "&amp;G38&amp;","</f>
        <v>  0, _, _, _, _,</v>
      </c>
      <c r="O38" s="0" t="str">
        <f aca="false">"  "&amp;ROUND(C38*0.637628^6,0)&amp;", "&amp;D38&amp;", "&amp;E38&amp;", "&amp;F38&amp;", "&amp;G38&amp;","</f>
        <v>  0, _, _, _, _,</v>
      </c>
      <c r="P38" s="0" t="str">
        <f aca="false">"  "&amp;ROUND(C38*0.637628^7,0)&amp;", "&amp;D38&amp;", "&amp;E38&amp;", "&amp;F38&amp;", "&amp;G38&amp;","</f>
        <v>  0, _, _, _, _,</v>
      </c>
      <c r="Q38" s="0" t="str">
        <f aca="false">"  "&amp;ROUND(C38*0.637628^8,0)&amp;", "&amp;D38&amp;", "&amp;E38&amp;", "&amp;F38&amp;", "&amp;G38&amp;","</f>
        <v>  0, _, _, _, _,</v>
      </c>
      <c r="R38" s="0" t="str">
        <f aca="false">"  "&amp;ROUND(C38*0.637628^9,0)&amp;", "&amp;D38&amp;", "&amp;E38&amp;", "&amp;F38&amp;", "&amp;G38&amp;","</f>
        <v>  0, _, _, _, _,</v>
      </c>
    </row>
    <row r="39" customFormat="false" ht="15" hidden="false" customHeight="false" outlineLevel="0" collapsed="false">
      <c r="C39" s="15" t="n">
        <f aca="false">ROUND(C8,0)</f>
        <v>40688</v>
      </c>
      <c r="D39" s="9" t="str">
        <f aca="false">D8</f>
        <v>_</v>
      </c>
      <c r="E39" s="9" t="str">
        <f aca="false">E8</f>
        <v>_</v>
      </c>
      <c r="F39" s="9" t="str">
        <f aca="false">F8</f>
        <v>_</v>
      </c>
      <c r="G39" s="9" t="str">
        <f aca="false">G8</f>
        <v>_</v>
      </c>
      <c r="I39" s="0" t="str">
        <f aca="false">"  "&amp;C39&amp;", "&amp;D39&amp;", "&amp;E39&amp;", "&amp;F39&amp;", "&amp;G39&amp;","</f>
        <v>  40688, _, _, _, _,</v>
      </c>
      <c r="J39" s="0" t="str">
        <f aca="false">"  "&amp;ROUND(C39*0.637628,0)&amp;", "&amp;D39&amp;", "&amp;E39&amp;", "&amp;F39&amp;", "&amp;G39&amp;","</f>
        <v>  25944, _, _, _, _,</v>
      </c>
      <c r="K39" s="0" t="str">
        <f aca="false">"  "&amp;ROUND(C39*0.637628^2,0)&amp;", "&amp;D39&amp;", "&amp;E39&amp;", "&amp;F39&amp;", "&amp;G39&amp;","</f>
        <v>  16542, _, _, _, _,</v>
      </c>
      <c r="L39" s="0" t="str">
        <f aca="false">"  "&amp;ROUND(C39*0.637628^3,0)&amp;", "&amp;D39&amp;", "&amp;E39&amp;", "&amp;F39&amp;", "&amp;G39&amp;","</f>
        <v>  10548, _, _, _, _,</v>
      </c>
      <c r="M39" s="0" t="str">
        <f aca="false">"  "&amp;ROUND(C39*0.637628^4,0)&amp;", "&amp;D39&amp;", "&amp;E39&amp;", "&amp;F39&amp;", "&amp;G39&amp;","</f>
        <v>  6726, _, _, _, _,</v>
      </c>
      <c r="N39" s="0" t="str">
        <f aca="false">"  "&amp;ROUND(C39*0.637628^5,0)&amp;", "&amp;D39&amp;", "&amp;E39&amp;", "&amp;F39&amp;", "&amp;G39&amp;","</f>
        <v>  4288, _, _, _, _,</v>
      </c>
      <c r="O39" s="0" t="str">
        <f aca="false">"  "&amp;ROUND(C39*0.637628^6,0)&amp;", "&amp;D39&amp;", "&amp;E39&amp;", "&amp;F39&amp;", "&amp;G39&amp;","</f>
        <v>  2734, _, _, _, _,</v>
      </c>
      <c r="P39" s="0" t="str">
        <f aca="false">"  "&amp;ROUND(C39*0.637628^7,0)&amp;", "&amp;D39&amp;", "&amp;E39&amp;", "&amp;F39&amp;", "&amp;G39&amp;","</f>
        <v>  1744, _, _, _, _,</v>
      </c>
      <c r="Q39" s="0" t="str">
        <f aca="false">"  "&amp;ROUND(C39*0.637628^8,0)&amp;", "&amp;D39&amp;", "&amp;E39&amp;", "&amp;F39&amp;", "&amp;G39&amp;","</f>
        <v>  1112, _, _, _, _,</v>
      </c>
      <c r="R39" s="0" t="str">
        <f aca="false">"  "&amp;ROUND(C39*0.637628^9,0)&amp;", "&amp;D39&amp;", "&amp;E39&amp;", "&amp;F39&amp;", "&amp;G39&amp;","</f>
        <v>  709, _, _, _, _,</v>
      </c>
    </row>
    <row r="40" customFormat="false" ht="15" hidden="false" customHeight="false" outlineLevel="0" collapsed="false">
      <c r="C40" s="15" t="n">
        <f aca="false">ROUND(C9,0)</f>
        <v>40688</v>
      </c>
      <c r="D40" s="9" t="str">
        <f aca="false">D9</f>
        <v>_</v>
      </c>
      <c r="E40" s="9" t="str">
        <f aca="false">E9</f>
        <v>_</v>
      </c>
      <c r="F40" s="9" t="str">
        <f aca="false">F9</f>
        <v>_</v>
      </c>
      <c r="G40" s="9" t="str">
        <f aca="false">G9</f>
        <v>_</v>
      </c>
      <c r="I40" s="0" t="str">
        <f aca="false">"  "&amp;C40&amp;", "&amp;D40&amp;", "&amp;E40&amp;", "&amp;F40&amp;", "&amp;G40&amp;","</f>
        <v>  40688, _, _, _, _,</v>
      </c>
      <c r="J40" s="0" t="str">
        <f aca="false">"  "&amp;ROUND(C40*0.637628,0)&amp;", "&amp;D40&amp;", "&amp;E40&amp;", "&amp;F40&amp;", "&amp;G40&amp;","</f>
        <v>  25944, _, _, _, _,</v>
      </c>
      <c r="K40" s="0" t="str">
        <f aca="false">"  "&amp;ROUND(C40*0.637628^2,0)&amp;", "&amp;D40&amp;", "&amp;E40&amp;", "&amp;F40&amp;", "&amp;G40&amp;","</f>
        <v>  16542, _, _, _, _,</v>
      </c>
      <c r="L40" s="0" t="str">
        <f aca="false">"  "&amp;ROUND(C40*0.637628^3,0)&amp;", "&amp;D40&amp;", "&amp;E40&amp;", "&amp;F40&amp;", "&amp;G40&amp;","</f>
        <v>  10548, _, _, _, _,</v>
      </c>
      <c r="M40" s="0" t="str">
        <f aca="false">"  "&amp;ROUND(C40*0.637628^4,0)&amp;", "&amp;D40&amp;", "&amp;E40&amp;", "&amp;F40&amp;", "&amp;G40&amp;","</f>
        <v>  6726, _, _, _, _,</v>
      </c>
      <c r="N40" s="0" t="str">
        <f aca="false">"  "&amp;ROUND(C40*0.637628^5,0)&amp;", "&amp;D40&amp;", "&amp;E40&amp;", "&amp;F40&amp;", "&amp;G40&amp;","</f>
        <v>  4288, _, _, _, _,</v>
      </c>
      <c r="O40" s="0" t="str">
        <f aca="false">"  "&amp;ROUND(C40*0.637628^6,0)&amp;", "&amp;D40&amp;", "&amp;E40&amp;", "&amp;F40&amp;", "&amp;G40&amp;","</f>
        <v>  2734, _, _, _, _,</v>
      </c>
      <c r="P40" s="0" t="str">
        <f aca="false">"  "&amp;ROUND(C40*0.637628^7,0)&amp;", "&amp;D40&amp;", "&amp;E40&amp;", "&amp;F40&amp;", "&amp;G40&amp;","</f>
        <v>  1744, _, _, _, _,</v>
      </c>
      <c r="Q40" s="0" t="str">
        <f aca="false">"  "&amp;ROUND(C40*0.637628^8,0)&amp;", "&amp;D40&amp;", "&amp;E40&amp;", "&amp;F40&amp;", "&amp;G40&amp;","</f>
        <v>  1112, _, _, _, _,</v>
      </c>
      <c r="R40" s="0" t="str">
        <f aca="false">"  "&amp;ROUND(C40*0.637628^9,0)&amp;", "&amp;D40&amp;", "&amp;E40&amp;", "&amp;F40&amp;", "&amp;G40&amp;","</f>
        <v>  709, _, _, _, _,</v>
      </c>
    </row>
    <row r="41" customFormat="false" ht="15" hidden="false" customHeight="false" outlineLevel="0" collapsed="false">
      <c r="C41" s="15" t="n">
        <f aca="false">ROUND(C10,0)</f>
        <v>0</v>
      </c>
      <c r="D41" s="9" t="str">
        <f aca="false">D10</f>
        <v>_</v>
      </c>
      <c r="E41" s="9" t="str">
        <f aca="false">E10</f>
        <v>_</v>
      </c>
      <c r="F41" s="9" t="str">
        <f aca="false">F10</f>
        <v>_</v>
      </c>
      <c r="G41" s="9" t="str">
        <f aca="false">G10</f>
        <v>_</v>
      </c>
      <c r="I41" s="0" t="str">
        <f aca="false">"  "&amp;C41&amp;", "&amp;D41&amp;", "&amp;E41&amp;", "&amp;F41&amp;", "&amp;G41&amp;","</f>
        <v>  0, _, _, _, _,</v>
      </c>
      <c r="J41" s="0" t="str">
        <f aca="false">"  "&amp;ROUND(C41*0.637628,0)&amp;", "&amp;D41&amp;", "&amp;E41&amp;", "&amp;F41&amp;", "&amp;G41&amp;","</f>
        <v>  0, _, _, _, _,</v>
      </c>
      <c r="K41" s="0" t="str">
        <f aca="false">"  "&amp;ROUND(C41*0.637628^2,0)&amp;", "&amp;D41&amp;", "&amp;E41&amp;", "&amp;F41&amp;", "&amp;G41&amp;","</f>
        <v>  0, _, _, _, _,</v>
      </c>
      <c r="L41" s="0" t="str">
        <f aca="false">"  "&amp;ROUND(C41*0.637628^3,0)&amp;", "&amp;D41&amp;", "&amp;E41&amp;", "&amp;F41&amp;", "&amp;G41&amp;","</f>
        <v>  0, _, _, _, _,</v>
      </c>
      <c r="M41" s="0" t="str">
        <f aca="false">"  "&amp;ROUND(C41*0.637628^4,0)&amp;", "&amp;D41&amp;", "&amp;E41&amp;", "&amp;F41&amp;", "&amp;G41&amp;","</f>
        <v>  0, _, _, _, _,</v>
      </c>
      <c r="N41" s="0" t="str">
        <f aca="false">"  "&amp;ROUND(C41*0.637628^5,0)&amp;", "&amp;D41&amp;", "&amp;E41&amp;", "&amp;F41&amp;", "&amp;G41&amp;","</f>
        <v>  0, _, _, _, _,</v>
      </c>
      <c r="O41" s="0" t="str">
        <f aca="false">"  "&amp;ROUND(C41*0.637628^6,0)&amp;", "&amp;D41&amp;", "&amp;E41&amp;", "&amp;F41&amp;", "&amp;G41&amp;","</f>
        <v>  0, _, _, _, _,</v>
      </c>
      <c r="P41" s="0" t="str">
        <f aca="false">"  "&amp;ROUND(C41*0.637628^7,0)&amp;", "&amp;D41&amp;", "&amp;E41&amp;", "&amp;F41&amp;", "&amp;G41&amp;","</f>
        <v>  0, _, _, _, _,</v>
      </c>
      <c r="Q41" s="0" t="str">
        <f aca="false">"  "&amp;ROUND(C41*0.637628^8,0)&amp;", "&amp;D41&amp;", "&amp;E41&amp;", "&amp;F41&amp;", "&amp;G41&amp;","</f>
        <v>  0, _, _, _, _,</v>
      </c>
      <c r="R41" s="0" t="str">
        <f aca="false">"  "&amp;ROUND(C41*0.637628^9,0)&amp;", "&amp;D41&amp;", "&amp;E41&amp;", "&amp;F41&amp;", "&amp;G41&amp;","</f>
        <v>  0, _, _, _, _,</v>
      </c>
    </row>
    <row r="42" customFormat="false" ht="15" hidden="false" customHeight="false" outlineLevel="0" collapsed="false">
      <c r="C42" s="15" t="n">
        <f aca="false">ROUND(C11,0)</f>
        <v>203440</v>
      </c>
      <c r="D42" s="9" t="str">
        <f aca="false">D11</f>
        <v>_</v>
      </c>
      <c r="E42" s="9" t="str">
        <f aca="false">E11</f>
        <v>_</v>
      </c>
      <c r="F42" s="9" t="str">
        <f aca="false">F11</f>
        <v>_</v>
      </c>
      <c r="G42" s="9" t="str">
        <f aca="false">G11</f>
        <v>_</v>
      </c>
      <c r="I42" s="0" t="str">
        <f aca="false">"  "&amp;C42&amp;", "&amp;D42&amp;", "&amp;E42&amp;", "&amp;F42&amp;", "&amp;G42&amp;","</f>
        <v>  203440, _, _, _, _,</v>
      </c>
      <c r="J42" s="0" t="str">
        <f aca="false">"  "&amp;ROUND(C42*0.637628,0)&amp;", "&amp;D42&amp;", "&amp;E42&amp;", "&amp;F42&amp;", "&amp;G42&amp;","</f>
        <v>  129719, _, _, _, _,</v>
      </c>
      <c r="K42" s="0" t="str">
        <f aca="false">"  "&amp;ROUND(C42*0.637628^2,0)&amp;", "&amp;D42&amp;", "&amp;E42&amp;", "&amp;F42&amp;", "&amp;G42&amp;","</f>
        <v>  82712, _, _, _, _,</v>
      </c>
      <c r="L42" s="0" t="str">
        <f aca="false">"  "&amp;ROUND(C42*0.637628^3,0)&amp;", "&amp;D42&amp;", "&amp;E42&amp;", "&amp;F42&amp;", "&amp;G42&amp;","</f>
        <v>  52740, _, _, _, _,</v>
      </c>
      <c r="M42" s="0" t="str">
        <f aca="false">"  "&amp;ROUND(C42*0.637628^4,0)&amp;", "&amp;D42&amp;", "&amp;E42&amp;", "&amp;F42&amp;", "&amp;G42&amp;","</f>
        <v>  33628, _, _, _, _,</v>
      </c>
      <c r="N42" s="0" t="str">
        <f aca="false">"  "&amp;ROUND(C42*0.637628^5,0)&amp;", "&amp;D42&amp;", "&amp;E42&amp;", "&amp;F42&amp;", "&amp;G42&amp;","</f>
        <v>  21442, _, _, _, _,</v>
      </c>
      <c r="O42" s="0" t="str">
        <f aca="false">"  "&amp;ROUND(C42*0.637628^6,0)&amp;", "&amp;D42&amp;", "&amp;E42&amp;", "&amp;F42&amp;", "&amp;G42&amp;","</f>
        <v>  13672, _, _, _, _,</v>
      </c>
      <c r="P42" s="0" t="str">
        <f aca="false">"  "&amp;ROUND(C42*0.637628^7,0)&amp;", "&amp;D42&amp;", "&amp;E42&amp;", "&amp;F42&amp;", "&amp;G42&amp;","</f>
        <v>  8718, _, _, _, _,</v>
      </c>
      <c r="Q42" s="0" t="str">
        <f aca="false">"  "&amp;ROUND(C42*0.637628^8,0)&amp;", "&amp;D42&amp;", "&amp;E42&amp;", "&amp;F42&amp;", "&amp;G42&amp;","</f>
        <v>  5559, _, _, _, _,</v>
      </c>
      <c r="R42" s="0" t="str">
        <f aca="false">"  "&amp;ROUND(C42*0.637628^9,0)&amp;", "&amp;D42&amp;", "&amp;E42&amp;", "&amp;F42&amp;", "&amp;G42&amp;","</f>
        <v>  3544, _, _, _, _,</v>
      </c>
    </row>
    <row r="43" customFormat="false" ht="15" hidden="false" customHeight="false" outlineLevel="0" collapsed="false">
      <c r="C43" s="15" t="n">
        <f aca="false">ROUND(C12,0)</f>
        <v>162752</v>
      </c>
      <c r="D43" s="9" t="str">
        <f aca="false">D12</f>
        <v>_</v>
      </c>
      <c r="E43" s="9" t="str">
        <f aca="false">E12</f>
        <v>_</v>
      </c>
      <c r="F43" s="9" t="str">
        <f aca="false">F12</f>
        <v>_</v>
      </c>
      <c r="G43" s="9" t="str">
        <f aca="false">G12</f>
        <v>_</v>
      </c>
      <c r="I43" s="0" t="str">
        <f aca="false">"  "&amp;C43&amp;", "&amp;D43&amp;", "&amp;E43&amp;", "&amp;F43&amp;", "&amp;G43&amp;","</f>
        <v>  162752, _, _, _, _,</v>
      </c>
      <c r="J43" s="0" t="str">
        <f aca="false">"  "&amp;ROUND(C43*0.637628,0)&amp;", "&amp;D43&amp;", "&amp;E43&amp;", "&amp;F43&amp;", "&amp;G43&amp;","</f>
        <v>  103775, _, _, _, _,</v>
      </c>
      <c r="K43" s="0" t="str">
        <f aca="false">"  "&amp;ROUND(C43*0.637628^2,0)&amp;", "&amp;D43&amp;", "&amp;E43&amp;", "&amp;F43&amp;", "&amp;G43&amp;","</f>
        <v>  66170, _, _, _, _,</v>
      </c>
      <c r="L43" s="0" t="str">
        <f aca="false">"  "&amp;ROUND(C43*0.637628^3,0)&amp;", "&amp;D43&amp;", "&amp;E43&amp;", "&amp;F43&amp;", "&amp;G43&amp;","</f>
        <v>  42192, _, _, _, _,</v>
      </c>
      <c r="M43" s="0" t="str">
        <f aca="false">"  "&amp;ROUND(C43*0.637628^4,0)&amp;", "&amp;D43&amp;", "&amp;E43&amp;", "&amp;F43&amp;", "&amp;G43&amp;","</f>
        <v>  26903, _, _, _, _,</v>
      </c>
      <c r="N43" s="0" t="str">
        <f aca="false">"  "&amp;ROUND(C43*0.637628^5,0)&amp;", "&amp;D43&amp;", "&amp;E43&amp;", "&amp;F43&amp;", "&amp;G43&amp;","</f>
        <v>  17154, _, _, _, _,</v>
      </c>
      <c r="O43" s="0" t="str">
        <f aca="false">"  "&amp;ROUND(C43*0.637628^6,0)&amp;", "&amp;D43&amp;", "&amp;E43&amp;", "&amp;F43&amp;", "&amp;G43&amp;","</f>
        <v>  10938, _, _, _, _,</v>
      </c>
      <c r="P43" s="0" t="str">
        <f aca="false">"  "&amp;ROUND(C43*0.637628^7,0)&amp;", "&amp;D43&amp;", "&amp;E43&amp;", "&amp;F43&amp;", "&amp;G43&amp;","</f>
        <v>  6974, _, _, _, _,</v>
      </c>
      <c r="Q43" s="0" t="str">
        <f aca="false">"  "&amp;ROUND(C43*0.637628^8,0)&amp;", "&amp;D43&amp;", "&amp;E43&amp;", "&amp;F43&amp;", "&amp;G43&amp;","</f>
        <v>  4447, _, _, _, _,</v>
      </c>
      <c r="R43" s="0" t="str">
        <f aca="false">"  "&amp;ROUND(C43*0.637628^9,0)&amp;", "&amp;D43&amp;", "&amp;E43&amp;", "&amp;F43&amp;", "&amp;G43&amp;","</f>
        <v>  2836, _, _, _, _,</v>
      </c>
    </row>
    <row r="44" customFormat="false" ht="15" hidden="false" customHeight="false" outlineLevel="0" collapsed="false">
      <c r="C44" s="15" t="n">
        <f aca="false">ROUND(C13,0)</f>
        <v>203440</v>
      </c>
      <c r="D44" s="9" t="str">
        <f aca="false">D13</f>
        <v>_</v>
      </c>
      <c r="E44" s="9" t="str">
        <f aca="false">E13</f>
        <v>_</v>
      </c>
      <c r="F44" s="9" t="str">
        <f aca="false">F13</f>
        <v>_</v>
      </c>
      <c r="G44" s="9" t="str">
        <f aca="false">G13</f>
        <v>_</v>
      </c>
      <c r="I44" s="0" t="str">
        <f aca="false">"  "&amp;C44&amp;", "&amp;D44&amp;", "&amp;E44&amp;", "&amp;F44&amp;", "&amp;G44&amp;","</f>
        <v>  203440, _, _, _, _,</v>
      </c>
      <c r="J44" s="0" t="str">
        <f aca="false">"  "&amp;ROUND(C44*0.637628,0)&amp;", "&amp;D44&amp;", "&amp;E44&amp;", "&amp;F44&amp;", "&amp;G44&amp;","</f>
        <v>  129719, _, _, _, _,</v>
      </c>
      <c r="K44" s="0" t="str">
        <f aca="false">"  "&amp;ROUND(C44*0.637628^2,0)&amp;", "&amp;D44&amp;", "&amp;E44&amp;", "&amp;F44&amp;", "&amp;G44&amp;","</f>
        <v>  82712, _, _, _, _,</v>
      </c>
      <c r="L44" s="0" t="str">
        <f aca="false">"  "&amp;ROUND(C44*0.637628^3,0)&amp;", "&amp;D44&amp;", "&amp;E44&amp;", "&amp;F44&amp;", "&amp;G44&amp;","</f>
        <v>  52740, _, _, _, _,</v>
      </c>
      <c r="M44" s="0" t="str">
        <f aca="false">"  "&amp;ROUND(C44*0.637628^4,0)&amp;", "&amp;D44&amp;", "&amp;E44&amp;", "&amp;F44&amp;", "&amp;G44&amp;","</f>
        <v>  33628, _, _, _, _,</v>
      </c>
      <c r="N44" s="0" t="str">
        <f aca="false">"  "&amp;ROUND(C44*0.637628^5,0)&amp;", "&amp;D44&amp;", "&amp;E44&amp;", "&amp;F44&amp;", "&amp;G44&amp;","</f>
        <v>  21442, _, _, _, _,</v>
      </c>
      <c r="O44" s="0" t="str">
        <f aca="false">"  "&amp;ROUND(C44*0.637628^6,0)&amp;", "&amp;D44&amp;", "&amp;E44&amp;", "&amp;F44&amp;", "&amp;G44&amp;","</f>
        <v>  13672, _, _, _, _,</v>
      </c>
      <c r="P44" s="0" t="str">
        <f aca="false">"  "&amp;ROUND(C44*0.637628^7,0)&amp;", "&amp;D44&amp;", "&amp;E44&amp;", "&amp;F44&amp;", "&amp;G44&amp;","</f>
        <v>  8718, _, _, _, _,</v>
      </c>
      <c r="Q44" s="0" t="str">
        <f aca="false">"  "&amp;ROUND(C44*0.637628^8,0)&amp;", "&amp;D44&amp;", "&amp;E44&amp;", "&amp;F44&amp;", "&amp;G44&amp;","</f>
        <v>  5559, _, _, _, _,</v>
      </c>
      <c r="R44" s="0" t="str">
        <f aca="false">"  "&amp;ROUND(C44*0.637628^9,0)&amp;", "&amp;D44&amp;", "&amp;E44&amp;", "&amp;F44&amp;", "&amp;G44&amp;","</f>
        <v>  3544, _, _, _, _,</v>
      </c>
    </row>
    <row r="45" customFormat="false" ht="15" hidden="false" customHeight="false" outlineLevel="0" collapsed="false">
      <c r="C45" s="15" t="n">
        <f aca="false">ROUND(C14,0)</f>
        <v>366193</v>
      </c>
      <c r="D45" s="9" t="str">
        <f aca="false">D14</f>
        <v>_</v>
      </c>
      <c r="E45" s="9" t="str">
        <f aca="false">E14</f>
        <v>_</v>
      </c>
      <c r="F45" s="9" t="str">
        <f aca="false">F14</f>
        <v>_</v>
      </c>
      <c r="G45" s="9" t="str">
        <f aca="false">G14</f>
        <v>_</v>
      </c>
      <c r="I45" s="0" t="str">
        <f aca="false">"  "&amp;C45&amp;", "&amp;D45&amp;", "&amp;E45&amp;", "&amp;F45&amp;", "&amp;G45&amp;","</f>
        <v>  366193, _, _, _, _,</v>
      </c>
      <c r="J45" s="0" t="str">
        <f aca="false">"  "&amp;ROUND(C45*0.637628,0)&amp;", "&amp;D45&amp;", "&amp;E45&amp;", "&amp;F45&amp;", "&amp;G45&amp;","</f>
        <v>  233495, _, _, _, _,</v>
      </c>
      <c r="K45" s="0" t="str">
        <f aca="false">"  "&amp;ROUND(C45*0.637628^2,0)&amp;", "&amp;D45&amp;", "&amp;E45&amp;", "&amp;F45&amp;", "&amp;G45&amp;","</f>
        <v>  148883, _, _, _, _,</v>
      </c>
      <c r="L45" s="0" t="str">
        <f aca="false">"  "&amp;ROUND(C45*0.637628^3,0)&amp;", "&amp;D45&amp;", "&amp;E45&amp;", "&amp;F45&amp;", "&amp;G45&amp;","</f>
        <v>  94932, _, _, _, _,</v>
      </c>
      <c r="M45" s="0" t="str">
        <f aca="false">"  "&amp;ROUND(C45*0.637628^4,0)&amp;", "&amp;D45&amp;", "&amp;E45&amp;", "&amp;F45&amp;", "&amp;G45&amp;","</f>
        <v>  60531, _, _, _, _,</v>
      </c>
      <c r="N45" s="0" t="str">
        <f aca="false">"  "&amp;ROUND(C45*0.637628^5,0)&amp;", "&amp;D45&amp;", "&amp;E45&amp;", "&amp;F45&amp;", "&amp;G45&amp;","</f>
        <v>  38596, _, _, _, _,</v>
      </c>
      <c r="O45" s="0" t="str">
        <f aca="false">"  "&amp;ROUND(C45*0.637628^6,0)&amp;", "&amp;D45&amp;", "&amp;E45&amp;", "&amp;F45&amp;", "&amp;G45&amp;","</f>
        <v>  24610, _, _, _, _,</v>
      </c>
      <c r="P45" s="0" t="str">
        <f aca="false">"  "&amp;ROUND(C45*0.637628^7,0)&amp;", "&amp;D45&amp;", "&amp;E45&amp;", "&amp;F45&amp;", "&amp;G45&amp;","</f>
        <v>  15692, _, _, _, _,</v>
      </c>
      <c r="Q45" s="0" t="str">
        <f aca="false">"  "&amp;ROUND(C45*0.637628^8,0)&amp;", "&amp;D45&amp;", "&amp;E45&amp;", "&amp;F45&amp;", "&amp;G45&amp;","</f>
        <v>  10006, _, _, _, _,</v>
      </c>
      <c r="R45" s="0" t="str">
        <f aca="false">"  "&amp;ROUND(C45*0.637628^9,0)&amp;", "&amp;D45&amp;", "&amp;E45&amp;", "&amp;F45&amp;", "&amp;G45&amp;","</f>
        <v>  6380, _, _, _, _,</v>
      </c>
    </row>
    <row r="46" customFormat="false" ht="15" hidden="false" customHeight="false" outlineLevel="0" collapsed="false">
      <c r="C46" s="15" t="n">
        <f aca="false">ROUND(C15,0)</f>
        <v>284817</v>
      </c>
      <c r="D46" s="9" t="str">
        <f aca="false">D15</f>
        <v>_</v>
      </c>
      <c r="E46" s="9" t="str">
        <f aca="false">E15</f>
        <v>_</v>
      </c>
      <c r="F46" s="9" t="str">
        <f aca="false">F15</f>
        <v>_</v>
      </c>
      <c r="G46" s="9" t="str">
        <f aca="false">G15</f>
        <v>_</v>
      </c>
      <c r="I46" s="0" t="str">
        <f aca="false">"  "&amp;C46&amp;", "&amp;D46&amp;", "&amp;E46&amp;", "&amp;F46&amp;", "&amp;G46&amp;","</f>
        <v>  284817, _, _, _, _,</v>
      </c>
      <c r="J46" s="0" t="str">
        <f aca="false">"  "&amp;ROUND(C46*0.637628,0)&amp;", "&amp;D46&amp;", "&amp;E46&amp;", "&amp;F46&amp;", "&amp;G46&amp;","</f>
        <v>  181607, _, _, _, _,</v>
      </c>
      <c r="K46" s="0" t="str">
        <f aca="false">"  "&amp;ROUND(C46*0.637628^2,0)&amp;", "&amp;D46&amp;", "&amp;E46&amp;", "&amp;F46&amp;", "&amp;G46&amp;","</f>
        <v>  115798, _, _, _, _,</v>
      </c>
      <c r="L46" s="0" t="str">
        <f aca="false">"  "&amp;ROUND(C46*0.637628^3,0)&amp;", "&amp;D46&amp;", "&amp;E46&amp;", "&amp;F46&amp;", "&amp;G46&amp;","</f>
        <v>  73836, _, _, _, _,</v>
      </c>
      <c r="M46" s="0" t="str">
        <f aca="false">"  "&amp;ROUND(C46*0.637628^4,0)&amp;", "&amp;D46&amp;", "&amp;E46&amp;", "&amp;F46&amp;", "&amp;G46&amp;","</f>
        <v>  47080, _, _, _, _,</v>
      </c>
      <c r="N46" s="0" t="str">
        <f aca="false">"  "&amp;ROUND(C46*0.637628^5,0)&amp;", "&amp;D46&amp;", "&amp;E46&amp;", "&amp;F46&amp;", "&amp;G46&amp;","</f>
        <v>  30019, _, _, _, _,</v>
      </c>
      <c r="O46" s="0" t="str">
        <f aca="false">"  "&amp;ROUND(C46*0.637628^6,0)&amp;", "&amp;D46&amp;", "&amp;E46&amp;", "&amp;F46&amp;", "&amp;G46&amp;","</f>
        <v>  19141, _, _, _, _,</v>
      </c>
      <c r="P46" s="0" t="str">
        <f aca="false">"  "&amp;ROUND(C46*0.637628^7,0)&amp;", "&amp;D46&amp;", "&amp;E46&amp;", "&amp;F46&amp;", "&amp;G46&amp;","</f>
        <v>  12205, _, _, _, _,</v>
      </c>
      <c r="Q46" s="0" t="str">
        <f aca="false">"  "&amp;ROUND(C46*0.637628^8,0)&amp;", "&amp;D46&amp;", "&amp;E46&amp;", "&amp;F46&amp;", "&amp;G46&amp;","</f>
        <v>  7782, _, _, _, _,</v>
      </c>
      <c r="R46" s="0" t="str">
        <f aca="false">"  "&amp;ROUND(C46*0.637628^9,0)&amp;", "&amp;D46&amp;", "&amp;E46&amp;", "&amp;F46&amp;", "&amp;G46&amp;","</f>
        <v>  4962, _, _, _, _,</v>
      </c>
    </row>
    <row r="47" customFormat="false" ht="15" hidden="false" customHeight="false" outlineLevel="0" collapsed="false">
      <c r="C47" s="15" t="n">
        <f aca="false">ROUND(C16,0)</f>
        <v>122064</v>
      </c>
      <c r="D47" s="9" t="str">
        <f aca="false">D16</f>
        <v>_</v>
      </c>
      <c r="E47" s="9" t="str">
        <f aca="false">E16</f>
        <v>_</v>
      </c>
      <c r="F47" s="9" t="str">
        <f aca="false">F16</f>
        <v>_</v>
      </c>
      <c r="G47" s="9" t="str">
        <f aca="false">G16</f>
        <v>_</v>
      </c>
      <c r="I47" s="0" t="str">
        <f aca="false">"  "&amp;C47&amp;", "&amp;D47&amp;", "&amp;E47&amp;", "&amp;F47&amp;", "&amp;G47&amp;","</f>
        <v>  122064, _, _, _, _,</v>
      </c>
      <c r="J47" s="0" t="str">
        <f aca="false">"  "&amp;ROUND(C47*0.637628,0)&amp;", "&amp;D47&amp;", "&amp;E47&amp;", "&amp;F47&amp;", "&amp;G47&amp;","</f>
        <v>  77831, _, _, _, _,</v>
      </c>
      <c r="K47" s="0" t="str">
        <f aca="false">"  "&amp;ROUND(C47*0.637628^2,0)&amp;", "&amp;D47&amp;", "&amp;E47&amp;", "&amp;F47&amp;", "&amp;G47&amp;","</f>
        <v>  49627, _, _, _, _,</v>
      </c>
      <c r="L47" s="0" t="str">
        <f aca="false">"  "&amp;ROUND(C47*0.637628^3,0)&amp;", "&amp;D47&amp;", "&amp;E47&amp;", "&amp;F47&amp;", "&amp;G47&amp;","</f>
        <v>  31644, _, _, _, _,</v>
      </c>
      <c r="M47" s="0" t="str">
        <f aca="false">"  "&amp;ROUND(C47*0.637628^4,0)&amp;", "&amp;D47&amp;", "&amp;E47&amp;", "&amp;F47&amp;", "&amp;G47&amp;","</f>
        <v>  20177, _, _, _, _,</v>
      </c>
      <c r="N47" s="0" t="str">
        <f aca="false">"  "&amp;ROUND(C47*0.637628^5,0)&amp;", "&amp;D47&amp;", "&amp;E47&amp;", "&amp;F47&amp;", "&amp;G47&amp;","</f>
        <v>  12865, _, _, _, _,</v>
      </c>
      <c r="O47" s="0" t="str">
        <f aca="false">"  "&amp;ROUND(C47*0.637628^6,0)&amp;", "&amp;D47&amp;", "&amp;E47&amp;", "&amp;F47&amp;", "&amp;G47&amp;","</f>
        <v>  8203, _, _, _, _,</v>
      </c>
      <c r="P47" s="0" t="str">
        <f aca="false">"  "&amp;ROUND(C47*0.637628^7,0)&amp;", "&amp;D47&amp;", "&amp;E47&amp;", "&amp;F47&amp;", "&amp;G47&amp;","</f>
        <v>  5231, _, _, _, _,</v>
      </c>
      <c r="Q47" s="0" t="str">
        <f aca="false">"  "&amp;ROUND(C47*0.637628^8,0)&amp;", "&amp;D47&amp;", "&amp;E47&amp;", "&amp;F47&amp;", "&amp;G47&amp;","</f>
        <v>  3335, _, _, _, _,</v>
      </c>
      <c r="R47" s="0" t="str">
        <f aca="false">"  "&amp;ROUND(C47*0.637628^9,0)&amp;", "&amp;D47&amp;", "&amp;E47&amp;", "&amp;F47&amp;", "&amp;G47&amp;","</f>
        <v>  2127, _, _, _, _,</v>
      </c>
    </row>
    <row r="48" customFormat="false" ht="15" hidden="false" customHeight="false" outlineLevel="0" collapsed="false">
      <c r="C48" s="15" t="n">
        <f aca="false">ROUND(C17,0)</f>
        <v>284817</v>
      </c>
      <c r="D48" s="9" t="str">
        <f aca="false">D17</f>
        <v>_</v>
      </c>
      <c r="E48" s="9" t="str">
        <f aca="false">E17</f>
        <v>_</v>
      </c>
      <c r="F48" s="9" t="str">
        <f aca="false">F17</f>
        <v>_</v>
      </c>
      <c r="G48" s="9" t="str">
        <f aca="false">G17</f>
        <v>_</v>
      </c>
      <c r="I48" s="0" t="str">
        <f aca="false">"  "&amp;C48&amp;", "&amp;D48&amp;", "&amp;E48&amp;", "&amp;F48&amp;", "&amp;G48&amp;","</f>
        <v>  284817, _, _, _, _,</v>
      </c>
      <c r="J48" s="0" t="str">
        <f aca="false">"  "&amp;ROUND(C48*0.637628,0)&amp;", "&amp;D48&amp;", "&amp;E48&amp;", "&amp;F48&amp;", "&amp;G48&amp;","</f>
        <v>  181607, _, _, _, _,</v>
      </c>
      <c r="K48" s="0" t="str">
        <f aca="false">"  "&amp;ROUND(C48*0.637628^2,0)&amp;", "&amp;D48&amp;", "&amp;E48&amp;", "&amp;F48&amp;", "&amp;G48&amp;","</f>
        <v>  115798, _, _, _, _,</v>
      </c>
      <c r="L48" s="0" t="str">
        <f aca="false">"  "&amp;ROUND(C48*0.637628^3,0)&amp;", "&amp;D48&amp;", "&amp;E48&amp;", "&amp;F48&amp;", "&amp;G48&amp;","</f>
        <v>  73836, _, _, _, _,</v>
      </c>
      <c r="M48" s="0" t="str">
        <f aca="false">"  "&amp;ROUND(C48*0.637628^4,0)&amp;", "&amp;D48&amp;", "&amp;E48&amp;", "&amp;F48&amp;", "&amp;G48&amp;","</f>
        <v>  47080, _, _, _, _,</v>
      </c>
      <c r="N48" s="0" t="str">
        <f aca="false">"  "&amp;ROUND(C48*0.637628^5,0)&amp;", "&amp;D48&amp;", "&amp;E48&amp;", "&amp;F48&amp;", "&amp;G48&amp;","</f>
        <v>  30019, _, _, _, _,</v>
      </c>
      <c r="O48" s="0" t="str">
        <f aca="false">"  "&amp;ROUND(C48*0.637628^6,0)&amp;", "&amp;D48&amp;", "&amp;E48&amp;", "&amp;F48&amp;", "&amp;G48&amp;","</f>
        <v>  19141, _, _, _, _,</v>
      </c>
      <c r="P48" s="0" t="str">
        <f aca="false">"  "&amp;ROUND(C48*0.637628^7,0)&amp;", "&amp;D48&amp;", "&amp;E48&amp;", "&amp;F48&amp;", "&amp;G48&amp;","</f>
        <v>  12205, _, _, _, _,</v>
      </c>
      <c r="Q48" s="0" t="str">
        <f aca="false">"  "&amp;ROUND(C48*0.637628^8,0)&amp;", "&amp;D48&amp;", "&amp;E48&amp;", "&amp;F48&amp;", "&amp;G48&amp;","</f>
        <v>  7782, _, _, _, _,</v>
      </c>
      <c r="R48" s="0" t="str">
        <f aca="false">"  "&amp;ROUND(C48*0.637628^9,0)&amp;", "&amp;D48&amp;", "&amp;E48&amp;", "&amp;F48&amp;", "&amp;G48&amp;","</f>
        <v>  4962, _, _, _, _,</v>
      </c>
    </row>
    <row r="49" customFormat="false" ht="15" hidden="false" customHeight="false" outlineLevel="0" collapsed="false">
      <c r="C49" s="15" t="n">
        <f aca="false">ROUND(C18,0)</f>
        <v>284817</v>
      </c>
      <c r="D49" s="9" t="str">
        <f aca="false">D18</f>
        <v>_</v>
      </c>
      <c r="E49" s="9" t="str">
        <f aca="false">E18</f>
        <v>_</v>
      </c>
      <c r="F49" s="9" t="str">
        <f aca="false">F18</f>
        <v>_</v>
      </c>
      <c r="G49" s="9" t="str">
        <f aca="false">G18</f>
        <v>_</v>
      </c>
      <c r="I49" s="0" t="str">
        <f aca="false">"  "&amp;C49&amp;", "&amp;D49&amp;", "&amp;E49&amp;", "&amp;F49&amp;", "&amp;G49&amp;","</f>
        <v>  284817, _, _, _, _,</v>
      </c>
      <c r="J49" s="0" t="str">
        <f aca="false">"  "&amp;ROUND(C49*0.637628,0)&amp;", "&amp;D49&amp;", "&amp;E49&amp;", "&amp;F49&amp;", "&amp;G49&amp;","</f>
        <v>  181607, _, _, _, _,</v>
      </c>
      <c r="K49" s="0" t="str">
        <f aca="false">"  "&amp;ROUND(C49*0.637628^2,0)&amp;", "&amp;D49&amp;", "&amp;E49&amp;", "&amp;F49&amp;", "&amp;G49&amp;","</f>
        <v>  115798, _, _, _, _,</v>
      </c>
      <c r="L49" s="0" t="str">
        <f aca="false">"  "&amp;ROUND(C49*0.637628^3,0)&amp;", "&amp;D49&amp;", "&amp;E49&amp;", "&amp;F49&amp;", "&amp;G49&amp;","</f>
        <v>  73836, _, _, _, _,</v>
      </c>
      <c r="M49" s="0" t="str">
        <f aca="false">"  "&amp;ROUND(C49*0.637628^4,0)&amp;", "&amp;D49&amp;", "&amp;E49&amp;", "&amp;F49&amp;", "&amp;G49&amp;","</f>
        <v>  47080, _, _, _, _,</v>
      </c>
      <c r="N49" s="0" t="str">
        <f aca="false">"  "&amp;ROUND(C49*0.637628^5,0)&amp;", "&amp;D49&amp;", "&amp;E49&amp;", "&amp;F49&amp;", "&amp;G49&amp;","</f>
        <v>  30019, _, _, _, _,</v>
      </c>
      <c r="O49" s="0" t="str">
        <f aca="false">"  "&amp;ROUND(C49*0.637628^6,0)&amp;", "&amp;D49&amp;", "&amp;E49&amp;", "&amp;F49&amp;", "&amp;G49&amp;","</f>
        <v>  19141, _, _, _, _,</v>
      </c>
      <c r="P49" s="0" t="str">
        <f aca="false">"  "&amp;ROUND(C49*0.637628^7,0)&amp;", "&amp;D49&amp;", "&amp;E49&amp;", "&amp;F49&amp;", "&amp;G49&amp;","</f>
        <v>  12205, _, _, _, _,</v>
      </c>
      <c r="Q49" s="0" t="str">
        <f aca="false">"  "&amp;ROUND(C49*0.637628^8,0)&amp;", "&amp;D49&amp;", "&amp;E49&amp;", "&amp;F49&amp;", "&amp;G49&amp;","</f>
        <v>  7782, _, _, _, _,</v>
      </c>
      <c r="R49" s="0" t="str">
        <f aca="false">"  "&amp;ROUND(C49*0.637628^9,0)&amp;", "&amp;D49&amp;", "&amp;E49&amp;", "&amp;F49&amp;", "&amp;G49&amp;","</f>
        <v>  4962, _, _, _, _,</v>
      </c>
    </row>
    <row r="50" customFormat="false" ht="15" hidden="false" customHeight="false" outlineLevel="0" collapsed="false">
      <c r="C50" s="15" t="n">
        <f aca="false">ROUND(C19,0)</f>
        <v>244128</v>
      </c>
      <c r="D50" s="9" t="str">
        <f aca="false">D19</f>
        <v>_</v>
      </c>
      <c r="E50" s="9" t="str">
        <f aca="false">E19</f>
        <v>_</v>
      </c>
      <c r="F50" s="9" t="str">
        <f aca="false">F19</f>
        <v>_</v>
      </c>
      <c r="G50" s="9" t="str">
        <f aca="false">G19</f>
        <v>_</v>
      </c>
      <c r="I50" s="0" t="str">
        <f aca="false">"  "&amp;C50&amp;", "&amp;D50&amp;", "&amp;E50&amp;", "&amp;F50&amp;", "&amp;G50&amp;","</f>
        <v>  244128, _, _, _, _,</v>
      </c>
      <c r="J50" s="0" t="str">
        <f aca="false">"  "&amp;ROUND(C50*0.637628,0)&amp;", "&amp;D50&amp;", "&amp;E50&amp;", "&amp;F50&amp;", "&amp;G50&amp;","</f>
        <v>  155663, _, _, _, _,</v>
      </c>
      <c r="K50" s="0" t="str">
        <f aca="false">"  "&amp;ROUND(C50*0.637628^2,0)&amp;", "&amp;D50&amp;", "&amp;E50&amp;", "&amp;F50&amp;", "&amp;G50&amp;","</f>
        <v>  99255, _, _, _, _,</v>
      </c>
      <c r="L50" s="0" t="str">
        <f aca="false">"  "&amp;ROUND(C50*0.637628^3,0)&amp;", "&amp;D50&amp;", "&amp;E50&amp;", "&amp;F50&amp;", "&amp;G50&amp;","</f>
        <v>  63288, _, _, _, _,</v>
      </c>
      <c r="M50" s="0" t="str">
        <f aca="false">"  "&amp;ROUND(C50*0.637628^4,0)&amp;", "&amp;D50&amp;", "&amp;E50&amp;", "&amp;F50&amp;", "&amp;G50&amp;","</f>
        <v>  40354, _, _, _, _,</v>
      </c>
      <c r="N50" s="0" t="str">
        <f aca="false">"  "&amp;ROUND(C50*0.637628^5,0)&amp;", "&amp;D50&amp;", "&amp;E50&amp;", "&amp;F50&amp;", "&amp;G50&amp;","</f>
        <v>  25731, _, _, _, _,</v>
      </c>
      <c r="O50" s="0" t="str">
        <f aca="false">"  "&amp;ROUND(C50*0.637628^6,0)&amp;", "&amp;D50&amp;", "&amp;E50&amp;", "&amp;F50&amp;", "&amp;G50&amp;","</f>
        <v>  16407, _, _, _, _,</v>
      </c>
      <c r="P50" s="0" t="str">
        <f aca="false">"  "&amp;ROUND(C50*0.637628^7,0)&amp;", "&amp;D50&amp;", "&amp;E50&amp;", "&amp;F50&amp;", "&amp;G50&amp;","</f>
        <v>  10461, _, _, _, _,</v>
      </c>
      <c r="Q50" s="0" t="str">
        <f aca="false">"  "&amp;ROUND(C50*0.637628^8,0)&amp;", "&amp;D50&amp;", "&amp;E50&amp;", "&amp;F50&amp;", "&amp;G50&amp;","</f>
        <v>  6670, _, _, _, _,</v>
      </c>
      <c r="R50" s="0" t="str">
        <f aca="false">"  "&amp;ROUND(C50*0.637628^9,0)&amp;", "&amp;D50&amp;", "&amp;E50&amp;", "&amp;F50&amp;", "&amp;G50&amp;","</f>
        <v>  4253, _, _, _, _,</v>
      </c>
    </row>
    <row r="51" customFormat="false" ht="15" hidden="false" customHeight="false" outlineLevel="0" collapsed="false">
      <c r="C51" s="15" t="n">
        <f aca="false">ROUND(C20,0)</f>
        <v>81376</v>
      </c>
      <c r="D51" s="9" t="str">
        <f aca="false">D20</f>
        <v>_</v>
      </c>
      <c r="E51" s="9" t="str">
        <f aca="false">E20</f>
        <v>_</v>
      </c>
      <c r="F51" s="9" t="str">
        <f aca="false">F20</f>
        <v>_</v>
      </c>
      <c r="G51" s="9" t="str">
        <f aca="false">G20</f>
        <v>_</v>
      </c>
      <c r="I51" s="0" t="str">
        <f aca="false">"  "&amp;C51&amp;", "&amp;D51&amp;", "&amp;E51&amp;", "&amp;F51&amp;", "&amp;G51&amp;","</f>
        <v>  81376, _, _, _, _,</v>
      </c>
      <c r="J51" s="0" t="str">
        <f aca="false">"  "&amp;ROUND(C51*0.637628,0)&amp;", "&amp;D51&amp;", "&amp;E51&amp;", "&amp;F51&amp;", "&amp;G51&amp;","</f>
        <v>  51888, _, _, _, _,</v>
      </c>
      <c r="K51" s="0" t="str">
        <f aca="false">"  "&amp;ROUND(C51*0.637628^2,0)&amp;", "&amp;D51&amp;", "&amp;E51&amp;", "&amp;F51&amp;", "&amp;G51&amp;","</f>
        <v>  33085, _, _, _, _,</v>
      </c>
      <c r="L51" s="0" t="str">
        <f aca="false">"  "&amp;ROUND(C51*0.637628^3,0)&amp;", "&amp;D51&amp;", "&amp;E51&amp;", "&amp;F51&amp;", "&amp;G51&amp;","</f>
        <v>  21096, _, _, _, _,</v>
      </c>
      <c r="M51" s="0" t="str">
        <f aca="false">"  "&amp;ROUND(C51*0.637628^4,0)&amp;", "&amp;D51&amp;", "&amp;E51&amp;", "&amp;F51&amp;", "&amp;G51&amp;","</f>
        <v>  13451, _, _, _, _,</v>
      </c>
      <c r="N51" s="0" t="str">
        <f aca="false">"  "&amp;ROUND(C51*0.637628^5,0)&amp;", "&amp;D51&amp;", "&amp;E51&amp;", "&amp;F51&amp;", "&amp;G51&amp;","</f>
        <v>  8577, _, _, _, _,</v>
      </c>
      <c r="O51" s="0" t="str">
        <f aca="false">"  "&amp;ROUND(C51*0.637628^6,0)&amp;", "&amp;D51&amp;", "&amp;E51&amp;", "&amp;F51&amp;", "&amp;G51&amp;","</f>
        <v>  5469, _, _, _, _,</v>
      </c>
      <c r="P51" s="0" t="str">
        <f aca="false">"  "&amp;ROUND(C51*0.637628^7,0)&amp;", "&amp;D51&amp;", "&amp;E51&amp;", "&amp;F51&amp;", "&amp;G51&amp;","</f>
        <v>  3487, _, _, _, _,</v>
      </c>
      <c r="Q51" s="0" t="str">
        <f aca="false">"  "&amp;ROUND(C51*0.637628^8,0)&amp;", "&amp;D51&amp;", "&amp;E51&amp;", "&amp;F51&amp;", "&amp;G51&amp;","</f>
        <v>  2223, _, _, _, _,</v>
      </c>
      <c r="R51" s="0" t="str">
        <f aca="false">"  "&amp;ROUND(C51*0.637628^9,0)&amp;", "&amp;D51&amp;", "&amp;E51&amp;", "&amp;F51&amp;", "&amp;G51&amp;","</f>
        <v>  1418, _, _, _, _,</v>
      </c>
    </row>
    <row r="52" customFormat="false" ht="15" hidden="false" customHeight="false" outlineLevel="0" collapsed="false">
      <c r="C52" s="15" t="n">
        <f aca="false">ROUND(C21,0)</f>
        <v>122064</v>
      </c>
      <c r="D52" s="9" t="str">
        <f aca="false">D21</f>
        <v>_</v>
      </c>
      <c r="E52" s="9" t="str">
        <f aca="false">E21</f>
        <v>_</v>
      </c>
      <c r="F52" s="9" t="str">
        <f aca="false">F21</f>
        <v>_</v>
      </c>
      <c r="G52" s="9" t="str">
        <f aca="false">G21</f>
        <v>_</v>
      </c>
      <c r="I52" s="0" t="str">
        <f aca="false">"  "&amp;C52&amp;", "&amp;D52&amp;", "&amp;E52&amp;", "&amp;F52&amp;", "&amp;G52&amp;","</f>
        <v>  122064, _, _, _, _,</v>
      </c>
      <c r="J52" s="0" t="str">
        <f aca="false">"  "&amp;ROUND(C52*0.637628,0)&amp;", "&amp;D52&amp;", "&amp;E52&amp;", "&amp;F52&amp;", "&amp;G52&amp;","</f>
        <v>  77831, _, _, _, _,</v>
      </c>
      <c r="K52" s="0" t="str">
        <f aca="false">"  "&amp;ROUND(C52*0.637628^2,0)&amp;", "&amp;D52&amp;", "&amp;E52&amp;", "&amp;F52&amp;", "&amp;G52&amp;","</f>
        <v>  49627, _, _, _, _,</v>
      </c>
      <c r="L52" s="0" t="str">
        <f aca="false">"  "&amp;ROUND(C52*0.637628^3,0)&amp;", "&amp;D52&amp;", "&amp;E52&amp;", "&amp;F52&amp;", "&amp;G52&amp;","</f>
        <v>  31644, _, _, _, _,</v>
      </c>
      <c r="M52" s="0" t="str">
        <f aca="false">"  "&amp;ROUND(C52*0.637628^4,0)&amp;", "&amp;D52&amp;", "&amp;E52&amp;", "&amp;F52&amp;", "&amp;G52&amp;","</f>
        <v>  20177, _, _, _, _,</v>
      </c>
      <c r="N52" s="0" t="str">
        <f aca="false">"  "&amp;ROUND(C52*0.637628^5,0)&amp;", "&amp;D52&amp;", "&amp;E52&amp;", "&amp;F52&amp;", "&amp;G52&amp;","</f>
        <v>  12865, _, _, _, _,</v>
      </c>
      <c r="O52" s="0" t="str">
        <f aca="false">"  "&amp;ROUND(C52*0.637628^6,0)&amp;", "&amp;D52&amp;", "&amp;E52&amp;", "&amp;F52&amp;", "&amp;G52&amp;","</f>
        <v>  8203, _, _, _, _,</v>
      </c>
      <c r="P52" s="0" t="str">
        <f aca="false">"  "&amp;ROUND(C52*0.637628^7,0)&amp;", "&amp;D52&amp;", "&amp;E52&amp;", "&amp;F52&amp;", "&amp;G52&amp;","</f>
        <v>  5231, _, _, _, _,</v>
      </c>
      <c r="Q52" s="0" t="str">
        <f aca="false">"  "&amp;ROUND(C52*0.637628^8,0)&amp;", "&amp;D52&amp;", "&amp;E52&amp;", "&amp;F52&amp;", "&amp;G52&amp;","</f>
        <v>  3335, _, _, _, _,</v>
      </c>
      <c r="R52" s="0" t="str">
        <f aca="false">"  "&amp;ROUND(C52*0.637628^9,0)&amp;", "&amp;D52&amp;", "&amp;E52&amp;", "&amp;F52&amp;", "&amp;G52&amp;","</f>
        <v>  2127, _, _, _, _,</v>
      </c>
    </row>
    <row r="53" customFormat="false" ht="15" hidden="false" customHeight="false" outlineLevel="0" collapsed="false">
      <c r="C53" s="15" t="n">
        <f aca="false">ROUND(C22,0)</f>
        <v>203440</v>
      </c>
      <c r="D53" s="9" t="str">
        <f aca="false">D22</f>
        <v>_</v>
      </c>
      <c r="E53" s="9" t="str">
        <f aca="false">E22</f>
        <v>_</v>
      </c>
      <c r="F53" s="9" t="str">
        <f aca="false">F22</f>
        <v>_</v>
      </c>
      <c r="G53" s="9" t="str">
        <f aca="false">G22</f>
        <v>_</v>
      </c>
      <c r="I53" s="0" t="str">
        <f aca="false">"  "&amp;C53&amp;", "&amp;D53&amp;", "&amp;E53&amp;", "&amp;F53&amp;", "&amp;G53&amp;","</f>
        <v>  203440, _, _, _, _,</v>
      </c>
      <c r="J53" s="0" t="str">
        <f aca="false">"  "&amp;ROUND(C53*0.637628,0)&amp;", "&amp;D53&amp;", "&amp;E53&amp;", "&amp;F53&amp;", "&amp;G53&amp;","</f>
        <v>  129719, _, _, _, _,</v>
      </c>
      <c r="K53" s="0" t="str">
        <f aca="false">"  "&amp;ROUND(C53*0.637628^2,0)&amp;", "&amp;D53&amp;", "&amp;E53&amp;", "&amp;F53&amp;", "&amp;G53&amp;","</f>
        <v>  82712, _, _, _, _,</v>
      </c>
      <c r="L53" s="0" t="str">
        <f aca="false">"  "&amp;ROUND(C53*0.637628^3,0)&amp;", "&amp;D53&amp;", "&amp;E53&amp;", "&amp;F53&amp;", "&amp;G53&amp;","</f>
        <v>  52740, _, _, _, _,</v>
      </c>
      <c r="M53" s="0" t="str">
        <f aca="false">"  "&amp;ROUND(C53*0.637628^4,0)&amp;", "&amp;D53&amp;", "&amp;E53&amp;", "&amp;F53&amp;", "&amp;G53&amp;","</f>
        <v>  33628, _, _, _, _,</v>
      </c>
      <c r="N53" s="0" t="str">
        <f aca="false">"  "&amp;ROUND(C53*0.637628^5,0)&amp;", "&amp;D53&amp;", "&amp;E53&amp;", "&amp;F53&amp;", "&amp;G53&amp;","</f>
        <v>  21442, _, _, _, _,</v>
      </c>
      <c r="O53" s="0" t="str">
        <f aca="false">"  "&amp;ROUND(C53*0.637628^6,0)&amp;", "&amp;D53&amp;", "&amp;E53&amp;", "&amp;F53&amp;", "&amp;G53&amp;","</f>
        <v>  13672, _, _, _, _,</v>
      </c>
      <c r="P53" s="0" t="str">
        <f aca="false">"  "&amp;ROUND(C53*0.637628^7,0)&amp;", "&amp;D53&amp;", "&amp;E53&amp;", "&amp;F53&amp;", "&amp;G53&amp;","</f>
        <v>  8718, _, _, _, _,</v>
      </c>
      <c r="Q53" s="0" t="str">
        <f aca="false">"  "&amp;ROUND(C53*0.637628^8,0)&amp;", "&amp;D53&amp;", "&amp;E53&amp;", "&amp;F53&amp;", "&amp;G53&amp;","</f>
        <v>  5559, _, _, _, _,</v>
      </c>
      <c r="R53" s="0" t="str">
        <f aca="false">"  "&amp;ROUND(C53*0.637628^9,0)&amp;", "&amp;D53&amp;", "&amp;E53&amp;", "&amp;F53&amp;", "&amp;G53&amp;","</f>
        <v>  3544, _, _, _, _,</v>
      </c>
    </row>
    <row r="54" customFormat="false" ht="15" hidden="false" customHeight="false" outlineLevel="0" collapsed="false">
      <c r="C54" s="15" t="n">
        <f aca="false">ROUND(C23,0)</f>
        <v>325505</v>
      </c>
      <c r="D54" s="9" t="str">
        <f aca="false">D23</f>
        <v>_</v>
      </c>
      <c r="E54" s="9" t="str">
        <f aca="false">E23</f>
        <v>_</v>
      </c>
      <c r="F54" s="9" t="str">
        <f aca="false">F23</f>
        <v>_</v>
      </c>
      <c r="G54" s="9" t="str">
        <f aca="false">G23</f>
        <v>_</v>
      </c>
      <c r="I54" s="0" t="str">
        <f aca="false">"  "&amp;C54&amp;", "&amp;D54&amp;", "&amp;E54&amp;", "&amp;F54&amp;", "&amp;G54&amp;","</f>
        <v>  325505, _, _, _, _,</v>
      </c>
      <c r="J54" s="0" t="str">
        <f aca="false">"  "&amp;ROUND(C54*0.637628,0)&amp;", "&amp;D54&amp;", "&amp;E54&amp;", "&amp;F54&amp;", "&amp;G54&amp;","</f>
        <v>  207551, _, _, _, _,</v>
      </c>
      <c r="K54" s="0" t="str">
        <f aca="false">"  "&amp;ROUND(C54*0.637628^2,0)&amp;", "&amp;D54&amp;", "&amp;E54&amp;", "&amp;F54&amp;", "&amp;G54&amp;","</f>
        <v>  132340, _, _, _, _,</v>
      </c>
      <c r="L54" s="0" t="str">
        <f aca="false">"  "&amp;ROUND(C54*0.637628^3,0)&amp;", "&amp;D54&amp;", "&amp;E54&amp;", "&amp;F54&amp;", "&amp;G54&amp;","</f>
        <v>  84384, _, _, _, _,</v>
      </c>
      <c r="M54" s="0" t="str">
        <f aca="false">"  "&amp;ROUND(C54*0.637628^4,0)&amp;", "&amp;D54&amp;", "&amp;E54&amp;", "&amp;F54&amp;", "&amp;G54&amp;","</f>
        <v>  53806, _, _, _, _,</v>
      </c>
      <c r="N54" s="0" t="str">
        <f aca="false">"  "&amp;ROUND(C54*0.637628^5,0)&amp;", "&amp;D54&amp;", "&amp;E54&amp;", "&amp;F54&amp;", "&amp;G54&amp;","</f>
        <v>  34308, _, _, _, _,</v>
      </c>
      <c r="O54" s="0" t="str">
        <f aca="false">"  "&amp;ROUND(C54*0.637628^6,0)&amp;", "&amp;D54&amp;", "&amp;E54&amp;", "&amp;F54&amp;", "&amp;G54&amp;","</f>
        <v>  21876, _, _, _, _,</v>
      </c>
      <c r="P54" s="0" t="str">
        <f aca="false">"  "&amp;ROUND(C54*0.637628^7,0)&amp;", "&amp;D54&amp;", "&amp;E54&amp;", "&amp;F54&amp;", "&amp;G54&amp;","</f>
        <v>  13949, _, _, _, _,</v>
      </c>
      <c r="Q54" s="0" t="str">
        <f aca="false">"  "&amp;ROUND(C54*0.637628^8,0)&amp;", "&amp;D54&amp;", "&amp;E54&amp;", "&amp;F54&amp;", "&amp;G54&amp;","</f>
        <v>  8894, _, _, _, _,</v>
      </c>
      <c r="R54" s="0" t="str">
        <f aca="false">"  "&amp;ROUND(C54*0.637628^9,0)&amp;", "&amp;D54&amp;", "&amp;E54&amp;", "&amp;F54&amp;", "&amp;G54&amp;","</f>
        <v>  5671, _, _, _, _,</v>
      </c>
    </row>
    <row r="55" customFormat="false" ht="15" hidden="false" customHeight="false" outlineLevel="0" collapsed="false">
      <c r="C55" s="15" t="n">
        <f aca="false">ROUND(C24,0)</f>
        <v>284817</v>
      </c>
      <c r="D55" s="9" t="str">
        <f aca="false">D24</f>
        <v>_</v>
      </c>
      <c r="E55" s="9" t="str">
        <f aca="false">E24</f>
        <v>_</v>
      </c>
      <c r="F55" s="9" t="str">
        <f aca="false">F24</f>
        <v>_</v>
      </c>
      <c r="G55" s="9" t="str">
        <f aca="false">G24</f>
        <v>_</v>
      </c>
      <c r="I55" s="0" t="str">
        <f aca="false">"  "&amp;C55&amp;", "&amp;D55&amp;", "&amp;E55&amp;", "&amp;F55&amp;", "&amp;G55&amp;","</f>
        <v>  284817, _, _, _, _,</v>
      </c>
      <c r="J55" s="0" t="str">
        <f aca="false">"  "&amp;ROUND(C55*0.637628,0)&amp;", "&amp;D55&amp;", "&amp;E55&amp;", "&amp;F55&amp;", "&amp;G55&amp;","</f>
        <v>  181607, _, _, _, _,</v>
      </c>
      <c r="K55" s="0" t="str">
        <f aca="false">"  "&amp;ROUND(C55*0.637628^2,0)&amp;", "&amp;D55&amp;", "&amp;E55&amp;", "&amp;F55&amp;", "&amp;G55&amp;","</f>
        <v>  115798, _, _, _, _,</v>
      </c>
      <c r="L55" s="0" t="str">
        <f aca="false">"  "&amp;ROUND(C55*0.637628^3,0)&amp;", "&amp;D55&amp;", "&amp;E55&amp;", "&amp;F55&amp;", "&amp;G55&amp;","</f>
        <v>  73836, _, _, _, _,</v>
      </c>
      <c r="M55" s="0" t="str">
        <f aca="false">"  "&amp;ROUND(C55*0.637628^4,0)&amp;", "&amp;D55&amp;", "&amp;E55&amp;", "&amp;F55&amp;", "&amp;G55&amp;","</f>
        <v>  47080, _, _, _, _,</v>
      </c>
      <c r="N55" s="0" t="str">
        <f aca="false">"  "&amp;ROUND(C55*0.637628^5,0)&amp;", "&amp;D55&amp;", "&amp;E55&amp;", "&amp;F55&amp;", "&amp;G55&amp;","</f>
        <v>  30019, _, _, _, _,</v>
      </c>
      <c r="O55" s="0" t="str">
        <f aca="false">"  "&amp;ROUND(C55*0.637628^6,0)&amp;", "&amp;D55&amp;", "&amp;E55&amp;", "&amp;F55&amp;", "&amp;G55&amp;","</f>
        <v>  19141, _, _, _, _,</v>
      </c>
      <c r="P55" s="0" t="str">
        <f aca="false">"  "&amp;ROUND(C55*0.637628^7,0)&amp;", "&amp;D55&amp;", "&amp;E55&amp;", "&amp;F55&amp;", "&amp;G55&amp;","</f>
        <v>  12205, _, _, _, _,</v>
      </c>
      <c r="Q55" s="0" t="str">
        <f aca="false">"  "&amp;ROUND(C55*0.637628^8,0)&amp;", "&amp;D55&amp;", "&amp;E55&amp;", "&amp;F55&amp;", "&amp;G55&amp;","</f>
        <v>  7782, _, _, _, _,</v>
      </c>
      <c r="R55" s="0" t="str">
        <f aca="false">"  "&amp;ROUND(C55*0.637628^9,0)&amp;", "&amp;D55&amp;", "&amp;E55&amp;", "&amp;F55&amp;", "&amp;G55&amp;","</f>
        <v>  4962, _, _, _, _,</v>
      </c>
    </row>
    <row r="56" customFormat="false" ht="15" hidden="false" customHeight="false" outlineLevel="0" collapsed="false">
      <c r="C56" s="15" t="n">
        <f aca="false">ROUND(C25,0)</f>
        <v>81376</v>
      </c>
      <c r="D56" s="9" t="str">
        <f aca="false">D25</f>
        <v>_</v>
      </c>
      <c r="E56" s="9" t="str">
        <f aca="false">E25</f>
        <v>_</v>
      </c>
      <c r="F56" s="9" t="str">
        <f aca="false">F25</f>
        <v>_</v>
      </c>
      <c r="G56" s="9" t="str">
        <f aca="false">G25</f>
        <v>_</v>
      </c>
      <c r="I56" s="0" t="str">
        <f aca="false">"  "&amp;C56&amp;", "&amp;D56&amp;", "&amp;E56&amp;", "&amp;F56&amp;", "&amp;G56&amp;","</f>
        <v>  81376, _, _, _, _,</v>
      </c>
      <c r="J56" s="0" t="str">
        <f aca="false">"  "&amp;ROUND(C56*0.637628,0)&amp;", "&amp;D56&amp;", "&amp;E56&amp;", "&amp;F56&amp;", "&amp;G56&amp;","</f>
        <v>  51888, _, _, _, _,</v>
      </c>
      <c r="K56" s="0" t="str">
        <f aca="false">"  "&amp;ROUND(C56*0.637628^2,0)&amp;", "&amp;D56&amp;", "&amp;E56&amp;", "&amp;F56&amp;", "&amp;G56&amp;","</f>
        <v>  33085, _, _, _, _,</v>
      </c>
      <c r="L56" s="0" t="str">
        <f aca="false">"  "&amp;ROUND(C56*0.637628^3,0)&amp;", "&amp;D56&amp;", "&amp;E56&amp;", "&amp;F56&amp;", "&amp;G56&amp;","</f>
        <v>  21096, _, _, _, _,</v>
      </c>
      <c r="M56" s="0" t="str">
        <f aca="false">"  "&amp;ROUND(C56*0.637628^4,0)&amp;", "&amp;D56&amp;", "&amp;E56&amp;", "&amp;F56&amp;", "&amp;G56&amp;","</f>
        <v>  13451, _, _, _, _,</v>
      </c>
      <c r="N56" s="0" t="str">
        <f aca="false">"  "&amp;ROUND(C56*0.637628^5,0)&amp;", "&amp;D56&amp;", "&amp;E56&amp;", "&amp;F56&amp;", "&amp;G56&amp;","</f>
        <v>  8577, _, _, _, _,</v>
      </c>
      <c r="O56" s="0" t="str">
        <f aca="false">"  "&amp;ROUND(C56*0.637628^6,0)&amp;", "&amp;D56&amp;", "&amp;E56&amp;", "&amp;F56&amp;", "&amp;G56&amp;","</f>
        <v>  5469, _, _, _, _,</v>
      </c>
      <c r="P56" s="0" t="str">
        <f aca="false">"  "&amp;ROUND(C56*0.637628^7,0)&amp;", "&amp;D56&amp;", "&amp;E56&amp;", "&amp;F56&amp;", "&amp;G56&amp;","</f>
        <v>  3487, _, _, _, _,</v>
      </c>
      <c r="Q56" s="0" t="str">
        <f aca="false">"  "&amp;ROUND(C56*0.637628^8,0)&amp;", "&amp;D56&amp;", "&amp;E56&amp;", "&amp;F56&amp;", "&amp;G56&amp;","</f>
        <v>  2223, _, _, _, _,</v>
      </c>
      <c r="R56" s="0" t="str">
        <f aca="false">"  "&amp;ROUND(C56*0.637628^9,0)&amp;", "&amp;D56&amp;", "&amp;E56&amp;", "&amp;F56&amp;", "&amp;G56&amp;","</f>
        <v>  1418, _, _, _, _,</v>
      </c>
    </row>
    <row r="57" customFormat="false" ht="15" hidden="false" customHeight="false" outlineLevel="0" collapsed="false">
      <c r="C57" s="15" t="n">
        <f aca="false">ROUND(C26,0)</f>
        <v>0</v>
      </c>
      <c r="D57" s="9" t="str">
        <f aca="false">D26</f>
        <v>_</v>
      </c>
      <c r="E57" s="9" t="str">
        <f aca="false">E26</f>
        <v>_</v>
      </c>
      <c r="F57" s="9" t="str">
        <f aca="false">F26</f>
        <v>_</v>
      </c>
      <c r="G57" s="9" t="str">
        <f aca="false">G26</f>
        <v>_</v>
      </c>
      <c r="I57" s="0" t="str">
        <f aca="false">"  "&amp;C57&amp;", "&amp;D57&amp;", "&amp;E57&amp;", "&amp;F57&amp;", "&amp;G57&amp;","</f>
        <v>  0, _, _, _, _,</v>
      </c>
      <c r="J57" s="0" t="str">
        <f aca="false">"  "&amp;ROUND(C57*0.637628,0)&amp;", "&amp;D57&amp;", "&amp;E57&amp;", "&amp;F57&amp;", "&amp;G57&amp;","</f>
        <v>  0, _, _, _, _,</v>
      </c>
      <c r="K57" s="0" t="str">
        <f aca="false">"  "&amp;ROUND(C57*0.637628^2,0)&amp;", "&amp;D57&amp;", "&amp;E57&amp;", "&amp;F57&amp;", "&amp;G57&amp;","</f>
        <v>  0, _, _, _, _,</v>
      </c>
      <c r="L57" s="0" t="str">
        <f aca="false">"  "&amp;ROUND(C57*0.637628^3,0)&amp;", "&amp;D57&amp;", "&amp;E57&amp;", "&amp;F57&amp;", "&amp;G57&amp;","</f>
        <v>  0, _, _, _, _,</v>
      </c>
      <c r="M57" s="0" t="str">
        <f aca="false">"  "&amp;ROUND(C57*0.637628^4,0)&amp;", "&amp;D57&amp;", "&amp;E57&amp;", "&amp;F57&amp;", "&amp;G57&amp;","</f>
        <v>  0, _, _, _, _,</v>
      </c>
      <c r="N57" s="0" t="str">
        <f aca="false">"  "&amp;ROUND(C57*0.637628^5,0)&amp;", "&amp;D57&amp;", "&amp;E57&amp;", "&amp;F57&amp;", "&amp;G57&amp;","</f>
        <v>  0, _, _, _, _,</v>
      </c>
      <c r="O57" s="0" t="str">
        <f aca="false">"  "&amp;ROUND(C57*0.637628^6,0)&amp;", "&amp;D57&amp;", "&amp;E57&amp;", "&amp;F57&amp;", "&amp;G57&amp;","</f>
        <v>  0, _, _, _, _,</v>
      </c>
      <c r="P57" s="0" t="str">
        <f aca="false">"  "&amp;ROUND(C57*0.637628^7,0)&amp;", "&amp;D57&amp;", "&amp;E57&amp;", "&amp;F57&amp;", "&amp;G57&amp;","</f>
        <v>  0, _, _, _, _,</v>
      </c>
      <c r="Q57" s="0" t="str">
        <f aca="false">"  "&amp;ROUND(C57*0.637628^8,0)&amp;", "&amp;D57&amp;", "&amp;E57&amp;", "&amp;F57&amp;", "&amp;G57&amp;","</f>
        <v>  0, _, _, _, _,</v>
      </c>
      <c r="R57" s="0" t="str">
        <f aca="false">"  "&amp;ROUND(C57*0.637628^9,0)&amp;", "&amp;D57&amp;", "&amp;E57&amp;", "&amp;F57&amp;", "&amp;G57&amp;","</f>
        <v>  0, _, _, _, _,</v>
      </c>
    </row>
    <row r="58" customFormat="false" ht="15" hidden="false" customHeight="false" outlineLevel="0" collapsed="false">
      <c r="C58" s="15" t="n">
        <f aca="false">ROUND(C27,0)</f>
        <v>0</v>
      </c>
      <c r="D58" s="9" t="str">
        <f aca="false">D27</f>
        <v>_</v>
      </c>
      <c r="E58" s="9" t="str">
        <f aca="false">E27</f>
        <v>_</v>
      </c>
      <c r="F58" s="9" t="str">
        <f aca="false">F27</f>
        <v>_</v>
      </c>
      <c r="G58" s="9" t="str">
        <f aca="false">G27</f>
        <v>_</v>
      </c>
      <c r="I58" s="0" t="str">
        <f aca="false">"  "&amp;C58&amp;", "&amp;D58&amp;", "&amp;E58&amp;", "&amp;F58&amp;", "&amp;G58&amp;","</f>
        <v>  0, _, _, _, _,</v>
      </c>
      <c r="J58" s="0" t="str">
        <f aca="false">"  "&amp;ROUND(C58*0.637628,0)&amp;", "&amp;D58&amp;", "&amp;E58&amp;", "&amp;F58&amp;", "&amp;G58&amp;","</f>
        <v>  0, _, _, _, _,</v>
      </c>
      <c r="K58" s="0" t="str">
        <f aca="false">"  "&amp;ROUND(C58*0.637628^2,0)&amp;", "&amp;D58&amp;", "&amp;E58&amp;", "&amp;F58&amp;", "&amp;G58&amp;","</f>
        <v>  0, _, _, _, _,</v>
      </c>
      <c r="L58" s="0" t="str">
        <f aca="false">"  "&amp;ROUND(C58*0.637628^3,0)&amp;", "&amp;D58&amp;", "&amp;E58&amp;", "&amp;F58&amp;", "&amp;G58&amp;","</f>
        <v>  0, _, _, _, _,</v>
      </c>
      <c r="M58" s="0" t="str">
        <f aca="false">"  "&amp;ROUND(C58*0.637628^4,0)&amp;", "&amp;D58&amp;", "&amp;E58&amp;", "&amp;F58&amp;", "&amp;G58&amp;","</f>
        <v>  0, _, _, _, _,</v>
      </c>
      <c r="N58" s="0" t="str">
        <f aca="false">"  "&amp;ROUND(C58*0.637628^5,0)&amp;", "&amp;D58&amp;", "&amp;E58&amp;", "&amp;F58&amp;", "&amp;G58&amp;","</f>
        <v>  0, _, _, _, _,</v>
      </c>
      <c r="O58" s="0" t="str">
        <f aca="false">"  "&amp;ROUND(C58*0.637628^6,0)&amp;", "&amp;D58&amp;", "&amp;E58&amp;", "&amp;F58&amp;", "&amp;G58&amp;","</f>
        <v>  0, _, _, _, _,</v>
      </c>
      <c r="P58" s="0" t="str">
        <f aca="false">"  "&amp;ROUND(C58*0.637628^7,0)&amp;", "&amp;D58&amp;", "&amp;E58&amp;", "&amp;F58&amp;", "&amp;G58&amp;","</f>
        <v>  0, _, _, _, _,</v>
      </c>
      <c r="Q58" s="0" t="str">
        <f aca="false">"  "&amp;ROUND(C58*0.637628^8,0)&amp;", "&amp;D58&amp;", "&amp;E58&amp;", "&amp;F58&amp;", "&amp;G58&amp;","</f>
        <v>  0, _, _, _, _,</v>
      </c>
      <c r="R58" s="0" t="str">
        <f aca="false">"  "&amp;ROUND(C58*0.637628^9,0)&amp;", "&amp;D58&amp;", "&amp;E58&amp;", "&amp;F58&amp;", "&amp;G58&amp;","</f>
        <v>  0, _, _, _, _,</v>
      </c>
    </row>
    <row r="59" customFormat="false" ht="15" hidden="false" customHeight="false" outlineLevel="0" collapsed="false">
      <c r="C59" s="15" t="n">
        <f aca="false">ROUND(C28,0)</f>
        <v>0</v>
      </c>
      <c r="D59" s="9" t="str">
        <f aca="false">D28</f>
        <v>_</v>
      </c>
      <c r="E59" s="9" t="str">
        <f aca="false">E28</f>
        <v>_</v>
      </c>
      <c r="F59" s="9" t="str">
        <f aca="false">F28</f>
        <v>_</v>
      </c>
      <c r="G59" s="9" t="str">
        <f aca="false">G28</f>
        <v>_</v>
      </c>
      <c r="I59" s="0" t="str">
        <f aca="false">"  "&amp;C59&amp;", "&amp;D59&amp;", "&amp;E59&amp;", "&amp;F59&amp;", "&amp;G59&amp;","</f>
        <v>  0, _, _, _, _,</v>
      </c>
      <c r="J59" s="0" t="str">
        <f aca="false">"  "&amp;ROUND(C59*0.637628,0)&amp;", "&amp;D59&amp;", "&amp;E59&amp;", "&amp;F59&amp;", "&amp;G59&amp;","</f>
        <v>  0, _, _, _, _,</v>
      </c>
      <c r="K59" s="0" t="str">
        <f aca="false">"  "&amp;ROUND(C59*0.637628^2,0)&amp;", "&amp;D59&amp;", "&amp;E59&amp;", "&amp;F59&amp;", "&amp;G59&amp;","</f>
        <v>  0, _, _, _, _,</v>
      </c>
      <c r="L59" s="0" t="str">
        <f aca="false">"  "&amp;ROUND(C59*0.637628^3,0)&amp;", "&amp;D59&amp;", "&amp;E59&amp;", "&amp;F59&amp;", "&amp;G59&amp;","</f>
        <v>  0, _, _, _, _,</v>
      </c>
      <c r="M59" s="0" t="str">
        <f aca="false">"  "&amp;ROUND(C59*0.637628^4,0)&amp;", "&amp;D59&amp;", "&amp;E59&amp;", "&amp;F59&amp;", "&amp;G59&amp;","</f>
        <v>  0, _, _, _, _,</v>
      </c>
      <c r="N59" s="0" t="str">
        <f aca="false">"  "&amp;ROUND(C59*0.637628^5,0)&amp;", "&amp;D59&amp;", "&amp;E59&amp;", "&amp;F59&amp;", "&amp;G59&amp;","</f>
        <v>  0, _, _, _, _,</v>
      </c>
      <c r="O59" s="0" t="str">
        <f aca="false">"  "&amp;ROUND(C59*0.637628^6,0)&amp;", "&amp;D59&amp;", "&amp;E59&amp;", "&amp;F59&amp;", "&amp;G59&amp;","</f>
        <v>  0, _, _, _, _,</v>
      </c>
      <c r="P59" s="0" t="str">
        <f aca="false">"  "&amp;ROUND(C59*0.637628^7,0)&amp;", "&amp;D59&amp;", "&amp;E59&amp;", "&amp;F59&amp;", "&amp;G59&amp;","</f>
        <v>  0, _, _, _, _,</v>
      </c>
      <c r="Q59" s="0" t="str">
        <f aca="false">"  "&amp;ROUND(C59*0.637628^8,0)&amp;", "&amp;D59&amp;", "&amp;E59&amp;", "&amp;F59&amp;", "&amp;G59&amp;","</f>
        <v>  0, _, _, _, _,</v>
      </c>
      <c r="R59" s="0" t="str">
        <f aca="false">"  "&amp;ROUND(C59*0.637628^9,0)&amp;", "&amp;D59&amp;", "&amp;E59&amp;", "&amp;F59&amp;", "&amp;G59&amp;","</f>
        <v>  0, _, _, _, _,</v>
      </c>
    </row>
    <row r="60" customFormat="false" ht="15" hidden="false" customHeight="false" outlineLevel="0" collapsed="false">
      <c r="C60" s="15" t="n">
        <f aca="false">ROUND(C29,0)</f>
        <v>0</v>
      </c>
      <c r="D60" s="9" t="str">
        <f aca="false">D29</f>
        <v>_</v>
      </c>
      <c r="E60" s="9" t="str">
        <f aca="false">E29</f>
        <v>_</v>
      </c>
      <c r="F60" s="9" t="str">
        <f aca="false">F29</f>
        <v>_</v>
      </c>
      <c r="G60" s="9" t="str">
        <f aca="false">G29</f>
        <v>_</v>
      </c>
      <c r="I60" s="0" t="str">
        <f aca="false">"  "&amp;C60&amp;", "&amp;D60&amp;", "&amp;E60&amp;", "&amp;F60&amp;", "&amp;G60&amp;","</f>
        <v>  0, _, _, _, _,</v>
      </c>
      <c r="J60" s="0" t="str">
        <f aca="false">"  "&amp;ROUND(C60*0.637628,0)&amp;", "&amp;D60&amp;", "&amp;E60&amp;", "&amp;F60&amp;", "&amp;G60&amp;","</f>
        <v>  0, _, _, _, _,</v>
      </c>
      <c r="K60" s="0" t="str">
        <f aca="false">"  "&amp;ROUND(C60*0.637628^2,0)&amp;", "&amp;D60&amp;", "&amp;E60&amp;", "&amp;F60&amp;", "&amp;G60&amp;","</f>
        <v>  0, _, _, _, _,</v>
      </c>
      <c r="L60" s="0" t="str">
        <f aca="false">"  "&amp;ROUND(C60*0.637628^3,0)&amp;", "&amp;D60&amp;", "&amp;E60&amp;", "&amp;F60&amp;", "&amp;G60&amp;","</f>
        <v>  0, _, _, _, _,</v>
      </c>
      <c r="M60" s="0" t="str">
        <f aca="false">"  "&amp;ROUND(C60*0.637628^4,0)&amp;", "&amp;D60&amp;", "&amp;E60&amp;", "&amp;F60&amp;", "&amp;G60&amp;","</f>
        <v>  0, _, _, _, _,</v>
      </c>
      <c r="N60" s="0" t="str">
        <f aca="false">"  "&amp;ROUND(C60*0.637628^5,0)&amp;", "&amp;D60&amp;", "&amp;E60&amp;", "&amp;F60&amp;", "&amp;G60&amp;","</f>
        <v>  0, _, _, _, _,</v>
      </c>
      <c r="O60" s="0" t="str">
        <f aca="false">"  "&amp;ROUND(C60*0.637628^6,0)&amp;", "&amp;D60&amp;", "&amp;E60&amp;", "&amp;F60&amp;", "&amp;G60&amp;","</f>
        <v>  0, _, _, _, _,</v>
      </c>
      <c r="P60" s="0" t="str">
        <f aca="false">"  "&amp;ROUND(C60*0.637628^7,0)&amp;", "&amp;D60&amp;", "&amp;E60&amp;", "&amp;F60&amp;", "&amp;G60&amp;","</f>
        <v>  0, _, _, _, _,</v>
      </c>
      <c r="Q60" s="0" t="str">
        <f aca="false">"  "&amp;ROUND(C60*0.637628^8,0)&amp;", "&amp;D60&amp;", "&amp;E60&amp;", "&amp;F60&amp;", "&amp;G60&amp;","</f>
        <v>  0, _, _, _, _,</v>
      </c>
      <c r="R60" s="0" t="str">
        <f aca="false">"  "&amp;ROUND(C60*0.637628^9,0)&amp;", "&amp;D60&amp;", "&amp;E60&amp;", "&amp;F60&amp;", "&amp;G60&amp;","</f>
        <v>  0, _, _, _, _,</v>
      </c>
    </row>
    <row r="61" customFormat="false" ht="15" hidden="false" customHeight="false" outlineLevel="0" collapsed="false">
      <c r="C61" s="15" t="n">
        <f aca="false">ROUND(C30,0)</f>
        <v>0</v>
      </c>
      <c r="D61" s="9" t="str">
        <f aca="false">D30</f>
        <v>_</v>
      </c>
      <c r="E61" s="9" t="str">
        <f aca="false">E30</f>
        <v>_</v>
      </c>
      <c r="F61" s="9" t="str">
        <f aca="false">F30</f>
        <v>_</v>
      </c>
      <c r="G61" s="9" t="str">
        <f aca="false">G30</f>
        <v>_</v>
      </c>
      <c r="I61" s="0" t="str">
        <f aca="false">"  "&amp;C61&amp;", "&amp;D61&amp;", "&amp;E61&amp;", "&amp;F61&amp;", "&amp;G61&amp;","</f>
        <v>  0, _, _, _, _,</v>
      </c>
      <c r="J61" s="0" t="str">
        <f aca="false">"  "&amp;ROUND(C61*0.637628,0)&amp;", "&amp;D61&amp;", "&amp;E61&amp;", "&amp;F61&amp;", "&amp;G61&amp;","</f>
        <v>  0, _, _, _, _,</v>
      </c>
      <c r="K61" s="0" t="str">
        <f aca="false">"  "&amp;ROUND(C61*0.637628^2,0)&amp;", "&amp;D61&amp;", "&amp;E61&amp;", "&amp;F61&amp;", "&amp;G61&amp;","</f>
        <v>  0, _, _, _, _,</v>
      </c>
      <c r="L61" s="0" t="str">
        <f aca="false">"  "&amp;ROUND(C61*0.637628^3,0)&amp;", "&amp;D61&amp;", "&amp;E61&amp;", "&amp;F61&amp;", "&amp;G61&amp;","</f>
        <v>  0, _, _, _, _,</v>
      </c>
      <c r="M61" s="0" t="str">
        <f aca="false">"  "&amp;ROUND(C61*0.637628^4,0)&amp;", "&amp;D61&amp;", "&amp;E61&amp;", "&amp;F61&amp;", "&amp;G61&amp;","</f>
        <v>  0, _, _, _, _,</v>
      </c>
      <c r="N61" s="0" t="str">
        <f aca="false">"  "&amp;ROUND(C61*0.637628^5,0)&amp;", "&amp;D61&amp;", "&amp;E61&amp;", "&amp;F61&amp;", "&amp;G61&amp;","</f>
        <v>  0, _, _, _, _,</v>
      </c>
      <c r="O61" s="0" t="str">
        <f aca="false">"  "&amp;ROUND(C61*0.637628^6,0)&amp;", "&amp;D61&amp;", "&amp;E61&amp;", "&amp;F61&amp;", "&amp;G61&amp;","</f>
        <v>  0, _, _, _, _,</v>
      </c>
      <c r="P61" s="0" t="str">
        <f aca="false">"  "&amp;ROUND(C61*0.637628^7,0)&amp;", "&amp;D61&amp;", "&amp;E61&amp;", "&amp;F61&amp;", "&amp;G61&amp;","</f>
        <v>  0, _, _, _, _,</v>
      </c>
      <c r="Q61" s="0" t="str">
        <f aca="false">"  "&amp;ROUND(C61*0.637628^8,0)&amp;", "&amp;D61&amp;", "&amp;E61&amp;", "&amp;F61&amp;", "&amp;G61&amp;","</f>
        <v>  0, _, _, _, _,</v>
      </c>
      <c r="R61" s="0" t="str">
        <f aca="false">"  "&amp;ROUND(C61*0.637628^9,0)&amp;", "&amp;D61&amp;", "&amp;E61&amp;", "&amp;F61&amp;", "&amp;G61&amp;","</f>
        <v>  0, _, _, _, _,</v>
      </c>
    </row>
    <row r="62" customFormat="false" ht="15" hidden="false" customHeight="false" outlineLevel="0" collapsed="false">
      <c r="C62" s="15" t="n">
        <f aca="false">ROUND(C31,0)</f>
        <v>0</v>
      </c>
      <c r="D62" s="9" t="str">
        <f aca="false">D31</f>
        <v>_</v>
      </c>
      <c r="E62" s="9" t="str">
        <f aca="false">E31</f>
        <v>_</v>
      </c>
      <c r="F62" s="9" t="str">
        <f aca="false">F31</f>
        <v>_</v>
      </c>
      <c r="G62" s="9" t="str">
        <f aca="false">G31</f>
        <v>_</v>
      </c>
      <c r="I62" s="0" t="str">
        <f aca="false">"  "&amp;C62&amp;", "&amp;D62&amp;", "&amp;E62&amp;", "&amp;F62&amp;", "&amp;G62&amp;","</f>
        <v>  0, _, _, _, _,</v>
      </c>
      <c r="J62" s="0" t="str">
        <f aca="false">"  "&amp;ROUND(C62*0.637628,0)&amp;", "&amp;D62&amp;", "&amp;E62&amp;", "&amp;F62&amp;", "&amp;G62&amp;","</f>
        <v>  0, _, _, _, _,</v>
      </c>
      <c r="K62" s="0" t="str">
        <f aca="false">"  "&amp;ROUND(C62*0.637628^2,0)&amp;", "&amp;D62&amp;", "&amp;E62&amp;", "&amp;F62&amp;", "&amp;G62&amp;","</f>
        <v>  0, _, _, _, _,</v>
      </c>
      <c r="L62" s="0" t="str">
        <f aca="false">"  "&amp;ROUND(C62*0.637628^3,0)&amp;", "&amp;D62&amp;", "&amp;E62&amp;", "&amp;F62&amp;", "&amp;G62&amp;","</f>
        <v>  0, _, _, _, _,</v>
      </c>
      <c r="M62" s="0" t="str">
        <f aca="false">"  "&amp;ROUND(C62*0.637628^4,0)&amp;", "&amp;D62&amp;", "&amp;E62&amp;", "&amp;F62&amp;", "&amp;G62&amp;","</f>
        <v>  0, _, _, _, _,</v>
      </c>
      <c r="N62" s="0" t="str">
        <f aca="false">"  "&amp;ROUND(C62*0.637628^5,0)&amp;", "&amp;D62&amp;", "&amp;E62&amp;", "&amp;F62&amp;", "&amp;G62&amp;","</f>
        <v>  0, _, _, _, _,</v>
      </c>
      <c r="O62" s="0" t="str">
        <f aca="false">"  "&amp;ROUND(C62*0.637628^6,0)&amp;", "&amp;D62&amp;", "&amp;E62&amp;", "&amp;F62&amp;", "&amp;G62&amp;","</f>
        <v>  0, _, _, _, _,</v>
      </c>
      <c r="P62" s="0" t="str">
        <f aca="false">"  "&amp;ROUND(C62*0.637628^7,0)&amp;", "&amp;D62&amp;", "&amp;E62&amp;", "&amp;F62&amp;", "&amp;G62&amp;","</f>
        <v>  0, _, _, _, _,</v>
      </c>
      <c r="Q62" s="0" t="str">
        <f aca="false">"  "&amp;ROUND(C62*0.637628^8,0)&amp;", "&amp;D62&amp;", "&amp;E62&amp;", "&amp;F62&amp;", "&amp;G62&amp;","</f>
        <v>  0, _, _, _, _,</v>
      </c>
      <c r="R62" s="0" t="str">
        <f aca="false">"  "&amp;ROUND(C62*0.637628^9,0)&amp;", "&amp;D62&amp;", "&amp;E62&amp;", "&amp;F62&amp;", "&amp;G62&amp;","</f>
        <v>  0, _, _, _, _,</v>
      </c>
    </row>
    <row r="63" customFormat="false" ht="15" hidden="false" customHeight="false" outlineLevel="0" collapsed="false">
      <c r="C63" s="15" t="n">
        <f aca="false">ROUND(C32,0)</f>
        <v>0</v>
      </c>
      <c r="D63" s="9" t="str">
        <f aca="false">D32</f>
        <v>_</v>
      </c>
      <c r="E63" s="9" t="str">
        <f aca="false">E32</f>
        <v>_</v>
      </c>
      <c r="F63" s="9" t="str">
        <f aca="false">F32</f>
        <v>_</v>
      </c>
      <c r="G63" s="9" t="str">
        <f aca="false">G32</f>
        <v>_</v>
      </c>
      <c r="I63" s="0" t="str">
        <f aca="false">"  "&amp;C63&amp;", "&amp;D63&amp;", "&amp;E63&amp;", "&amp;F63&amp;", "&amp;G63&amp;" ;"</f>
        <v>  0, _, _, _, _ ;</v>
      </c>
      <c r="J63" s="0" t="str">
        <f aca="false">"  "&amp;ROUND(C63*0.637628,0)&amp;", "&amp;D63&amp;", "&amp;E63&amp;", "&amp;F63&amp;", "&amp;G63&amp;" ;"</f>
        <v>  0, _, _, _, _ ;</v>
      </c>
      <c r="K63" s="0" t="str">
        <f aca="false">"  "&amp;ROUND(C63*0.637628^2,0)&amp;", "&amp;D63&amp;", "&amp;E63&amp;", "&amp;F63&amp;", "&amp;G63&amp;" ;"</f>
        <v>  0, _, _, _, _ ;</v>
      </c>
      <c r="L63" s="0" t="str">
        <f aca="false">"  "&amp;ROUND(C63*0.637628^3,0)&amp;", "&amp;D63&amp;", "&amp;E63&amp;", "&amp;F63&amp;", "&amp;G63&amp;" ;"</f>
        <v>  0, _, _, _, _ ;</v>
      </c>
      <c r="M63" s="0" t="str">
        <f aca="false">"  "&amp;ROUND(C63*0.637628^4,0)&amp;", "&amp;D63&amp;", "&amp;E63&amp;", "&amp;F63&amp;", "&amp;G63&amp;" ;"</f>
        <v>  0, _, _, _, _ ;</v>
      </c>
      <c r="N63" s="0" t="str">
        <f aca="false">"  "&amp;ROUND(C63*0.637628^5,0)&amp;", "&amp;D63&amp;", "&amp;E63&amp;", "&amp;F63&amp;", "&amp;G63&amp;" ;"</f>
        <v>  0, _, _, _, _ ;</v>
      </c>
      <c r="O63" s="0" t="str">
        <f aca="false">"  "&amp;ROUND(C63*0.637628^6,0)&amp;", "&amp;D63&amp;", "&amp;E63&amp;", "&amp;F63&amp;", "&amp;G63&amp;" ;"</f>
        <v>  0, _, _, _, _ ;</v>
      </c>
      <c r="P63" s="0" t="str">
        <f aca="false">"  "&amp;ROUND(C63*0.637628^7,0)&amp;", "&amp;D63&amp;", "&amp;E63&amp;", "&amp;F63&amp;", "&amp;G63&amp;" ;"</f>
        <v>  0, _, _, _, _ ;</v>
      </c>
      <c r="Q63" s="0" t="str">
        <f aca="false">"  "&amp;ROUND(C63*0.637628^8,0)&amp;", "&amp;D63&amp;", "&amp;E63&amp;", "&amp;F63&amp;", "&amp;G63&amp;" ;"</f>
        <v>  0, _, _, _, _ ;</v>
      </c>
      <c r="R63" s="0" t="str">
        <f aca="false">"  "&amp;ROUND(C63*0.637628^9,0)&amp;", "&amp;D63&amp;", "&amp;E63&amp;", "&amp;F63&amp;", "&amp;G63&amp;" ;"</f>
        <v>  0, _, _, _, _ ;</v>
      </c>
    </row>
    <row r="64" customFormat="false" ht="15" hidden="false" customHeight="false" outlineLevel="0" collapsed="false">
      <c r="C64" s="15"/>
      <c r="D64" s="9"/>
      <c r="E64" s="9"/>
      <c r="F64" s="9"/>
      <c r="G64" s="9"/>
    </row>
    <row r="65" customFormat="false" ht="15" hidden="false" customHeight="false" outlineLevel="0" collapsed="false">
      <c r="A65" s="1" t="s">
        <v>22</v>
      </c>
      <c r="B65" s="16" t="n">
        <v>0</v>
      </c>
      <c r="C65" s="16" t="n">
        <v>1</v>
      </c>
      <c r="D65" s="16" t="n">
        <v>2</v>
      </c>
      <c r="E65" s="16" t="n">
        <v>3</v>
      </c>
      <c r="F65" s="16" t="n">
        <v>4</v>
      </c>
      <c r="G65" s="16" t="n">
        <v>5</v>
      </c>
      <c r="H65" s="16" t="n">
        <v>6</v>
      </c>
      <c r="I65" s="16" t="n">
        <v>7</v>
      </c>
      <c r="J65" s="16" t="n">
        <v>8</v>
      </c>
      <c r="K65" s="16" t="n">
        <v>9</v>
      </c>
      <c r="L65" s="16" t="n">
        <v>10</v>
      </c>
      <c r="M65" s="16" t="n">
        <v>11</v>
      </c>
      <c r="N65" s="16" t="n">
        <v>12</v>
      </c>
      <c r="O65" s="16" t="n">
        <v>13</v>
      </c>
      <c r="P65" s="16" t="n">
        <v>14</v>
      </c>
      <c r="Q65" s="16" t="n">
        <v>15</v>
      </c>
      <c r="R65" s="16" t="n">
        <v>16</v>
      </c>
      <c r="S65" s="16" t="n">
        <v>17</v>
      </c>
      <c r="T65" s="16" t="n">
        <v>18</v>
      </c>
      <c r="U65" s="16" t="n">
        <v>19</v>
      </c>
      <c r="V65" s="16" t="n">
        <v>20</v>
      </c>
      <c r="W65" s="16" t="n">
        <v>21</v>
      </c>
      <c r="X65" s="16" t="n">
        <v>22</v>
      </c>
      <c r="Y65" s="16" t="n">
        <v>23</v>
      </c>
      <c r="Z65" s="16" t="n">
        <v>24</v>
      </c>
      <c r="AA65" s="16" t="n">
        <v>25</v>
      </c>
      <c r="AB65" s="16" t="n">
        <v>26</v>
      </c>
      <c r="AC65" s="16" t="n">
        <v>27</v>
      </c>
      <c r="AD65" s="16" t="n">
        <v>28</v>
      </c>
      <c r="AE65" s="16" t="n">
        <v>29</v>
      </c>
    </row>
    <row r="66" customFormat="false" ht="15" hidden="false" customHeight="false" outlineLevel="0" collapsed="false">
      <c r="A66" s="0" t="s">
        <v>23</v>
      </c>
      <c r="B66" s="0" t="n">
        <v>0</v>
      </c>
      <c r="C66" s="10" t="n">
        <v>0.02</v>
      </c>
      <c r="D66" s="10" t="n">
        <v>0.05</v>
      </c>
      <c r="E66" s="10" t="n">
        <v>0.11</v>
      </c>
      <c r="F66" s="10" t="n">
        <v>0</v>
      </c>
      <c r="G66" s="10" t="n">
        <v>0.01</v>
      </c>
      <c r="H66" s="10" t="n">
        <v>0.01</v>
      </c>
      <c r="I66" s="10" t="n">
        <v>0</v>
      </c>
      <c r="J66" s="10" t="n">
        <v>0.05</v>
      </c>
      <c r="K66" s="10" t="n">
        <v>0.04</v>
      </c>
      <c r="L66" s="10" t="n">
        <v>0.05</v>
      </c>
      <c r="M66" s="10" t="n">
        <v>0.09</v>
      </c>
      <c r="N66" s="10" t="n">
        <v>0.07</v>
      </c>
      <c r="O66" s="10" t="n">
        <v>0.03</v>
      </c>
      <c r="P66" s="10" t="n">
        <v>0.07</v>
      </c>
      <c r="Q66" s="10" t="n">
        <v>0.07</v>
      </c>
      <c r="R66" s="10" t="n">
        <v>0.06</v>
      </c>
      <c r="S66" s="10" t="n">
        <v>0.02</v>
      </c>
      <c r="T66" s="10" t="n">
        <v>0.03</v>
      </c>
      <c r="U66" s="10" t="n">
        <v>0.05</v>
      </c>
      <c r="V66" s="10" t="n">
        <v>0.08</v>
      </c>
      <c r="W66" s="10" t="n">
        <v>0.07</v>
      </c>
      <c r="X66" s="10" t="n">
        <v>0.02</v>
      </c>
      <c r="Y66" s="0" t="n">
        <v>0</v>
      </c>
      <c r="Z66" s="0" t="n">
        <v>0</v>
      </c>
      <c r="AA66" s="0" t="n">
        <v>0</v>
      </c>
      <c r="AB66" s="0" t="n">
        <v>0</v>
      </c>
      <c r="AC66" s="0" t="n">
        <v>0</v>
      </c>
      <c r="AD66" s="0" t="n">
        <v>0</v>
      </c>
      <c r="AE66" s="0" t="n">
        <v>0</v>
      </c>
      <c r="AG66" s="3" t="n">
        <f aca="false">SUM(B66:AE66)</f>
        <v>1</v>
      </c>
    </row>
    <row r="67" customFormat="false" ht="15" hidden="false" customHeight="false" outlineLevel="0" collapsed="false">
      <c r="A67" s="0" t="s">
        <v>24</v>
      </c>
      <c r="B67" s="0" t="n">
        <v>0</v>
      </c>
      <c r="C67" s="15" t="n">
        <v>0.05</v>
      </c>
      <c r="D67" s="15" t="n">
        <v>0.06</v>
      </c>
      <c r="E67" s="15" t="n">
        <v>0.08</v>
      </c>
      <c r="F67" s="15" t="n">
        <v>0</v>
      </c>
      <c r="G67" s="15" t="n">
        <v>0.02</v>
      </c>
      <c r="H67" s="15" t="n">
        <v>0.02</v>
      </c>
      <c r="I67" s="15" t="n">
        <v>0.01</v>
      </c>
      <c r="J67" s="15" t="n">
        <v>0.05</v>
      </c>
      <c r="K67" s="15" t="n">
        <v>0.03</v>
      </c>
      <c r="L67" s="15" t="n">
        <v>0.04</v>
      </c>
      <c r="M67" s="15" t="n">
        <v>0.08</v>
      </c>
      <c r="N67" s="15" t="n">
        <v>0.08</v>
      </c>
      <c r="O67" s="15" t="n">
        <v>0.03</v>
      </c>
      <c r="P67" s="15" t="n">
        <v>0.06</v>
      </c>
      <c r="Q67" s="15" t="n">
        <v>0.07</v>
      </c>
      <c r="R67" s="15" t="n">
        <v>0.05</v>
      </c>
      <c r="S67" s="15" t="n">
        <v>0.02</v>
      </c>
      <c r="T67" s="15" t="n">
        <v>0.03</v>
      </c>
      <c r="U67" s="15" t="n">
        <v>0.05</v>
      </c>
      <c r="V67" s="15" t="n">
        <v>0.08</v>
      </c>
      <c r="W67" s="15" t="n">
        <v>0.07</v>
      </c>
      <c r="X67" s="15" t="n">
        <v>0.02</v>
      </c>
      <c r="Y67" s="0" t="n">
        <v>0</v>
      </c>
      <c r="Z67" s="0" t="n">
        <v>0</v>
      </c>
      <c r="AA67" s="0" t="n">
        <v>0</v>
      </c>
      <c r="AB67" s="0" t="n">
        <v>0</v>
      </c>
      <c r="AC67" s="0" t="n">
        <v>0</v>
      </c>
      <c r="AD67" s="0" t="n">
        <v>0</v>
      </c>
      <c r="AE67" s="0" t="n">
        <v>0</v>
      </c>
      <c r="AG67" s="3" t="n">
        <f aca="false">SUM(B67:AE67)</f>
        <v>1</v>
      </c>
    </row>
    <row r="68" customFormat="false" ht="15" hidden="false" customHeight="false" outlineLevel="0" collapsed="false">
      <c r="A68" s="0" t="s">
        <v>25</v>
      </c>
      <c r="B68" s="0" t="n">
        <v>0</v>
      </c>
      <c r="C68" s="17" t="n">
        <v>0.08</v>
      </c>
      <c r="D68" s="17" t="n">
        <v>0.06</v>
      </c>
      <c r="E68" s="17" t="n">
        <v>0.06</v>
      </c>
      <c r="F68" s="17" t="n">
        <v>0</v>
      </c>
      <c r="G68" s="17" t="n">
        <v>0.03</v>
      </c>
      <c r="H68" s="17" t="n">
        <v>0.03</v>
      </c>
      <c r="I68" s="17" t="n">
        <v>0.01</v>
      </c>
      <c r="J68" s="17" t="n">
        <v>0.05</v>
      </c>
      <c r="K68" s="17" t="n">
        <v>0.03</v>
      </c>
      <c r="L68" s="17" t="n">
        <v>0.03</v>
      </c>
      <c r="M68" s="17" t="n">
        <v>0.08</v>
      </c>
      <c r="N68" s="17" t="n">
        <v>0.09</v>
      </c>
      <c r="O68" s="17" t="n">
        <v>0.04</v>
      </c>
      <c r="P68" s="17" t="n">
        <v>0.04</v>
      </c>
      <c r="Q68" s="17" t="n">
        <v>0.07</v>
      </c>
      <c r="R68" s="17" t="n">
        <v>0.05</v>
      </c>
      <c r="S68" s="17" t="n">
        <v>0.02</v>
      </c>
      <c r="T68" s="17" t="n">
        <v>0.03</v>
      </c>
      <c r="U68" s="17" t="n">
        <v>0.05</v>
      </c>
      <c r="V68" s="17" t="n">
        <v>0.07</v>
      </c>
      <c r="W68" s="17" t="n">
        <v>0.06</v>
      </c>
      <c r="X68" s="17" t="n">
        <v>0.02</v>
      </c>
      <c r="Y68" s="0" t="n">
        <v>0</v>
      </c>
      <c r="Z68" s="0" t="n">
        <v>0</v>
      </c>
      <c r="AA68" s="0" t="n">
        <v>0</v>
      </c>
      <c r="AB68" s="0" t="n">
        <v>0</v>
      </c>
      <c r="AC68" s="0" t="n">
        <v>0</v>
      </c>
      <c r="AD68" s="0" t="n">
        <v>0</v>
      </c>
      <c r="AE68" s="0" t="n">
        <v>0</v>
      </c>
      <c r="AG68" s="3" t="n">
        <f aca="false">SUM(B68:AE68)</f>
        <v>1</v>
      </c>
    </row>
    <row r="69" customFormat="false" ht="15" hidden="false" customHeight="false" outlineLevel="0" collapsed="false">
      <c r="A69" s="0" t="s">
        <v>26</v>
      </c>
      <c r="B69" s="0" t="n">
        <v>0</v>
      </c>
      <c r="C69" s="15" t="n">
        <v>0.05</v>
      </c>
      <c r="D69" s="15" t="n">
        <v>0.06</v>
      </c>
      <c r="E69" s="15" t="n">
        <v>0.08</v>
      </c>
      <c r="F69" s="15" t="n">
        <v>0</v>
      </c>
      <c r="G69" s="15" t="n">
        <v>0.02</v>
      </c>
      <c r="H69" s="15" t="n">
        <v>0.02</v>
      </c>
      <c r="I69" s="15" t="n">
        <v>0.01</v>
      </c>
      <c r="J69" s="15" t="n">
        <v>0.05</v>
      </c>
      <c r="K69" s="15" t="n">
        <v>0.03</v>
      </c>
      <c r="L69" s="15" t="n">
        <v>0.04</v>
      </c>
      <c r="M69" s="15" t="n">
        <v>0.08</v>
      </c>
      <c r="N69" s="15" t="n">
        <v>0.08</v>
      </c>
      <c r="O69" s="15" t="n">
        <v>0.03</v>
      </c>
      <c r="P69" s="15" t="n">
        <v>0.06</v>
      </c>
      <c r="Q69" s="15" t="n">
        <v>0.07</v>
      </c>
      <c r="R69" s="15" t="n">
        <v>0.05</v>
      </c>
      <c r="S69" s="15" t="n">
        <v>0.02</v>
      </c>
      <c r="T69" s="15" t="n">
        <v>0.03</v>
      </c>
      <c r="U69" s="15" t="n">
        <v>0.05</v>
      </c>
      <c r="V69" s="15" t="n">
        <v>0.08</v>
      </c>
      <c r="W69" s="15" t="n">
        <v>0.07</v>
      </c>
      <c r="X69" s="15" t="n">
        <v>0.02</v>
      </c>
      <c r="Y69" s="0" t="n">
        <v>0</v>
      </c>
      <c r="Z69" s="0" t="n">
        <v>0</v>
      </c>
      <c r="AA69" s="0" t="n">
        <v>0</v>
      </c>
      <c r="AB69" s="0" t="n">
        <v>0</v>
      </c>
      <c r="AC69" s="0" t="n">
        <v>0</v>
      </c>
      <c r="AD69" s="0" t="n">
        <v>0</v>
      </c>
      <c r="AE69" s="0" t="n">
        <v>0</v>
      </c>
      <c r="AG69" s="3" t="n">
        <f aca="false">SUM(B69:AE69)</f>
        <v>1</v>
      </c>
    </row>
    <row r="70" customFormat="false" ht="15" hidden="false" customHeight="false" outlineLevel="0" collapsed="false">
      <c r="C70" s="9"/>
      <c r="D70" s="9"/>
      <c r="E70" s="9"/>
      <c r="F70" s="9"/>
      <c r="G70" s="9"/>
    </row>
    <row r="71" customFormat="false" ht="15" hidden="false" customHeight="false" outlineLevel="0" collapsed="false">
      <c r="C71" s="9"/>
      <c r="D71" s="9"/>
      <c r="E71" s="9"/>
      <c r="F71" s="9"/>
      <c r="G71" s="9"/>
    </row>
    <row r="73" customFormat="false" ht="15" hidden="false" customHeight="false" outlineLevel="0" collapsed="false">
      <c r="A73" s="3"/>
    </row>
    <row r="74" customFormat="false" ht="15" hidden="false" customHeight="false" outlineLevel="0" collapsed="false">
      <c r="A74" s="0" t="s">
        <v>32</v>
      </c>
    </row>
    <row r="75" customFormat="false" ht="15" hidden="false" customHeight="false" outlineLevel="0" collapsed="false">
      <c r="A75" s="0" t="s">
        <v>33</v>
      </c>
      <c r="B75" s="0" t="n">
        <v>0.0627802385</v>
      </c>
      <c r="C75" s="0" t="n">
        <v>0.0194633414</v>
      </c>
      <c r="D75" s="0" t="n">
        <v>0.0456420985</v>
      </c>
      <c r="E75" s="0" t="n">
        <v>0.0877216144</v>
      </c>
      <c r="F75" s="0" t="n">
        <v>0.0003166591</v>
      </c>
      <c r="G75" s="0" t="n">
        <v>0.0092041612</v>
      </c>
      <c r="H75" s="0" t="n">
        <v>0.0099533916</v>
      </c>
      <c r="I75" s="0" t="n">
        <v>0.0026549861</v>
      </c>
      <c r="J75" s="0" t="n">
        <v>0.0464542849</v>
      </c>
      <c r="K75" s="0" t="n">
        <v>0.0316166325</v>
      </c>
      <c r="L75" s="0" t="n">
        <v>0.0407400249</v>
      </c>
      <c r="M75" s="0" t="n">
        <v>0.0737117377</v>
      </c>
      <c r="N75" s="0" t="n">
        <v>0.0607273487</v>
      </c>
      <c r="O75" s="0" t="n">
        <v>0.0232881149</v>
      </c>
      <c r="P75" s="0" t="n">
        <v>0.0620785956</v>
      </c>
      <c r="Q75" s="0" t="n">
        <v>0.0608884066</v>
      </c>
      <c r="R75" s="0" t="n">
        <v>0.0476618553</v>
      </c>
      <c r="S75" s="0" t="n">
        <v>0.0175432337</v>
      </c>
      <c r="T75" s="0" t="n">
        <v>0.0247723614</v>
      </c>
      <c r="U75" s="0" t="n">
        <v>0.0440903586</v>
      </c>
      <c r="V75" s="0" t="n">
        <v>0.0725338486</v>
      </c>
      <c r="W75" s="0" t="n">
        <v>0.0583630767</v>
      </c>
      <c r="X75" s="0" t="n">
        <v>0.0201872698</v>
      </c>
      <c r="Y75" s="0" t="n">
        <v>0.007354527</v>
      </c>
      <c r="Z75" s="0" t="n">
        <v>0.0115421771</v>
      </c>
      <c r="AA75" s="0" t="n">
        <v>0.0012669342</v>
      </c>
      <c r="AB75" s="0" t="n">
        <v>0.0031114224</v>
      </c>
      <c r="AC75" s="0" t="n">
        <v>0.0089196649</v>
      </c>
      <c r="AD75" s="0" t="n">
        <v>0.0057696382</v>
      </c>
      <c r="AE75" s="0" t="n">
        <v>0.0396419953</v>
      </c>
    </row>
    <row r="76" customFormat="false" ht="15" hidden="false" customHeight="false" outlineLevel="0" collapsed="false">
      <c r="A76" s="0" t="s">
        <v>34</v>
      </c>
      <c r="B76" s="0" t="n">
        <v>0</v>
      </c>
      <c r="C76" s="15" t="n">
        <f aca="false">ROUND(C75/SUM($C$75:$X$75),2)</f>
        <v>0.02</v>
      </c>
      <c r="D76" s="15" t="n">
        <f aca="false">ROUND(D75/SUM($C$75:$X$75),2)</f>
        <v>0.05</v>
      </c>
      <c r="E76" s="15" t="n">
        <f aca="false">ROUND(E75/SUM($C$75:$X$75),2)</f>
        <v>0.1</v>
      </c>
      <c r="F76" s="15" t="n">
        <f aca="false">ROUND(F75/SUM($C$75:$X$75),2)</f>
        <v>0</v>
      </c>
      <c r="G76" s="15" t="n">
        <f aca="false">ROUND(G75/SUM($C$75:$X$75),2)</f>
        <v>0.01</v>
      </c>
      <c r="H76" s="15" t="n">
        <f aca="false">ROUND(H75/SUM($C$75:$X$75),2)</f>
        <v>0.01</v>
      </c>
      <c r="I76" s="15" t="n">
        <f aca="false">ROUND(I75/SUM($C$75:$X$75),2)</f>
        <v>0</v>
      </c>
      <c r="J76" s="15" t="n">
        <f aca="false">ROUND(J75/SUM($C$75:$X$75),2)</f>
        <v>0.05</v>
      </c>
      <c r="K76" s="15" t="n">
        <f aca="false">ROUND(K75/SUM($C$75:$X$75),2)</f>
        <v>0.04</v>
      </c>
      <c r="L76" s="15" t="n">
        <f aca="false">ROUND(L75/SUM($C$75:$X$75),2)</f>
        <v>0.05</v>
      </c>
      <c r="M76" s="15" t="n">
        <f aca="false">ROUND(M75/SUM($C$75:$X$75),2)</f>
        <v>0.09</v>
      </c>
      <c r="N76" s="15" t="n">
        <f aca="false">ROUND(N75/SUM($C$75:$X$75),2)</f>
        <v>0.07</v>
      </c>
      <c r="O76" s="15" t="n">
        <f aca="false">ROUND(O75/SUM($C$75:$X$75),2)</f>
        <v>0.03</v>
      </c>
      <c r="P76" s="15" t="n">
        <f aca="false">ROUND(P75/SUM($C$75:$X$75),2)</f>
        <v>0.07</v>
      </c>
      <c r="Q76" s="15" t="n">
        <f aca="false">ROUND(Q75/SUM($C$75:$X$75),2)</f>
        <v>0.07</v>
      </c>
      <c r="R76" s="15" t="n">
        <f aca="false">ROUND(R75/SUM($C$75:$X$75),2)</f>
        <v>0.06</v>
      </c>
      <c r="S76" s="15" t="n">
        <f aca="false">ROUND(S75/SUM($C$75:$X$75),2)</f>
        <v>0.02</v>
      </c>
      <c r="T76" s="15" t="n">
        <f aca="false">ROUND(T75/SUM($C$75:$X$75),2)</f>
        <v>0.03</v>
      </c>
      <c r="U76" s="15" t="n">
        <f aca="false">ROUND(U75/SUM($C$75:$X$75),2)</f>
        <v>0.05</v>
      </c>
      <c r="V76" s="15" t="n">
        <f aca="false">ROUND(V75/SUM($C$75:$X$75),2)</f>
        <v>0.08</v>
      </c>
      <c r="W76" s="15" t="n">
        <f aca="false">ROUND(W75/SUM($C$75:$X$75),2)</f>
        <v>0.07</v>
      </c>
      <c r="X76" s="15" t="n">
        <f aca="false">ROUND(X75/SUM($C$75:$X$75),2)</f>
        <v>0.02</v>
      </c>
      <c r="Y76" s="0" t="n">
        <v>0</v>
      </c>
      <c r="Z76" s="0" t="n">
        <v>0</v>
      </c>
      <c r="AA76" s="0" t="n">
        <v>0</v>
      </c>
      <c r="AB76" s="0" t="n">
        <v>0</v>
      </c>
      <c r="AC76" s="0" t="n">
        <v>0</v>
      </c>
      <c r="AD76" s="0" t="n">
        <v>0</v>
      </c>
      <c r="AE76" s="0" t="n">
        <v>0</v>
      </c>
    </row>
    <row r="78" customFormat="false" ht="15" hidden="false" customHeight="false" outlineLevel="0" collapsed="false">
      <c r="A78" s="0" t="s">
        <v>35</v>
      </c>
      <c r="B78" s="0" t="n">
        <v>0.039684406</v>
      </c>
      <c r="C78" s="0" t="n">
        <v>0.067251571</v>
      </c>
      <c r="D78" s="0" t="n">
        <v>0.057871452</v>
      </c>
      <c r="E78" s="0" t="n">
        <v>0.050091701</v>
      </c>
      <c r="F78" s="0" t="n">
        <v>0.004345319</v>
      </c>
      <c r="G78" s="0" t="n">
        <v>0.022449027</v>
      </c>
      <c r="H78" s="0" t="n">
        <v>0.026720144</v>
      </c>
      <c r="I78" s="0" t="n">
        <v>0.007019543</v>
      </c>
      <c r="J78" s="0" t="n">
        <v>0.046914475</v>
      </c>
      <c r="K78" s="0" t="n">
        <v>0.02696029</v>
      </c>
      <c r="L78" s="0" t="n">
        <v>0.028702225</v>
      </c>
      <c r="M78" s="0" t="n">
        <v>0.070897876</v>
      </c>
      <c r="N78" s="0" t="n">
        <v>0.081323112</v>
      </c>
      <c r="O78" s="0" t="n">
        <v>0.031379575</v>
      </c>
      <c r="P78" s="0" t="n">
        <v>0.039402954</v>
      </c>
      <c r="Q78" s="0" t="n">
        <v>0.06651576</v>
      </c>
      <c r="R78" s="0" t="n">
        <v>0.043515359</v>
      </c>
      <c r="S78" s="0" t="n">
        <v>0.016895758</v>
      </c>
      <c r="T78" s="0" t="n">
        <v>0.023089676</v>
      </c>
      <c r="U78" s="0" t="n">
        <v>0.042347275</v>
      </c>
      <c r="V78" s="0" t="n">
        <v>0.063418471</v>
      </c>
      <c r="W78" s="0" t="n">
        <v>0.057704714</v>
      </c>
      <c r="X78" s="0" t="n">
        <v>0.017499968</v>
      </c>
      <c r="Y78" s="0" t="n">
        <v>0.012872818</v>
      </c>
      <c r="Z78" s="0" t="n">
        <v>0.007907275</v>
      </c>
      <c r="AA78" s="0" t="n">
        <v>0.0015258</v>
      </c>
      <c r="AB78" s="0" t="n">
        <v>0.003331079</v>
      </c>
      <c r="AC78" s="0" t="n">
        <v>0.01025326</v>
      </c>
      <c r="AD78" s="0" t="n">
        <v>0.008589378</v>
      </c>
      <c r="AE78" s="0" t="n">
        <v>0.02351974</v>
      </c>
    </row>
    <row r="79" customFormat="false" ht="15" hidden="false" customHeight="false" outlineLevel="0" collapsed="false">
      <c r="A79" s="0" t="s">
        <v>34</v>
      </c>
      <c r="B79" s="0" t="n">
        <v>0</v>
      </c>
      <c r="C79" s="15" t="n">
        <f aca="false">ROUND(C78/SUM($C$78:$X$78),2)</f>
        <v>0.08</v>
      </c>
      <c r="D79" s="15" t="n">
        <f aca="false">ROUND(D78/SUM($C$78:$X$78),2)</f>
        <v>0.06</v>
      </c>
      <c r="E79" s="15" t="n">
        <f aca="false">ROUND(E78/SUM($C$78:$X$78),2)</f>
        <v>0.06</v>
      </c>
      <c r="F79" s="15" t="n">
        <f aca="false">ROUND(F78/SUM($C$78:$X$78),2)</f>
        <v>0</v>
      </c>
      <c r="G79" s="15" t="n">
        <f aca="false">ROUND(G78/SUM($C$78:$X$78),2)</f>
        <v>0.03</v>
      </c>
      <c r="H79" s="15" t="n">
        <f aca="false">ROUND(H78/SUM($C$78:$X$78),2)</f>
        <v>0.03</v>
      </c>
      <c r="I79" s="15" t="n">
        <f aca="false">ROUND(I78/SUM($C$78:$X$78),2)</f>
        <v>0.01</v>
      </c>
      <c r="J79" s="15" t="n">
        <f aca="false">ROUND(J78/SUM($C$78:$X$78),2)</f>
        <v>0.05</v>
      </c>
      <c r="K79" s="15" t="n">
        <f aca="false">ROUND(K78/SUM($C$78:$X$78),2)</f>
        <v>0.03</v>
      </c>
      <c r="L79" s="15" t="n">
        <f aca="false">ROUND(L78/SUM($C$78:$X$78),2)</f>
        <v>0.03</v>
      </c>
      <c r="M79" s="15" t="n">
        <f aca="false">ROUND(M78/SUM($C$78:$X$78),2)</f>
        <v>0.08</v>
      </c>
      <c r="N79" s="15" t="n">
        <f aca="false">ROUND(N78/SUM($C$78:$X$78),2)</f>
        <v>0.09</v>
      </c>
      <c r="O79" s="15" t="n">
        <f aca="false">ROUND(O78/SUM($C$78:$X$78),2)</f>
        <v>0.04</v>
      </c>
      <c r="P79" s="15" t="n">
        <f aca="false">ROUND(P78/SUM($C$78:$X$78),2)</f>
        <v>0.04</v>
      </c>
      <c r="Q79" s="15" t="n">
        <f aca="false">ROUND(Q78/SUM($C$78:$X$78),2)</f>
        <v>0.07</v>
      </c>
      <c r="R79" s="15" t="n">
        <f aca="false">ROUND(R78/SUM($C$78:$X$78),2)</f>
        <v>0.05</v>
      </c>
      <c r="S79" s="15" t="n">
        <f aca="false">ROUND(S78/SUM($C$78:$X$78),2)</f>
        <v>0.02</v>
      </c>
      <c r="T79" s="15" t="n">
        <f aca="false">ROUND(T78/SUM($C$78:$X$78),2)</f>
        <v>0.03</v>
      </c>
      <c r="U79" s="15" t="n">
        <f aca="false">ROUND(U78/SUM($C$78:$X$78),2)</f>
        <v>0.05</v>
      </c>
      <c r="V79" s="15" t="n">
        <f aca="false">ROUND(V78/SUM($C$78:$X$78),2)</f>
        <v>0.07</v>
      </c>
      <c r="W79" s="15" t="n">
        <f aca="false">ROUND(W78/SUM($C$78:$X$78),2)</f>
        <v>0.06</v>
      </c>
      <c r="X79" s="15" t="n">
        <f aca="false">ROUND(X78/SUM($C$78:$X$78),2)</f>
        <v>0.02</v>
      </c>
      <c r="Y79" s="0" t="n">
        <v>0</v>
      </c>
      <c r="Z79" s="0" t="n">
        <v>0</v>
      </c>
      <c r="AA79" s="0" t="n">
        <v>0</v>
      </c>
      <c r="AB79" s="0" t="n">
        <v>0</v>
      </c>
      <c r="AC79" s="0" t="n">
        <v>0</v>
      </c>
      <c r="AD79" s="0" t="n">
        <v>0</v>
      </c>
      <c r="AE79" s="0" t="n">
        <v>0</v>
      </c>
    </row>
    <row r="82" customFormat="false" ht="15" hidden="false" customHeight="false" outlineLevel="0" collapsed="false">
      <c r="A82" s="0" t="s">
        <v>36</v>
      </c>
      <c r="B82" s="0" t="n">
        <v>0.051174989</v>
      </c>
      <c r="C82" s="0" t="n">
        <v>0.043476085</v>
      </c>
      <c r="D82" s="0" t="n">
        <v>0.051787133</v>
      </c>
      <c r="E82" s="0" t="n">
        <v>0.068813246</v>
      </c>
      <c r="F82" s="0" t="n">
        <v>0.00234099</v>
      </c>
      <c r="G82" s="0" t="n">
        <v>0.015859473</v>
      </c>
      <c r="H82" s="0" t="n">
        <v>0.018378389</v>
      </c>
      <c r="I82" s="0" t="n">
        <v>0.004848099</v>
      </c>
      <c r="J82" s="0" t="n">
        <v>0.046685522</v>
      </c>
      <c r="K82" s="0" t="n">
        <v>0.029276903</v>
      </c>
      <c r="L82" s="0" t="n">
        <v>0.034691243</v>
      </c>
      <c r="M82" s="0" t="n">
        <v>0.072297822</v>
      </c>
      <c r="N82" s="0" t="n">
        <v>0.071076357</v>
      </c>
      <c r="O82" s="0" t="n">
        <v>0.027353931</v>
      </c>
      <c r="P82" s="0" t="n">
        <v>0.050684485</v>
      </c>
      <c r="Q82" s="0" t="n">
        <v>0.063716053</v>
      </c>
      <c r="R82" s="0" t="n">
        <v>0.045578314</v>
      </c>
      <c r="S82" s="0" t="n">
        <v>0.017217889</v>
      </c>
      <c r="T82" s="0" t="n">
        <v>0.023926842</v>
      </c>
      <c r="U82" s="0" t="n">
        <v>0.04321449</v>
      </c>
      <c r="V82" s="0" t="n">
        <v>0.067953532</v>
      </c>
      <c r="W82" s="0" t="n">
        <v>0.058032261</v>
      </c>
      <c r="X82" s="0" t="n">
        <v>0.018836948</v>
      </c>
      <c r="Y82" s="0" t="n">
        <v>0.010127371</v>
      </c>
      <c r="Z82" s="0" t="n">
        <v>0.009715703</v>
      </c>
      <c r="AA82" s="0" t="n">
        <v>0.00139701</v>
      </c>
      <c r="AB82" s="0" t="n">
        <v>0.003221796</v>
      </c>
      <c r="AC82" s="0" t="n">
        <v>0.009589773</v>
      </c>
      <c r="AD82" s="0" t="n">
        <v>0.007186508</v>
      </c>
      <c r="AE82" s="0" t="n">
        <v>0.031540846</v>
      </c>
    </row>
    <row r="83" customFormat="false" ht="15" hidden="false" customHeight="false" outlineLevel="0" collapsed="false">
      <c r="A83" s="0" t="s">
        <v>34</v>
      </c>
      <c r="B83" s="0" t="n">
        <v>0</v>
      </c>
      <c r="C83" s="15" t="n">
        <f aca="false">ROUND(C82/SUM($C$82:$X$82),2)</f>
        <v>0.05</v>
      </c>
      <c r="D83" s="15" t="n">
        <f aca="false">ROUND(D82/SUM($C$82:$X$82),2)</f>
        <v>0.06</v>
      </c>
      <c r="E83" s="15" t="n">
        <f aca="false">ROUND(E82/SUM($C$82:$X$82),2)</f>
        <v>0.08</v>
      </c>
      <c r="F83" s="15" t="n">
        <f aca="false">ROUND(F82/SUM($C$82:$X$82),2)</f>
        <v>0</v>
      </c>
      <c r="G83" s="15" t="n">
        <f aca="false">ROUND(G82/SUM($C$82:$X$82),2)</f>
        <v>0.02</v>
      </c>
      <c r="H83" s="15" t="n">
        <f aca="false">ROUND(H82/SUM($C$82:$X$82),2)</f>
        <v>0.02</v>
      </c>
      <c r="I83" s="15" t="n">
        <f aca="false">ROUND(I82/SUM($C$82:$X$82),2)</f>
        <v>0.01</v>
      </c>
      <c r="J83" s="15" t="n">
        <f aca="false">ROUND(J82/SUM($C$82:$X$82),2)</f>
        <v>0.05</v>
      </c>
      <c r="K83" s="15" t="n">
        <f aca="false">ROUND(K82/SUM($C$82:$X$82),2)</f>
        <v>0.03</v>
      </c>
      <c r="L83" s="15" t="n">
        <f aca="false">ROUND(L82/SUM($C$82:$X$82),2)</f>
        <v>0.04</v>
      </c>
      <c r="M83" s="15" t="n">
        <f aca="false">ROUND(M82/SUM($C$82:$X$82),2)</f>
        <v>0.08</v>
      </c>
      <c r="N83" s="15" t="n">
        <f aca="false">ROUND(N82/SUM($C$82:$X$82),2)</f>
        <v>0.08</v>
      </c>
      <c r="O83" s="15" t="n">
        <f aca="false">ROUND(O82/SUM($C$82:$X$82),2)</f>
        <v>0.03</v>
      </c>
      <c r="P83" s="15" t="n">
        <f aca="false">ROUND(P82/SUM($C$82:$X$82),2)</f>
        <v>0.06</v>
      </c>
      <c r="Q83" s="15" t="n">
        <f aca="false">ROUND(Q82/SUM($C$82:$X$82),2)</f>
        <v>0.07</v>
      </c>
      <c r="R83" s="15" t="n">
        <f aca="false">ROUND(R82/SUM($C$82:$X$82),2)</f>
        <v>0.05</v>
      </c>
      <c r="S83" s="15" t="n">
        <f aca="false">ROUND(S82/SUM($C$82:$X$82),2)</f>
        <v>0.02</v>
      </c>
      <c r="T83" s="15" t="n">
        <f aca="false">ROUND(T82/SUM($C$82:$X$82),2)</f>
        <v>0.03</v>
      </c>
      <c r="U83" s="15" t="n">
        <f aca="false">ROUND(U82/SUM($C$82:$X$82),2)</f>
        <v>0.05</v>
      </c>
      <c r="V83" s="15" t="n">
        <f aca="false">ROUND(V82/SUM($C$82:$X$82),2)</f>
        <v>0.08</v>
      </c>
      <c r="W83" s="15" t="n">
        <f aca="false">ROUND(W82/SUM($C$82:$X$82),2)</f>
        <v>0.07</v>
      </c>
      <c r="X83" s="15" t="n">
        <f aca="false">ROUND(X82/SUM($C$82:$X$82),2)</f>
        <v>0.02</v>
      </c>
      <c r="Y83" s="0" t="n">
        <v>0</v>
      </c>
      <c r="Z83" s="0" t="n">
        <v>0</v>
      </c>
      <c r="AA83" s="0" t="n">
        <v>0</v>
      </c>
      <c r="AB83" s="0" t="n">
        <v>0</v>
      </c>
      <c r="AC83" s="0" t="n">
        <v>0</v>
      </c>
      <c r="AD83" s="0" t="n">
        <v>0</v>
      </c>
      <c r="AE83" s="0" t="n">
        <v>0</v>
      </c>
    </row>
    <row r="85" customFormat="false" ht="15" hidden="false" customHeight="false" outlineLevel="0" collapsed="false">
      <c r="B85" s="0" t="s">
        <v>37</v>
      </c>
    </row>
    <row r="86" customFormat="false" ht="15" hidden="false" customHeight="false" outlineLevel="0" collapsed="false">
      <c r="B86" s="0" t="s">
        <v>38</v>
      </c>
      <c r="C86" s="0" t="s">
        <v>29</v>
      </c>
    </row>
    <row r="87" customFormat="false" ht="15" hidden="false" customHeight="false" outlineLevel="0" collapsed="false">
      <c r="B87" s="0" t="s">
        <v>5</v>
      </c>
      <c r="C87" s="0" t="s">
        <v>30</v>
      </c>
      <c r="D87" s="0" t="s">
        <v>30</v>
      </c>
      <c r="E87" s="0" t="s">
        <v>30</v>
      </c>
      <c r="F87" s="0" t="s">
        <v>30</v>
      </c>
    </row>
    <row r="88" customFormat="false" ht="15" hidden="false" customHeight="false" outlineLevel="0" collapsed="false">
      <c r="B88" s="0" t="n">
        <v>2057165.896</v>
      </c>
      <c r="C88" s="0" t="s">
        <v>30</v>
      </c>
      <c r="D88" s="0" t="s">
        <v>30</v>
      </c>
      <c r="E88" s="0" t="s">
        <v>30</v>
      </c>
      <c r="F88" s="0" t="s">
        <v>30</v>
      </c>
    </row>
    <row r="89" customFormat="false" ht="15" hidden="false" customHeight="false" outlineLevel="0" collapsed="false">
      <c r="B89" s="0" t="n">
        <v>9037260.563</v>
      </c>
      <c r="C89" s="0" t="s">
        <v>30</v>
      </c>
      <c r="D89" s="0" t="s">
        <v>30</v>
      </c>
      <c r="E89" s="0" t="s">
        <v>30</v>
      </c>
      <c r="F89" s="0" t="s">
        <v>30</v>
      </c>
    </row>
    <row r="90" customFormat="false" ht="15" hidden="false" customHeight="false" outlineLevel="0" collapsed="false">
      <c r="B90" s="0" t="n">
        <v>1004468.126</v>
      </c>
      <c r="C90" s="0" t="s">
        <v>30</v>
      </c>
      <c r="D90" s="0" t="s">
        <v>30</v>
      </c>
      <c r="E90" s="0" t="s">
        <v>30</v>
      </c>
      <c r="F90" s="0" t="s">
        <v>30</v>
      </c>
    </row>
    <row r="91" customFormat="false" ht="15" hidden="false" customHeight="false" outlineLevel="0" collapsed="false">
      <c r="B91" s="0" t="n">
        <v>1342077.123</v>
      </c>
      <c r="C91" s="0" t="s">
        <v>30</v>
      </c>
      <c r="D91" s="0" t="s">
        <v>30</v>
      </c>
      <c r="E91" s="0" t="s">
        <v>30</v>
      </c>
      <c r="F91" s="0" t="s">
        <v>30</v>
      </c>
    </row>
    <row r="92" customFormat="false" ht="15" hidden="false" customHeight="false" outlineLevel="0" collapsed="false">
      <c r="B92" s="0" t="n">
        <v>4417946.755</v>
      </c>
      <c r="C92" s="0" t="s">
        <v>30</v>
      </c>
      <c r="D92" s="0" t="s">
        <v>30</v>
      </c>
      <c r="E92" s="0" t="s">
        <v>30</v>
      </c>
      <c r="F92" s="0" t="s">
        <v>30</v>
      </c>
    </row>
    <row r="93" customFormat="false" ht="15" hidden="false" customHeight="false" outlineLevel="0" collapsed="false">
      <c r="B93" s="0" t="n">
        <v>12003029.28</v>
      </c>
      <c r="C93" s="0" t="s">
        <v>30</v>
      </c>
      <c r="D93" s="0" t="s">
        <v>30</v>
      </c>
      <c r="E93" s="0" t="s">
        <v>30</v>
      </c>
      <c r="F93" s="0" t="s">
        <v>30</v>
      </c>
    </row>
    <row r="94" customFormat="false" ht="15" hidden="false" customHeight="false" outlineLevel="0" collapsed="false">
      <c r="B94" s="0" t="n">
        <v>8417149.403</v>
      </c>
      <c r="C94" s="0" t="s">
        <v>30</v>
      </c>
      <c r="D94" s="0" t="s">
        <v>30</v>
      </c>
      <c r="E94" s="0" t="s">
        <v>30</v>
      </c>
      <c r="F94" s="0" t="s">
        <v>30</v>
      </c>
    </row>
    <row r="95" customFormat="false" ht="15" hidden="false" customHeight="false" outlineLevel="0" collapsed="false">
      <c r="B95" s="0" t="n">
        <v>1633057.062</v>
      </c>
      <c r="C95" s="0" t="s">
        <v>30</v>
      </c>
      <c r="D95" s="0" t="s">
        <v>30</v>
      </c>
      <c r="E95" s="0" t="s">
        <v>30</v>
      </c>
      <c r="F95" s="0" t="s">
        <v>30</v>
      </c>
    </row>
    <row r="96" customFormat="false" ht="15" hidden="false" customHeight="false" outlineLevel="0" collapsed="false">
      <c r="B96" s="0" t="n">
        <v>7178761.048</v>
      </c>
      <c r="C96" s="0" t="s">
        <v>30</v>
      </c>
      <c r="D96" s="0" t="s">
        <v>30</v>
      </c>
      <c r="E96" s="0" t="s">
        <v>30</v>
      </c>
      <c r="F96" s="0" t="s">
        <v>30</v>
      </c>
    </row>
    <row r="97" customFormat="false" ht="15" hidden="false" customHeight="false" outlineLevel="0" collapsed="false">
      <c r="B97" s="0" t="n">
        <v>398309.1351</v>
      </c>
      <c r="C97" s="0" t="s">
        <v>30</v>
      </c>
      <c r="D97" s="0" t="s">
        <v>30</v>
      </c>
      <c r="E97" s="0" t="s">
        <v>30</v>
      </c>
      <c r="F97" s="0" t="s">
        <v>30</v>
      </c>
    </row>
    <row r="98" customFormat="false" ht="15" hidden="false" customHeight="false" outlineLevel="0" collapsed="false">
      <c r="B98" s="0" t="n">
        <v>1628998.83</v>
      </c>
      <c r="C98" s="0" t="s">
        <v>30</v>
      </c>
      <c r="D98" s="0" t="s">
        <v>30</v>
      </c>
      <c r="E98" s="0" t="s">
        <v>30</v>
      </c>
      <c r="F98" s="0" t="s">
        <v>30</v>
      </c>
    </row>
    <row r="99" customFormat="false" ht="15" hidden="false" customHeight="false" outlineLevel="0" collapsed="false">
      <c r="B99" s="0" t="n">
        <v>2046223.047</v>
      </c>
      <c r="C99" s="0" t="s">
        <v>30</v>
      </c>
      <c r="D99" s="0" t="s">
        <v>30</v>
      </c>
      <c r="E99" s="0" t="s">
        <v>30</v>
      </c>
      <c r="F99" s="0" t="s">
        <v>30</v>
      </c>
    </row>
    <row r="100" customFormat="false" ht="15" hidden="false" customHeight="false" outlineLevel="0" collapsed="false">
      <c r="B100" s="0" t="n">
        <v>16094690.41</v>
      </c>
      <c r="C100" s="0" t="s">
        <v>30</v>
      </c>
      <c r="D100" s="0" t="s">
        <v>30</v>
      </c>
      <c r="E100" s="0" t="s">
        <v>30</v>
      </c>
      <c r="F100" s="0" t="s">
        <v>30</v>
      </c>
    </row>
    <row r="101" customFormat="false" ht="15" hidden="false" customHeight="false" outlineLevel="0" collapsed="false">
      <c r="B101" s="0" t="n">
        <v>3571404.802</v>
      </c>
      <c r="C101" s="0" t="s">
        <v>30</v>
      </c>
      <c r="D101" s="0" t="s">
        <v>30</v>
      </c>
      <c r="E101" s="0" t="s">
        <v>30</v>
      </c>
      <c r="F101" s="0" t="s">
        <v>30</v>
      </c>
    </row>
    <row r="102" customFormat="false" ht="15" hidden="false" customHeight="false" outlineLevel="0" collapsed="false">
      <c r="B102" s="0" t="n">
        <v>2642191.245</v>
      </c>
      <c r="C102" s="0" t="s">
        <v>30</v>
      </c>
      <c r="D102" s="0" t="s">
        <v>30</v>
      </c>
      <c r="E102" s="0" t="s">
        <v>30</v>
      </c>
      <c r="F102" s="0" t="s">
        <v>30</v>
      </c>
    </row>
    <row r="103" customFormat="false" ht="15" hidden="false" customHeight="false" outlineLevel="0" collapsed="false">
      <c r="B103" s="0" t="n">
        <v>1687469.898</v>
      </c>
      <c r="C103" s="0" t="s">
        <v>30</v>
      </c>
      <c r="D103" s="0" t="s">
        <v>30</v>
      </c>
      <c r="E103" s="0" t="s">
        <v>30</v>
      </c>
      <c r="F103" s="0" t="s">
        <v>30</v>
      </c>
    </row>
    <row r="104" customFormat="false" ht="15" hidden="false" customHeight="false" outlineLevel="0" collapsed="false">
      <c r="B104" s="0" t="n">
        <v>168121.7481</v>
      </c>
      <c r="C104" s="0" t="s">
        <v>30</v>
      </c>
      <c r="D104" s="0" t="s">
        <v>30</v>
      </c>
      <c r="E104" s="0" t="s">
        <v>30</v>
      </c>
      <c r="F104" s="0" t="s">
        <v>30</v>
      </c>
    </row>
    <row r="105" customFormat="false" ht="15" hidden="false" customHeight="false" outlineLevel="0" collapsed="false">
      <c r="B105" s="0" t="n">
        <v>169639.7221</v>
      </c>
      <c r="C105" s="0" t="s">
        <v>30</v>
      </c>
      <c r="D105" s="0" t="s">
        <v>30</v>
      </c>
      <c r="E105" s="0" t="s">
        <v>30</v>
      </c>
      <c r="F105" s="0" t="s">
        <v>30</v>
      </c>
    </row>
    <row r="106" customFormat="false" ht="15" hidden="false" customHeight="false" outlineLevel="0" collapsed="false">
      <c r="B106" s="0" t="n">
        <v>1239301.849</v>
      </c>
      <c r="C106" s="0" t="s">
        <v>30</v>
      </c>
      <c r="D106" s="0" t="s">
        <v>30</v>
      </c>
      <c r="E106" s="0" t="s">
        <v>30</v>
      </c>
      <c r="F106" s="0" t="s">
        <v>30</v>
      </c>
    </row>
    <row r="107" customFormat="false" ht="15" hidden="false" customHeight="false" outlineLevel="0" collapsed="false">
      <c r="B107" s="0" t="n">
        <v>1569708.632</v>
      </c>
      <c r="C107" s="0" t="s">
        <v>30</v>
      </c>
      <c r="D107" s="0" t="s">
        <v>30</v>
      </c>
      <c r="E107" s="0" t="s">
        <v>30</v>
      </c>
      <c r="F107" s="0" t="s">
        <v>30</v>
      </c>
    </row>
    <row r="108" customFormat="false" ht="15" hidden="false" customHeight="false" outlineLevel="0" collapsed="false">
      <c r="B108" s="0" t="n">
        <v>1674788.889</v>
      </c>
      <c r="C108" s="0" t="s">
        <v>30</v>
      </c>
      <c r="D108" s="0" t="s">
        <v>30</v>
      </c>
      <c r="E108" s="0" t="s">
        <v>30</v>
      </c>
      <c r="F108" s="0" t="s">
        <v>30</v>
      </c>
    </row>
    <row r="109" customFormat="false" ht="15" hidden="false" customHeight="false" outlineLevel="0" collapsed="false">
      <c r="B109" s="0" t="n">
        <v>1170411.292</v>
      </c>
      <c r="C109" s="0" t="s">
        <v>30</v>
      </c>
      <c r="D109" s="0" t="s">
        <v>30</v>
      </c>
      <c r="E109" s="0" t="s">
        <v>30</v>
      </c>
      <c r="F109" s="0" t="s">
        <v>30</v>
      </c>
    </row>
    <row r="110" customFormat="false" ht="15" hidden="false" customHeight="false" outlineLevel="0" collapsed="false">
      <c r="B110" s="0" t="s">
        <v>5</v>
      </c>
      <c r="C110" s="0" t="s">
        <v>30</v>
      </c>
      <c r="D110" s="0" t="s">
        <v>30</v>
      </c>
      <c r="E110" s="0" t="s">
        <v>30</v>
      </c>
      <c r="F110" s="0" t="s">
        <v>30</v>
      </c>
    </row>
    <row r="111" customFormat="false" ht="15" hidden="false" customHeight="false" outlineLevel="0" collapsed="false">
      <c r="B111" s="0" t="s">
        <v>5</v>
      </c>
      <c r="C111" s="0" t="s">
        <v>30</v>
      </c>
      <c r="D111" s="0" t="s">
        <v>30</v>
      </c>
      <c r="E111" s="0" t="s">
        <v>30</v>
      </c>
      <c r="F111" s="0" t="s">
        <v>30</v>
      </c>
    </row>
    <row r="112" customFormat="false" ht="15" hidden="false" customHeight="false" outlineLevel="0" collapsed="false">
      <c r="B112" s="0" t="s">
        <v>5</v>
      </c>
      <c r="C112" s="0" t="s">
        <v>30</v>
      </c>
      <c r="D112" s="0" t="s">
        <v>30</v>
      </c>
      <c r="E112" s="0" t="s">
        <v>30</v>
      </c>
      <c r="F112" s="0" t="s">
        <v>30</v>
      </c>
    </row>
    <row r="113" customFormat="false" ht="15" hidden="false" customHeight="false" outlineLevel="0" collapsed="false">
      <c r="B113" s="0" t="s">
        <v>5</v>
      </c>
      <c r="C113" s="0" t="s">
        <v>30</v>
      </c>
      <c r="D113" s="0" t="s">
        <v>30</v>
      </c>
      <c r="E113" s="0" t="s">
        <v>30</v>
      </c>
      <c r="F113" s="0" t="s">
        <v>30</v>
      </c>
    </row>
    <row r="114" customFormat="false" ht="15" hidden="false" customHeight="false" outlineLevel="0" collapsed="false">
      <c r="B114" s="0" t="s">
        <v>5</v>
      </c>
      <c r="C114" s="0" t="s">
        <v>30</v>
      </c>
      <c r="D114" s="0" t="s">
        <v>30</v>
      </c>
      <c r="E114" s="0" t="s">
        <v>30</v>
      </c>
      <c r="F114" s="0" t="s">
        <v>30</v>
      </c>
    </row>
    <row r="115" customFormat="false" ht="15" hidden="false" customHeight="false" outlineLevel="0" collapsed="false">
      <c r="B115" s="0" t="s">
        <v>5</v>
      </c>
      <c r="C115" s="0" t="s">
        <v>30</v>
      </c>
      <c r="D115" s="0" t="s">
        <v>30</v>
      </c>
      <c r="E115" s="0" t="s">
        <v>30</v>
      </c>
      <c r="F115" s="0" t="s">
        <v>30</v>
      </c>
    </row>
    <row r="116" customFormat="false" ht="15" hidden="false" customHeight="false" outlineLevel="0" collapsed="false">
      <c r="B116" s="0" t="s">
        <v>5</v>
      </c>
      <c r="C116" s="0" t="s">
        <v>30</v>
      </c>
      <c r="D116" s="0" t="s">
        <v>30</v>
      </c>
      <c r="E116" s="0" t="s">
        <v>30</v>
      </c>
      <c r="F116" s="0" t="s">
        <v>5</v>
      </c>
      <c r="G116" s="0" t="s">
        <v>31</v>
      </c>
    </row>
    <row r="118" customFormat="false" ht="15" hidden="false" customHeight="false" outlineLevel="0" collapsed="false">
      <c r="B118" s="0" t="n">
        <f aca="false">SUM(B88:B116)</f>
        <v>81152174.7553</v>
      </c>
      <c r="D118" s="3" t="n">
        <v>0.050138</v>
      </c>
      <c r="F118" s="0" t="n">
        <f aca="false">B118*D118</f>
        <v>4068807.73788123</v>
      </c>
    </row>
    <row r="119" customFormat="false" ht="15" hidden="false" customHeight="false" outlineLevel="0" collapsed="false">
      <c r="B119" s="0" t="s">
        <v>39</v>
      </c>
      <c r="D119" s="0" t="s">
        <v>40</v>
      </c>
      <c r="F119" s="0" t="s">
        <v>41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G73"/>
  <sheetViews>
    <sheetView windowProtection="false" showFormulas="false" showGridLines="true" showRowColHeaders="true" showZeros="true" rightToLeft="false" tabSelected="false" showOutlineSymbols="true" defaultGridColor="true" view="normal" topLeftCell="A40" colorId="64" zoomScale="100" zoomScaleNormal="100" zoomScalePageLayoutView="100" workbookViewId="0">
      <selection pane="topLeft" activeCell="B66" activeCellId="0" sqref="B66"/>
    </sheetView>
  </sheetViews>
  <sheetFormatPr defaultRowHeight="15"/>
  <cols>
    <col collapsed="false" hidden="false" max="2" min="1" style="0" width="8.50510204081633"/>
    <col collapsed="false" hidden="false" max="3" min="3" style="0" width="9.04591836734694"/>
    <col collapsed="false" hidden="false" max="8" min="4" style="0" width="8.50510204081633"/>
    <col collapsed="false" hidden="false" max="9" min="9" style="0" width="18.3571428571429"/>
    <col collapsed="false" hidden="false" max="10" min="10" style="0" width="17.280612244898"/>
    <col collapsed="false" hidden="false" max="11" min="11" style="0" width="17.8214285714286"/>
    <col collapsed="false" hidden="false" max="12" min="12" style="0" width="16.6020408163265"/>
    <col collapsed="false" hidden="false" max="13" min="13" style="0" width="17.0102040816327"/>
    <col collapsed="false" hidden="false" max="14" min="14" style="0" width="17.280612244898"/>
    <col collapsed="false" hidden="false" max="15" min="15" style="0" width="18.6275510204082"/>
    <col collapsed="false" hidden="false" max="16" min="16" style="0" width="16.469387755102"/>
    <col collapsed="false" hidden="false" max="17" min="17" style="0" width="15.9285714285714"/>
    <col collapsed="false" hidden="false" max="18" min="18" style="0" width="16.3316326530612"/>
    <col collapsed="false" hidden="false" max="1025" min="19" style="0" width="8.50510204081633"/>
  </cols>
  <sheetData>
    <row r="1" customFormat="false" ht="15" hidden="false" customHeight="false" outlineLevel="0" collapsed="false">
      <c r="P1" s="0" t="n">
        <v>19585509</v>
      </c>
      <c r="Q1" s="1" t="s">
        <v>0</v>
      </c>
    </row>
    <row r="2" customFormat="false" ht="15" hidden="false" customHeight="false" outlineLevel="0" collapsed="false">
      <c r="B2" s="0" t="s">
        <v>1</v>
      </c>
      <c r="H2" s="0" t="s">
        <v>2</v>
      </c>
      <c r="P2" s="2" t="s">
        <v>3</v>
      </c>
      <c r="Q2" s="3"/>
      <c r="R2" s="3"/>
      <c r="S2" s="3"/>
      <c r="T2" s="3"/>
      <c r="U2" s="3"/>
      <c r="V2" s="0" t="s">
        <v>4</v>
      </c>
    </row>
    <row r="3" customFormat="false" ht="15.75" hidden="false" customHeight="false" outlineLevel="0" collapsed="false">
      <c r="A3" s="0" t="n">
        <v>0</v>
      </c>
      <c r="B3" s="0" t="n">
        <v>0</v>
      </c>
      <c r="C3" s="4" t="n">
        <f aca="false">P3</f>
        <v>0</v>
      </c>
      <c r="D3" s="5" t="s">
        <v>5</v>
      </c>
      <c r="E3" s="5" t="s">
        <v>5</v>
      </c>
      <c r="F3" s="5" t="s">
        <v>5</v>
      </c>
      <c r="G3" s="5" t="s">
        <v>5</v>
      </c>
      <c r="H3" s="0" t="n">
        <v>2</v>
      </c>
      <c r="I3" s="6" t="n">
        <v>1</v>
      </c>
      <c r="J3" s="7" t="n">
        <v>-100</v>
      </c>
      <c r="K3" s="7" t="n">
        <v>50</v>
      </c>
      <c r="L3" s="7" t="n">
        <v>12647072876</v>
      </c>
      <c r="M3" s="7" t="n">
        <v>2</v>
      </c>
      <c r="N3" s="8" t="n">
        <v>1264707000000</v>
      </c>
      <c r="P3" s="9" t="n">
        <f aca="false">$P$1*B3</f>
        <v>0</v>
      </c>
    </row>
    <row r="4" customFormat="false" ht="15.75" hidden="false" customHeight="false" outlineLevel="0" collapsed="false">
      <c r="A4" s="0" t="n">
        <v>1</v>
      </c>
      <c r="B4" s="10" t="n">
        <v>0.04</v>
      </c>
      <c r="C4" s="4" t="n">
        <f aca="false">P4</f>
        <v>783420.36</v>
      </c>
      <c r="D4" s="5" t="s">
        <v>5</v>
      </c>
      <c r="E4" s="5" t="s">
        <v>5</v>
      </c>
      <c r="F4" s="5" t="s">
        <v>5</v>
      </c>
      <c r="G4" s="5" t="s">
        <v>5</v>
      </c>
      <c r="H4" s="0" t="n">
        <v>1</v>
      </c>
      <c r="I4" s="6" t="n">
        <v>2</v>
      </c>
      <c r="J4" s="7" t="n">
        <v>-17.6</v>
      </c>
      <c r="K4" s="7" t="n">
        <v>17.6</v>
      </c>
      <c r="L4" s="7" t="n">
        <v>12286957937</v>
      </c>
      <c r="M4" s="7" t="n">
        <v>1</v>
      </c>
      <c r="N4" s="8" t="n">
        <v>216250500000</v>
      </c>
      <c r="P4" s="9" t="n">
        <f aca="false">$P$1*B4</f>
        <v>783420.36</v>
      </c>
      <c r="R4" s="1" t="s">
        <v>6</v>
      </c>
    </row>
    <row r="5" customFormat="false" ht="15.75" hidden="false" customHeight="false" outlineLevel="0" collapsed="false">
      <c r="A5" s="0" t="n">
        <v>2</v>
      </c>
      <c r="B5" s="10" t="n">
        <v>0.05</v>
      </c>
      <c r="C5" s="4" t="n">
        <f aca="false">P5</f>
        <v>979275.45</v>
      </c>
      <c r="D5" s="5" t="s">
        <v>5</v>
      </c>
      <c r="E5" s="5" t="s">
        <v>5</v>
      </c>
      <c r="F5" s="5" t="s">
        <v>5</v>
      </c>
      <c r="G5" s="5" t="s">
        <v>5</v>
      </c>
      <c r="H5" s="0" t="n">
        <v>1</v>
      </c>
      <c r="I5" s="6" t="n">
        <v>3</v>
      </c>
      <c r="J5" s="7" t="n">
        <v>-36.5</v>
      </c>
      <c r="K5" s="7" t="n">
        <v>36.5</v>
      </c>
      <c r="L5" s="7" t="n">
        <v>29971254486</v>
      </c>
      <c r="M5" s="7" t="n">
        <v>1</v>
      </c>
      <c r="N5" s="8" t="n">
        <v>1093951000000</v>
      </c>
      <c r="P5" s="9" t="n">
        <f aca="false">$P$1*B5</f>
        <v>979275.45</v>
      </c>
      <c r="R5" s="1" t="s">
        <v>7</v>
      </c>
    </row>
    <row r="6" customFormat="false" ht="15.75" hidden="false" customHeight="false" outlineLevel="0" collapsed="false">
      <c r="A6" s="0" t="n">
        <v>3</v>
      </c>
      <c r="B6" s="10" t="n">
        <v>0.03</v>
      </c>
      <c r="C6" s="4" t="n">
        <f aca="false">P6</f>
        <v>587565.27</v>
      </c>
      <c r="D6" s="5" t="s">
        <v>5</v>
      </c>
      <c r="E6" s="5" t="s">
        <v>5</v>
      </c>
      <c r="F6" s="5" t="s">
        <v>5</v>
      </c>
      <c r="G6" s="5" t="s">
        <v>5</v>
      </c>
      <c r="H6" s="0" t="n">
        <v>3</v>
      </c>
      <c r="I6" s="6" t="n">
        <v>4</v>
      </c>
      <c r="J6" s="7" t="n">
        <v>-128.5</v>
      </c>
      <c r="K6" s="7" t="n">
        <v>50</v>
      </c>
      <c r="L6" s="7" t="n">
        <v>13938887160</v>
      </c>
      <c r="M6" s="7" t="n">
        <v>3</v>
      </c>
      <c r="N6" s="8" t="n">
        <v>1791147000000</v>
      </c>
      <c r="P6" s="9" t="n">
        <f aca="false">$P$1*B6</f>
        <v>587565.27</v>
      </c>
    </row>
    <row r="7" customFormat="false" ht="15.75" hidden="false" customHeight="false" outlineLevel="0" collapsed="false">
      <c r="A7" s="0" t="n">
        <v>4</v>
      </c>
      <c r="B7" s="10" t="n">
        <v>0.14</v>
      </c>
      <c r="C7" s="4" t="n">
        <f aca="false">P7</f>
        <v>2741971.26</v>
      </c>
      <c r="D7" s="5" t="s">
        <v>5</v>
      </c>
      <c r="E7" s="5" t="s">
        <v>5</v>
      </c>
      <c r="F7" s="5" t="s">
        <v>5</v>
      </c>
      <c r="G7" s="5" t="s">
        <v>5</v>
      </c>
      <c r="H7" s="0" t="n">
        <v>1</v>
      </c>
      <c r="I7" s="6" t="n">
        <v>5</v>
      </c>
      <c r="J7" s="7" t="n">
        <v>-20.5</v>
      </c>
      <c r="K7" s="7" t="n">
        <v>20.5</v>
      </c>
      <c r="L7" s="7" t="n">
        <v>3686010853</v>
      </c>
      <c r="M7" s="7" t="n">
        <v>1</v>
      </c>
      <c r="N7" s="8" t="n">
        <v>75563220000</v>
      </c>
      <c r="P7" s="9" t="n">
        <f aca="false">$P$1*B7</f>
        <v>2741971.26</v>
      </c>
    </row>
    <row r="8" customFormat="false" ht="15.75" hidden="false" customHeight="false" outlineLevel="0" collapsed="false">
      <c r="A8" s="0" t="n">
        <v>5</v>
      </c>
      <c r="B8" s="10" t="n">
        <v>0.08</v>
      </c>
      <c r="C8" s="4" t="n">
        <f aca="false">P8</f>
        <v>1566840.72</v>
      </c>
      <c r="D8" s="5" t="s">
        <v>5</v>
      </c>
      <c r="E8" s="5" t="s">
        <v>5</v>
      </c>
      <c r="F8" s="5" t="s">
        <v>5</v>
      </c>
      <c r="G8" s="5" t="s">
        <v>5</v>
      </c>
      <c r="H8" s="0" t="n">
        <v>2</v>
      </c>
      <c r="I8" s="6" t="n">
        <v>6</v>
      </c>
      <c r="J8" s="7" t="n">
        <v>-106</v>
      </c>
      <c r="K8" s="7" t="n">
        <v>50</v>
      </c>
      <c r="L8" s="7" t="n">
        <v>11079367895</v>
      </c>
      <c r="M8" s="7" t="n">
        <v>2</v>
      </c>
      <c r="N8" s="8" t="n">
        <v>1174413000000</v>
      </c>
      <c r="P8" s="9" t="n">
        <f aca="false">$P$1*B8</f>
        <v>1566840.72</v>
      </c>
    </row>
    <row r="9" customFormat="false" ht="15.75" hidden="false" customHeight="false" outlineLevel="0" collapsed="false">
      <c r="A9" s="0" t="n">
        <v>6</v>
      </c>
      <c r="B9" s="10" t="n">
        <v>0.07</v>
      </c>
      <c r="C9" s="4" t="n">
        <f aca="false">P9</f>
        <v>1370985.63</v>
      </c>
      <c r="D9" s="5" t="s">
        <v>5</v>
      </c>
      <c r="E9" s="5" t="s">
        <v>5</v>
      </c>
      <c r="F9" s="5" t="s">
        <v>5</v>
      </c>
      <c r="G9" s="5" t="s">
        <v>5</v>
      </c>
      <c r="H9" s="0" t="n">
        <v>2</v>
      </c>
      <c r="I9" s="6" t="n">
        <v>7</v>
      </c>
      <c r="J9" s="7" t="n">
        <v>-109.9</v>
      </c>
      <c r="K9" s="7" t="n">
        <v>50</v>
      </c>
      <c r="L9" s="7" t="n">
        <v>19434502995</v>
      </c>
      <c r="M9" s="7" t="n">
        <v>2</v>
      </c>
      <c r="N9" s="8" t="n">
        <v>2135852000000</v>
      </c>
      <c r="P9" s="9" t="n">
        <f aca="false">$P$1*B9</f>
        <v>1370985.63</v>
      </c>
    </row>
    <row r="10" customFormat="false" ht="15.75" hidden="false" customHeight="false" outlineLevel="0" collapsed="false">
      <c r="A10" s="0" t="n">
        <v>7</v>
      </c>
      <c r="B10" s="10" t="n">
        <v>0.07</v>
      </c>
      <c r="C10" s="4" t="n">
        <f aca="false">P10</f>
        <v>1370985.63</v>
      </c>
      <c r="D10" s="5" t="s">
        <v>5</v>
      </c>
      <c r="E10" s="5" t="s">
        <v>5</v>
      </c>
      <c r="F10" s="5" t="s">
        <v>5</v>
      </c>
      <c r="G10" s="5" t="s">
        <v>5</v>
      </c>
      <c r="H10" s="0" t="n">
        <v>1</v>
      </c>
      <c r="I10" s="6" t="n">
        <v>8</v>
      </c>
      <c r="J10" s="7" t="n">
        <v>-33.8</v>
      </c>
      <c r="K10" s="7" t="n">
        <v>33.8</v>
      </c>
      <c r="L10" s="7" t="n">
        <v>10361542520</v>
      </c>
      <c r="M10" s="7" t="n">
        <v>1</v>
      </c>
      <c r="N10" s="8" t="n">
        <v>350220100000</v>
      </c>
      <c r="P10" s="9" t="n">
        <f aca="false">$P$1*B10</f>
        <v>1370985.63</v>
      </c>
    </row>
    <row r="11" customFormat="false" ht="15.75" hidden="false" customHeight="false" outlineLevel="0" collapsed="false">
      <c r="A11" s="3" t="n">
        <v>8</v>
      </c>
      <c r="B11" s="10" t="n">
        <v>0.05</v>
      </c>
      <c r="C11" s="4" t="n">
        <f aca="false">P11</f>
        <v>979275.45</v>
      </c>
      <c r="D11" s="5" t="s">
        <v>5</v>
      </c>
      <c r="E11" s="5" t="s">
        <v>5</v>
      </c>
      <c r="F11" s="5" t="s">
        <v>5</v>
      </c>
      <c r="G11" s="5" t="s">
        <v>5</v>
      </c>
      <c r="H11" s="0" t="n">
        <v>2</v>
      </c>
      <c r="I11" s="6" t="n">
        <v>9</v>
      </c>
      <c r="J11" s="7" t="n">
        <v>-52</v>
      </c>
      <c r="K11" s="7" t="n">
        <v>50</v>
      </c>
      <c r="L11" s="7" t="n">
        <v>6455559422</v>
      </c>
      <c r="M11" s="7" t="n">
        <v>2</v>
      </c>
      <c r="N11" s="8" t="n">
        <v>335689100000</v>
      </c>
      <c r="P11" s="9" t="n">
        <f aca="false">$P$1*B11</f>
        <v>979275.45</v>
      </c>
    </row>
    <row r="12" customFormat="false" ht="15.75" hidden="false" customHeight="false" outlineLevel="0" collapsed="false">
      <c r="A12" s="0" t="n">
        <v>9</v>
      </c>
      <c r="B12" s="10" t="n">
        <v>0.07</v>
      </c>
      <c r="C12" s="4" t="n">
        <f aca="false">P12</f>
        <v>1370985.63</v>
      </c>
      <c r="D12" s="5" t="s">
        <v>5</v>
      </c>
      <c r="E12" s="5" t="s">
        <v>5</v>
      </c>
      <c r="F12" s="5" t="s">
        <v>5</v>
      </c>
      <c r="G12" s="5" t="s">
        <v>5</v>
      </c>
      <c r="H12" s="0" t="n">
        <v>2</v>
      </c>
      <c r="I12" s="6" t="n">
        <v>10</v>
      </c>
      <c r="J12" s="7" t="n">
        <v>-85.3</v>
      </c>
      <c r="K12" s="7" t="n">
        <v>50</v>
      </c>
      <c r="L12" s="7" t="n">
        <v>17316802511</v>
      </c>
      <c r="M12" s="7" t="n">
        <v>2</v>
      </c>
      <c r="N12" s="8" t="n">
        <v>1477123000000</v>
      </c>
      <c r="P12" s="9" t="n">
        <f aca="false">$P$1*B12</f>
        <v>1370985.63</v>
      </c>
    </row>
    <row r="13" customFormat="false" ht="15.75" hidden="false" customHeight="false" outlineLevel="0" collapsed="false">
      <c r="A13" s="3" t="n">
        <v>10</v>
      </c>
      <c r="B13" s="10" t="n">
        <v>0</v>
      </c>
      <c r="C13" s="4" t="n">
        <f aca="false">P13</f>
        <v>0</v>
      </c>
      <c r="D13" s="5" t="s">
        <v>5</v>
      </c>
      <c r="E13" s="5" t="s">
        <v>5</v>
      </c>
      <c r="F13" s="5" t="s">
        <v>5</v>
      </c>
      <c r="G13" s="5" t="s">
        <v>5</v>
      </c>
      <c r="H13" s="0" t="n">
        <v>2</v>
      </c>
      <c r="I13" s="6" t="n">
        <v>11</v>
      </c>
      <c r="J13" s="7" t="n">
        <v>-75.3</v>
      </c>
      <c r="K13" s="7" t="n">
        <v>50</v>
      </c>
      <c r="L13" s="7" t="n">
        <v>11225017827</v>
      </c>
      <c r="M13" s="7" t="n">
        <v>2</v>
      </c>
      <c r="N13" s="8" t="n">
        <v>845243800000</v>
      </c>
      <c r="P13" s="9" t="n">
        <f aca="false">$P$1*B13</f>
        <v>0</v>
      </c>
    </row>
    <row r="14" customFormat="false" ht="15.75" hidden="false" customHeight="false" outlineLevel="0" collapsed="false">
      <c r="A14" s="3" t="n">
        <v>11</v>
      </c>
      <c r="B14" s="10" t="n">
        <v>0.01</v>
      </c>
      <c r="C14" s="4" t="n">
        <f aca="false">P14</f>
        <v>195855.09</v>
      </c>
      <c r="D14" s="5" t="s">
        <v>5</v>
      </c>
      <c r="E14" s="5" t="s">
        <v>5</v>
      </c>
      <c r="F14" s="5" t="s">
        <v>5</v>
      </c>
      <c r="G14" s="5" t="s">
        <v>5</v>
      </c>
      <c r="H14" s="0" t="n">
        <v>3</v>
      </c>
      <c r="I14" s="6" t="n">
        <v>12</v>
      </c>
      <c r="J14" s="7" t="n">
        <v>-185.6</v>
      </c>
      <c r="K14" s="7" t="n">
        <v>50</v>
      </c>
      <c r="L14" s="7" t="n">
        <v>15989283041</v>
      </c>
      <c r="M14" s="7" t="n">
        <v>3</v>
      </c>
      <c r="N14" s="8" t="n">
        <v>2967611000000</v>
      </c>
      <c r="P14" s="9" t="n">
        <f aca="false">$P$1*B14</f>
        <v>195855.09</v>
      </c>
    </row>
    <row r="15" customFormat="false" ht="15.75" hidden="false" customHeight="false" outlineLevel="0" collapsed="false">
      <c r="A15" s="3" t="n">
        <v>12</v>
      </c>
      <c r="B15" s="10" t="n">
        <v>0.1</v>
      </c>
      <c r="C15" s="4" t="n">
        <f aca="false">P15</f>
        <v>1958550.9</v>
      </c>
      <c r="D15" s="5" t="s">
        <v>5</v>
      </c>
      <c r="E15" s="5" t="s">
        <v>5</v>
      </c>
      <c r="F15" s="5" t="s">
        <v>5</v>
      </c>
      <c r="G15" s="5" t="s">
        <v>5</v>
      </c>
      <c r="H15" s="0" t="n">
        <v>2</v>
      </c>
      <c r="I15" s="6" t="n">
        <v>13</v>
      </c>
      <c r="J15" s="7" t="n">
        <v>-109.8</v>
      </c>
      <c r="K15" s="7" t="n">
        <v>50</v>
      </c>
      <c r="L15" s="7" t="n">
        <v>4282287423</v>
      </c>
      <c r="M15" s="7" t="n">
        <v>2</v>
      </c>
      <c r="N15" s="8" t="n">
        <v>470195200000</v>
      </c>
      <c r="P15" s="9" t="n">
        <f aca="false">$P$1*B15</f>
        <v>1958550.9</v>
      </c>
    </row>
    <row r="16" customFormat="false" ht="15.75" hidden="false" customHeight="false" outlineLevel="0" collapsed="false">
      <c r="A16" s="3" t="n">
        <v>13</v>
      </c>
      <c r="B16" s="10" t="n">
        <v>0.11</v>
      </c>
      <c r="C16" s="4" t="n">
        <f aca="false">P16</f>
        <v>2154405.99</v>
      </c>
      <c r="D16" s="5" t="s">
        <v>5</v>
      </c>
      <c r="E16" s="5" t="s">
        <v>5</v>
      </c>
      <c r="F16" s="5" t="s">
        <v>5</v>
      </c>
      <c r="G16" s="5" t="s">
        <v>5</v>
      </c>
      <c r="H16" s="0" t="n">
        <v>1</v>
      </c>
      <c r="I16" s="6" t="n">
        <v>14</v>
      </c>
      <c r="J16" s="7" t="n">
        <v>-48.9</v>
      </c>
      <c r="K16" s="7" t="n">
        <v>48.9</v>
      </c>
      <c r="L16" s="7" t="n">
        <v>14161620805</v>
      </c>
      <c r="M16" s="7" t="n">
        <v>1</v>
      </c>
      <c r="N16" s="8" t="n">
        <v>692503300000</v>
      </c>
      <c r="P16" s="9" t="n">
        <f aca="false">$P$1*B16</f>
        <v>2154405.99</v>
      </c>
    </row>
    <row r="17" customFormat="false" ht="15.75" hidden="false" customHeight="false" outlineLevel="0" collapsed="false">
      <c r="A17" s="0" t="n">
        <v>14</v>
      </c>
      <c r="B17" s="10" t="n">
        <v>0.08</v>
      </c>
      <c r="C17" s="4" t="n">
        <f aca="false">P17</f>
        <v>1566840.72</v>
      </c>
      <c r="D17" s="5" t="s">
        <v>5</v>
      </c>
      <c r="E17" s="5" t="s">
        <v>5</v>
      </c>
      <c r="F17" s="5" t="s">
        <v>5</v>
      </c>
      <c r="G17" s="5" t="s">
        <v>5</v>
      </c>
      <c r="H17" s="0" t="n">
        <v>3</v>
      </c>
      <c r="I17" s="6" t="n">
        <v>15</v>
      </c>
      <c r="J17" s="7" t="n">
        <v>-138.8</v>
      </c>
      <c r="K17" s="7" t="n">
        <v>50</v>
      </c>
      <c r="L17" s="7" t="n">
        <v>12608709589</v>
      </c>
      <c r="M17" s="7" t="n">
        <v>3</v>
      </c>
      <c r="N17" s="8" t="n">
        <v>1750089000000</v>
      </c>
      <c r="P17" s="9" t="n">
        <f aca="false">$P$1*B17</f>
        <v>1566840.72</v>
      </c>
    </row>
    <row r="18" customFormat="false" ht="15.75" hidden="false" customHeight="false" outlineLevel="0" collapsed="false">
      <c r="A18" s="0" t="n">
        <v>15</v>
      </c>
      <c r="B18" s="10" t="n">
        <v>0.07</v>
      </c>
      <c r="C18" s="4" t="n">
        <f aca="false">P18</f>
        <v>1370985.63</v>
      </c>
      <c r="D18" s="5" t="s">
        <v>5</v>
      </c>
      <c r="E18" s="5" t="s">
        <v>5</v>
      </c>
      <c r="F18" s="5" t="s">
        <v>5</v>
      </c>
      <c r="G18" s="5" t="s">
        <v>5</v>
      </c>
      <c r="H18" s="0" t="n">
        <v>2</v>
      </c>
      <c r="I18" s="6" t="n">
        <v>16</v>
      </c>
      <c r="J18" s="7" t="n">
        <v>-101.8</v>
      </c>
      <c r="K18" s="7" t="n">
        <v>50</v>
      </c>
      <c r="L18" s="7" t="n">
        <v>9175347755</v>
      </c>
      <c r="M18" s="7" t="n">
        <v>2</v>
      </c>
      <c r="N18" s="8" t="n">
        <v>934050400000</v>
      </c>
      <c r="P18" s="9" t="n">
        <f aca="false">$P$1*B18</f>
        <v>1370985.63</v>
      </c>
    </row>
    <row r="19" customFormat="false" ht="15.75" hidden="false" customHeight="false" outlineLevel="0" collapsed="false">
      <c r="A19" s="3" t="n">
        <v>16</v>
      </c>
      <c r="B19" s="10" t="n">
        <v>0</v>
      </c>
      <c r="C19" s="4" t="n">
        <f aca="false">P19</f>
        <v>0</v>
      </c>
      <c r="D19" s="5" t="s">
        <v>5</v>
      </c>
      <c r="E19" s="5" t="s">
        <v>5</v>
      </c>
      <c r="F19" s="5" t="s">
        <v>5</v>
      </c>
      <c r="G19" s="5" t="s">
        <v>5</v>
      </c>
      <c r="H19" s="0" t="n">
        <v>3</v>
      </c>
      <c r="I19" s="6" t="n">
        <v>17</v>
      </c>
      <c r="J19" s="7" t="n">
        <v>-156</v>
      </c>
      <c r="K19" s="7" t="n">
        <v>50</v>
      </c>
      <c r="L19" s="7" t="n">
        <v>11324453301</v>
      </c>
      <c r="M19" s="7" t="n">
        <v>3</v>
      </c>
      <c r="N19" s="8" t="n">
        <v>1766615000000</v>
      </c>
      <c r="P19" s="9" t="n">
        <f aca="false">$P$1*B19</f>
        <v>0</v>
      </c>
    </row>
    <row r="20" customFormat="false" ht="15.75" hidden="false" customHeight="false" outlineLevel="0" collapsed="false">
      <c r="A20" s="3" t="n">
        <v>17</v>
      </c>
      <c r="B20" s="10" t="n">
        <v>0</v>
      </c>
      <c r="C20" s="4" t="n">
        <f aca="false">P20</f>
        <v>0</v>
      </c>
      <c r="D20" s="5" t="s">
        <v>5</v>
      </c>
      <c r="E20" s="5" t="s">
        <v>5</v>
      </c>
      <c r="F20" s="5" t="s">
        <v>5</v>
      </c>
      <c r="G20" s="5" t="s">
        <v>5</v>
      </c>
      <c r="H20" s="0" t="n">
        <v>2</v>
      </c>
      <c r="I20" s="6" t="n">
        <v>18</v>
      </c>
      <c r="J20" s="7" t="n">
        <v>-81.9</v>
      </c>
      <c r="K20" s="7" t="n">
        <v>50</v>
      </c>
      <c r="L20" s="7" t="n">
        <v>5030841128</v>
      </c>
      <c r="M20" s="7" t="n">
        <v>2</v>
      </c>
      <c r="N20" s="8" t="n">
        <v>412025900000</v>
      </c>
      <c r="P20" s="9" t="n">
        <f aca="false">$P$1*B20</f>
        <v>0</v>
      </c>
    </row>
    <row r="21" customFormat="false" ht="15.75" hidden="false" customHeight="false" outlineLevel="0" collapsed="false">
      <c r="A21" s="3" t="n">
        <v>18</v>
      </c>
      <c r="B21" s="10" t="n">
        <v>0</v>
      </c>
      <c r="C21" s="4" t="n">
        <f aca="false">P21</f>
        <v>0</v>
      </c>
      <c r="D21" s="5" t="s">
        <v>5</v>
      </c>
      <c r="E21" s="5" t="s">
        <v>5</v>
      </c>
      <c r="F21" s="5" t="s">
        <v>5</v>
      </c>
      <c r="G21" s="5" t="s">
        <v>5</v>
      </c>
      <c r="H21" s="0" t="n">
        <v>2</v>
      </c>
      <c r="I21" s="6" t="n">
        <v>19</v>
      </c>
      <c r="J21" s="7" t="n">
        <v>-86.4</v>
      </c>
      <c r="K21" s="7" t="n">
        <v>50</v>
      </c>
      <c r="L21" s="7" t="n">
        <v>4831356901</v>
      </c>
      <c r="M21" s="7" t="n">
        <v>2</v>
      </c>
      <c r="N21" s="8" t="n">
        <v>417429200000</v>
      </c>
      <c r="P21" s="9" t="n">
        <f aca="false">$P$1*B21</f>
        <v>0</v>
      </c>
    </row>
    <row r="22" customFormat="false" ht="15.75" hidden="false" customHeight="false" outlineLevel="0" collapsed="false">
      <c r="A22" s="3" t="n">
        <v>19</v>
      </c>
      <c r="B22" s="10" t="n">
        <v>0</v>
      </c>
      <c r="C22" s="4" t="n">
        <f aca="false">P22</f>
        <v>0</v>
      </c>
      <c r="D22" s="5" t="s">
        <v>5</v>
      </c>
      <c r="E22" s="5" t="s">
        <v>5</v>
      </c>
      <c r="F22" s="5" t="s">
        <v>5</v>
      </c>
      <c r="G22" s="5" t="s">
        <v>5</v>
      </c>
      <c r="H22" s="0" t="n">
        <v>3</v>
      </c>
      <c r="I22" s="6" t="n">
        <v>20</v>
      </c>
      <c r="J22" s="7" t="n">
        <v>-199.1</v>
      </c>
      <c r="K22" s="7" t="n">
        <v>50</v>
      </c>
      <c r="L22" s="7" t="n">
        <v>17683470543</v>
      </c>
      <c r="M22" s="7" t="n">
        <v>3</v>
      </c>
      <c r="N22" s="8" t="n">
        <v>3520779000000</v>
      </c>
      <c r="P22" s="9" t="n">
        <f aca="false">$P$1*B22</f>
        <v>0</v>
      </c>
    </row>
    <row r="23" customFormat="false" ht="15.75" hidden="false" customHeight="false" outlineLevel="0" collapsed="false">
      <c r="A23" s="3" t="n">
        <v>20</v>
      </c>
      <c r="B23" s="10" t="n">
        <v>0.01</v>
      </c>
      <c r="C23" s="4" t="n">
        <f aca="false">P23</f>
        <v>195855.09</v>
      </c>
      <c r="D23" s="5" t="s">
        <v>5</v>
      </c>
      <c r="E23" s="5" t="s">
        <v>5</v>
      </c>
      <c r="F23" s="5" t="s">
        <v>5</v>
      </c>
      <c r="G23" s="5" t="s">
        <v>5</v>
      </c>
      <c r="H23" s="0" t="n">
        <v>3</v>
      </c>
      <c r="I23" s="6" t="n">
        <v>21</v>
      </c>
      <c r="J23" s="7" t="n">
        <v>-230.2</v>
      </c>
      <c r="K23" s="7" t="n">
        <v>50</v>
      </c>
      <c r="L23" s="7" t="n">
        <v>9957085306</v>
      </c>
      <c r="M23" s="7" t="n">
        <v>3</v>
      </c>
      <c r="N23" s="8" t="n">
        <v>2292121000000</v>
      </c>
      <c r="P23" s="9" t="n">
        <f aca="false">$P$1*B23</f>
        <v>195855.09</v>
      </c>
    </row>
    <row r="24" customFormat="false" ht="15.75" hidden="false" customHeight="false" outlineLevel="0" collapsed="false">
      <c r="A24" s="3" t="n">
        <v>21</v>
      </c>
      <c r="B24" s="10" t="n">
        <v>0.02</v>
      </c>
      <c r="C24" s="4" t="n">
        <f aca="false">P24</f>
        <v>391710.18</v>
      </c>
      <c r="D24" s="5" t="s">
        <v>5</v>
      </c>
      <c r="E24" s="5" t="s">
        <v>5</v>
      </c>
      <c r="F24" s="5" t="s">
        <v>5</v>
      </c>
      <c r="G24" s="5" t="s">
        <v>5</v>
      </c>
      <c r="H24" s="0" t="n">
        <v>3</v>
      </c>
      <c r="I24" s="6" t="n">
        <v>22</v>
      </c>
      <c r="J24" s="7" t="n">
        <v>-186.3</v>
      </c>
      <c r="K24" s="7" t="n">
        <v>50</v>
      </c>
      <c r="L24" s="7" t="n">
        <v>6033778736</v>
      </c>
      <c r="M24" s="7" t="n">
        <v>3</v>
      </c>
      <c r="N24" s="8" t="n">
        <v>1124093000000</v>
      </c>
      <c r="P24" s="9" t="n">
        <f aca="false">$P$1*B24</f>
        <v>391710.18</v>
      </c>
    </row>
    <row r="25" customFormat="false" ht="15.75" hidden="false" customHeight="false" outlineLevel="0" collapsed="false">
      <c r="A25" s="3" t="n">
        <v>22</v>
      </c>
      <c r="B25" s="10" t="n">
        <v>0</v>
      </c>
      <c r="C25" s="4" t="n">
        <f aca="false">P25</f>
        <v>0</v>
      </c>
      <c r="D25" s="5" t="s">
        <v>5</v>
      </c>
      <c r="E25" s="5" t="s">
        <v>5</v>
      </c>
      <c r="F25" s="5" t="s">
        <v>5</v>
      </c>
      <c r="G25" s="5" t="s">
        <v>5</v>
      </c>
      <c r="H25" s="0" t="n">
        <v>2</v>
      </c>
      <c r="I25" s="6" t="n">
        <v>23</v>
      </c>
      <c r="J25" s="7" t="n">
        <v>-119.6</v>
      </c>
      <c r="K25" s="7" t="n">
        <v>50</v>
      </c>
      <c r="L25" s="7" t="n">
        <v>17242902545</v>
      </c>
      <c r="M25" s="7" t="n">
        <v>2</v>
      </c>
      <c r="N25" s="8" t="n">
        <v>2062251000000</v>
      </c>
      <c r="P25" s="9" t="n">
        <f aca="false">$P$1*B25</f>
        <v>0</v>
      </c>
    </row>
    <row r="26" customFormat="false" ht="15.75" hidden="false" customHeight="false" outlineLevel="0" collapsed="false">
      <c r="A26" s="0" t="n">
        <v>23</v>
      </c>
      <c r="B26" s="0" t="n">
        <v>0</v>
      </c>
      <c r="C26" s="4" t="n">
        <f aca="false">P26</f>
        <v>0</v>
      </c>
      <c r="D26" s="5" t="s">
        <v>5</v>
      </c>
      <c r="E26" s="5" t="s">
        <v>5</v>
      </c>
      <c r="F26" s="5" t="s">
        <v>5</v>
      </c>
      <c r="G26" s="5" t="s">
        <v>5</v>
      </c>
      <c r="H26" s="0" t="n">
        <v>0</v>
      </c>
      <c r="I26" s="6" t="n">
        <v>24</v>
      </c>
      <c r="J26" s="7" t="n">
        <v>0</v>
      </c>
      <c r="K26" s="7" t="n">
        <v>0</v>
      </c>
      <c r="L26" s="7" t="n">
        <v>173026053</v>
      </c>
      <c r="M26" s="7" t="n">
        <v>0</v>
      </c>
      <c r="N26" s="8" t="n">
        <v>0</v>
      </c>
      <c r="P26" s="9" t="n">
        <f aca="false">$P$1*B26</f>
        <v>0</v>
      </c>
      <c r="T26" s="0" t="s">
        <v>8</v>
      </c>
      <c r="U26" s="0" t="s">
        <v>9</v>
      </c>
    </row>
    <row r="27" customFormat="false" ht="15.75" hidden="false" customHeight="false" outlineLevel="0" collapsed="false">
      <c r="A27" s="0" t="n">
        <v>24</v>
      </c>
      <c r="B27" s="0" t="n">
        <v>0</v>
      </c>
      <c r="C27" s="4" t="n">
        <f aca="false">P27</f>
        <v>0</v>
      </c>
      <c r="D27" s="5" t="s">
        <v>5</v>
      </c>
      <c r="E27" s="5" t="s">
        <v>5</v>
      </c>
      <c r="F27" s="5" t="s">
        <v>5</v>
      </c>
      <c r="G27" s="5" t="s">
        <v>5</v>
      </c>
      <c r="H27" s="0" t="n">
        <v>0</v>
      </c>
      <c r="I27" s="6" t="n">
        <v>25</v>
      </c>
      <c r="J27" s="7" t="n">
        <v>0</v>
      </c>
      <c r="K27" s="7" t="n">
        <v>0</v>
      </c>
      <c r="L27" s="7" t="n">
        <v>294595432</v>
      </c>
      <c r="M27" s="7" t="n">
        <v>0</v>
      </c>
      <c r="N27" s="8" t="n">
        <v>0</v>
      </c>
      <c r="P27" s="9" t="n">
        <f aca="false">$P$1*B27</f>
        <v>0</v>
      </c>
      <c r="T27" s="11" t="s">
        <v>10</v>
      </c>
      <c r="U27" s="1" t="s">
        <v>11</v>
      </c>
    </row>
    <row r="28" customFormat="false" ht="15.75" hidden="false" customHeight="false" outlineLevel="0" collapsed="false">
      <c r="A28" s="0" t="n">
        <v>25</v>
      </c>
      <c r="B28" s="0" t="n">
        <v>0</v>
      </c>
      <c r="C28" s="4" t="n">
        <f aca="false">P28</f>
        <v>0</v>
      </c>
      <c r="D28" s="5" t="s">
        <v>5</v>
      </c>
      <c r="E28" s="5" t="s">
        <v>5</v>
      </c>
      <c r="F28" s="5" t="s">
        <v>5</v>
      </c>
      <c r="G28" s="5" t="s">
        <v>5</v>
      </c>
      <c r="H28" s="0" t="n">
        <v>2</v>
      </c>
      <c r="I28" s="6" t="n">
        <v>26</v>
      </c>
      <c r="J28" s="7" t="n">
        <v>-100</v>
      </c>
      <c r="K28" s="7" t="n">
        <v>50</v>
      </c>
      <c r="L28" s="7" t="n">
        <v>35556339824</v>
      </c>
      <c r="M28" s="7" t="n">
        <v>2</v>
      </c>
      <c r="N28" s="8" t="n">
        <v>3555634000000</v>
      </c>
      <c r="P28" s="9" t="n">
        <f aca="false">$P$1*B28</f>
        <v>0</v>
      </c>
      <c r="T28" s="1" t="s">
        <v>12</v>
      </c>
      <c r="U28" s="1" t="s">
        <v>13</v>
      </c>
    </row>
    <row r="29" customFormat="false" ht="15.75" hidden="false" customHeight="false" outlineLevel="0" collapsed="false">
      <c r="A29" s="0" t="n">
        <v>26</v>
      </c>
      <c r="B29" s="0" t="n">
        <v>0</v>
      </c>
      <c r="C29" s="4" t="n">
        <f aca="false">P29</f>
        <v>0</v>
      </c>
      <c r="D29" s="5" t="s">
        <v>5</v>
      </c>
      <c r="E29" s="5" t="s">
        <v>5</v>
      </c>
      <c r="F29" s="5" t="s">
        <v>5</v>
      </c>
      <c r="G29" s="5" t="s">
        <v>5</v>
      </c>
      <c r="H29" s="0" t="n">
        <v>3</v>
      </c>
      <c r="I29" s="6" t="n">
        <v>27</v>
      </c>
      <c r="J29" s="7" t="n">
        <v>-150</v>
      </c>
      <c r="K29" s="7" t="n">
        <v>50</v>
      </c>
      <c r="L29" s="7" t="n">
        <v>17529276725</v>
      </c>
      <c r="M29" s="7" t="n">
        <v>3</v>
      </c>
      <c r="N29" s="8" t="n">
        <v>2629392000000</v>
      </c>
      <c r="P29" s="9" t="n">
        <f aca="false">$P$1*B29</f>
        <v>0</v>
      </c>
      <c r="T29" s="1" t="s">
        <v>14</v>
      </c>
      <c r="U29" s="1" t="s">
        <v>15</v>
      </c>
    </row>
    <row r="30" customFormat="false" ht="15.75" hidden="false" customHeight="false" outlineLevel="0" collapsed="false">
      <c r="A30" s="0" t="n">
        <v>27</v>
      </c>
      <c r="B30" s="0" t="n">
        <v>0</v>
      </c>
      <c r="C30" s="4" t="n">
        <f aca="false">P30</f>
        <v>0</v>
      </c>
      <c r="D30" s="5" t="s">
        <v>5</v>
      </c>
      <c r="E30" s="5" t="s">
        <v>5</v>
      </c>
      <c r="F30" s="5" t="s">
        <v>5</v>
      </c>
      <c r="G30" s="5" t="s">
        <v>5</v>
      </c>
      <c r="H30" s="0" t="n">
        <v>4</v>
      </c>
      <c r="I30" s="6" t="n">
        <v>28</v>
      </c>
      <c r="J30" s="7" t="n">
        <v>-500</v>
      </c>
      <c r="K30" s="7" t="n">
        <v>50</v>
      </c>
      <c r="L30" s="7" t="n">
        <v>26033456848</v>
      </c>
      <c r="M30" s="7" t="n">
        <v>4</v>
      </c>
      <c r="N30" s="8" t="n">
        <v>13016730000000</v>
      </c>
      <c r="P30" s="9" t="n">
        <f aca="false">$P$1*B30</f>
        <v>0</v>
      </c>
      <c r="T30" s="1" t="s">
        <v>16</v>
      </c>
      <c r="U30" s="1" t="s">
        <v>17</v>
      </c>
    </row>
    <row r="31" customFormat="false" ht="15.75" hidden="false" customHeight="false" outlineLevel="0" collapsed="false">
      <c r="A31" s="0" t="n">
        <v>28</v>
      </c>
      <c r="B31" s="0" t="n">
        <v>0</v>
      </c>
      <c r="C31" s="4" t="n">
        <f aca="false">P31</f>
        <v>0</v>
      </c>
      <c r="D31" s="5" t="s">
        <v>5</v>
      </c>
      <c r="E31" s="5" t="s">
        <v>5</v>
      </c>
      <c r="F31" s="5" t="s">
        <v>5</v>
      </c>
      <c r="G31" s="5" t="s">
        <v>5</v>
      </c>
      <c r="H31" s="0" t="n">
        <v>4</v>
      </c>
      <c r="I31" s="6" t="n">
        <v>29</v>
      </c>
      <c r="J31" s="7" t="n">
        <v>-500</v>
      </c>
      <c r="K31" s="7" t="n">
        <v>50</v>
      </c>
      <c r="L31" s="7" t="n">
        <v>40232596619</v>
      </c>
      <c r="M31" s="7" t="n">
        <v>4</v>
      </c>
      <c r="N31" s="8" t="n">
        <v>20116300000000</v>
      </c>
      <c r="P31" s="9" t="n">
        <f aca="false">$P$1*B31</f>
        <v>0</v>
      </c>
      <c r="T31" s="1"/>
      <c r="U31" s="1"/>
    </row>
    <row r="32" customFormat="false" ht="15.75" hidden="false" customHeight="false" outlineLevel="0" collapsed="false">
      <c r="A32" s="0" t="n">
        <v>29</v>
      </c>
      <c r="B32" s="0" t="n">
        <v>0</v>
      </c>
      <c r="C32" s="4" t="n">
        <f aca="false">P32</f>
        <v>0</v>
      </c>
      <c r="D32" s="5" t="s">
        <v>5</v>
      </c>
      <c r="E32" s="5" t="s">
        <v>5</v>
      </c>
      <c r="F32" s="5" t="s">
        <v>5</v>
      </c>
      <c r="G32" s="5" t="s">
        <v>5</v>
      </c>
      <c r="H32" s="0" t="n">
        <v>4</v>
      </c>
      <c r="I32" s="6" t="n">
        <v>30</v>
      </c>
      <c r="J32" s="7" t="n">
        <v>-500</v>
      </c>
      <c r="K32" s="7" t="n">
        <v>50</v>
      </c>
      <c r="L32" s="7" t="n">
        <v>27427742420</v>
      </c>
      <c r="M32" s="7" t="n">
        <v>4</v>
      </c>
      <c r="N32" s="8" t="n">
        <v>13713870000000</v>
      </c>
      <c r="P32" s="9" t="n">
        <f aca="false">$P$1*B32</f>
        <v>0</v>
      </c>
      <c r="T32" s="1" t="s">
        <v>18</v>
      </c>
      <c r="U32" s="1" t="s">
        <v>19</v>
      </c>
    </row>
    <row r="33" customFormat="false" ht="15" hidden="false" customHeight="false" outlineLevel="0" collapsed="false">
      <c r="I33" s="12" t="s">
        <v>20</v>
      </c>
      <c r="J33" s="12" t="n">
        <v>2</v>
      </c>
      <c r="K33" s="12" t="n">
        <v>3</v>
      </c>
      <c r="L33" s="12" t="n">
        <v>4</v>
      </c>
      <c r="M33" s="12" t="n">
        <v>5</v>
      </c>
      <c r="N33" s="12" t="n">
        <v>6</v>
      </c>
      <c r="O33" s="13" t="n">
        <v>7</v>
      </c>
      <c r="P33" s="14" t="n">
        <v>8</v>
      </c>
      <c r="Q33" s="14" t="n">
        <v>9</v>
      </c>
      <c r="R33" s="14" t="n">
        <v>10</v>
      </c>
    </row>
    <row r="34" customFormat="false" ht="15" hidden="false" customHeight="false" outlineLevel="0" collapsed="false">
      <c r="A34" s="0" t="s">
        <v>21</v>
      </c>
      <c r="B34" s="0" t="n">
        <f aca="false">SUM(B3:B32)</f>
        <v>1</v>
      </c>
      <c r="C34" s="15" t="n">
        <f aca="false">ROUND(C3,0)</f>
        <v>0</v>
      </c>
      <c r="D34" s="9" t="str">
        <f aca="false">D3</f>
        <v>_</v>
      </c>
      <c r="E34" s="9" t="str">
        <f aca="false">E3</f>
        <v>_</v>
      </c>
      <c r="F34" s="9" t="str">
        <f aca="false">F3</f>
        <v>_</v>
      </c>
      <c r="G34" s="9" t="str">
        <f aca="false">G3</f>
        <v>_</v>
      </c>
      <c r="I34" s="0" t="str">
        <f aca="false">"  "&amp;C34&amp;", "&amp;D34&amp;", "&amp;E34&amp;", "&amp;F34&amp;", "&amp;G34&amp;","</f>
        <v>  0, _, _, _, _,</v>
      </c>
      <c r="J34" s="0" t="str">
        <f aca="false">"  "&amp;ROUND(C34*0.637628,0)&amp;", "&amp;D34&amp;", "&amp;E34&amp;", "&amp;F34&amp;", "&amp;G34&amp;","</f>
        <v>  0, _, _, _, _,</v>
      </c>
      <c r="K34" s="0" t="str">
        <f aca="false">"  "&amp;ROUND(C34*0.637628^2,0)&amp;", "&amp;D34&amp;", "&amp;E34&amp;", "&amp;F34&amp;", "&amp;G34&amp;","</f>
        <v>  0, _, _, _, _,</v>
      </c>
      <c r="L34" s="0" t="str">
        <f aca="false">"  "&amp;ROUND(C34*0.637628^3,0)&amp;", "&amp;D34&amp;", "&amp;E34&amp;", "&amp;F34&amp;", "&amp;G34&amp;","</f>
        <v>  0, _, _, _, _,</v>
      </c>
      <c r="M34" s="0" t="str">
        <f aca="false">"  "&amp;ROUND(C34*0.637628^4,0)&amp;", "&amp;D34&amp;", "&amp;E34&amp;", "&amp;F34&amp;", "&amp;G34&amp;","</f>
        <v>  0, _, _, _, _,</v>
      </c>
      <c r="N34" s="0" t="str">
        <f aca="false">"  "&amp;ROUND(C34*0.637628^5,0)&amp;", "&amp;D34&amp;", "&amp;E34&amp;", "&amp;F34&amp;", "&amp;G34&amp;","</f>
        <v>  0, _, _, _, _,</v>
      </c>
      <c r="O34" s="0" t="str">
        <f aca="false">"  "&amp;ROUND(C34*0.637628^6,0)&amp;", "&amp;D34&amp;", "&amp;E34&amp;", "&amp;F34&amp;", "&amp;G34&amp;","</f>
        <v>  0, _, _, _, _,</v>
      </c>
      <c r="P34" s="0" t="str">
        <f aca="false">"  "&amp;ROUND(C34*0.637628^7,0)&amp;", "&amp;D34&amp;", "&amp;E34&amp;", "&amp;F34&amp;", "&amp;G34&amp;","</f>
        <v>  0, _, _, _, _,</v>
      </c>
      <c r="Q34" s="0" t="str">
        <f aca="false">"  "&amp;ROUND(C34*0.637628^8,0)&amp;", "&amp;D34&amp;", "&amp;E34&amp;", "&amp;F34&amp;", "&amp;G34&amp;","</f>
        <v>  0, _, _, _, _,</v>
      </c>
      <c r="R34" s="0" t="str">
        <f aca="false">"  "&amp;ROUND(C34*0.637628^9,0)&amp;", "&amp;D34&amp;", "&amp;E34&amp;", "&amp;F34&amp;", "&amp;G34&amp;","</f>
        <v>  0, _, _, _, _,</v>
      </c>
    </row>
    <row r="35" customFormat="false" ht="15" hidden="false" customHeight="false" outlineLevel="0" collapsed="false">
      <c r="C35" s="15" t="n">
        <f aca="false">ROUND(C4,0)</f>
        <v>783420</v>
      </c>
      <c r="D35" s="9" t="str">
        <f aca="false">D4</f>
        <v>_</v>
      </c>
      <c r="E35" s="9" t="str">
        <f aca="false">E4</f>
        <v>_</v>
      </c>
      <c r="F35" s="9" t="str">
        <f aca="false">F4</f>
        <v>_</v>
      </c>
      <c r="G35" s="9" t="str">
        <f aca="false">G4</f>
        <v>_</v>
      </c>
      <c r="I35" s="0" t="str">
        <f aca="false">"  "&amp;C35&amp;", "&amp;D35&amp;", "&amp;E35&amp;", "&amp;F35&amp;", "&amp;G35&amp;","</f>
        <v>  783420, _, _, _, _,</v>
      </c>
      <c r="J35" s="0" t="str">
        <f aca="false">"  "&amp;ROUND(C35*0.637628,0)&amp;", "&amp;D35&amp;", "&amp;E35&amp;", "&amp;F35&amp;", "&amp;G35&amp;","</f>
        <v>  499531, _, _, _, _,</v>
      </c>
      <c r="K35" s="0" t="str">
        <f aca="false">"  "&amp;ROUND(C35*0.637628^2,0)&amp;", "&amp;D35&amp;", "&amp;E35&amp;", "&amp;F35&amp;", "&amp;G35&amp;","</f>
        <v>  318515, _, _, _, _,</v>
      </c>
      <c r="L35" s="0" t="str">
        <f aca="false">"  "&amp;ROUND(C35*0.637628^3,0)&amp;", "&amp;D35&amp;", "&amp;E35&amp;", "&amp;F35&amp;", "&amp;G35&amp;","</f>
        <v>  203094, _, _, _, _,</v>
      </c>
      <c r="M35" s="0" t="str">
        <f aca="false">"  "&amp;ROUND(C35*0.637628^4,0)&amp;", "&amp;D35&amp;", "&amp;E35&amp;", "&amp;F35&amp;", "&amp;G35&amp;","</f>
        <v>  129498, _, _, _, _,</v>
      </c>
      <c r="N35" s="0" t="str">
        <f aca="false">"  "&amp;ROUND(C35*0.637628^5,0)&amp;", "&amp;D35&amp;", "&amp;E35&amp;", "&amp;F35&amp;", "&amp;G35&amp;","</f>
        <v>  82572, _, _, _, _,</v>
      </c>
      <c r="O35" s="0" t="str">
        <f aca="false">"  "&amp;ROUND(C35*0.637628^6,0)&amp;", "&amp;D35&amp;", "&amp;E35&amp;", "&amp;F35&amp;", "&amp;G35&amp;","</f>
        <v>  52650, _, _, _, _,</v>
      </c>
      <c r="P35" s="0" t="str">
        <f aca="false">"  "&amp;ROUND(C35*0.637628^7,0)&amp;", "&amp;D35&amp;", "&amp;E35&amp;", "&amp;F35&amp;", "&amp;G35&amp;","</f>
        <v>  33571, _, _, _, _,</v>
      </c>
      <c r="Q35" s="0" t="str">
        <f aca="false">"  "&amp;ROUND(C35*0.637628^8,0)&amp;", "&amp;D35&amp;", "&amp;E35&amp;", "&amp;F35&amp;", "&amp;G35&amp;","</f>
        <v>  21406, _, _, _, _,</v>
      </c>
      <c r="R35" s="0" t="str">
        <f aca="false">"  "&amp;ROUND(C35*0.637628^9,0)&amp;", "&amp;D35&amp;", "&amp;E35&amp;", "&amp;F35&amp;", "&amp;G35&amp;","</f>
        <v>  13649, _, _, _, _,</v>
      </c>
    </row>
    <row r="36" customFormat="false" ht="15" hidden="false" customHeight="false" outlineLevel="0" collapsed="false">
      <c r="C36" s="15" t="n">
        <f aca="false">ROUND(C5,0)</f>
        <v>979275</v>
      </c>
      <c r="D36" s="9" t="str">
        <f aca="false">D5</f>
        <v>_</v>
      </c>
      <c r="E36" s="9" t="str">
        <f aca="false">E5</f>
        <v>_</v>
      </c>
      <c r="F36" s="9" t="str">
        <f aca="false">F5</f>
        <v>_</v>
      </c>
      <c r="G36" s="9" t="str">
        <f aca="false">G5</f>
        <v>_</v>
      </c>
      <c r="I36" s="0" t="str">
        <f aca="false">"  "&amp;C36&amp;", "&amp;D36&amp;", "&amp;E36&amp;", "&amp;F36&amp;", "&amp;G36&amp;","</f>
        <v>  979275, _, _, _, _,</v>
      </c>
      <c r="J36" s="0" t="str">
        <f aca="false">"  "&amp;ROUND(C36*0.637628,0)&amp;", "&amp;D36&amp;", "&amp;E36&amp;", "&amp;F36&amp;", "&amp;G36&amp;","</f>
        <v>  624413, _, _, _, _,</v>
      </c>
      <c r="K36" s="0" t="str">
        <f aca="false">"  "&amp;ROUND(C36*0.637628^2,0)&amp;", "&amp;D36&amp;", "&amp;E36&amp;", "&amp;F36&amp;", "&amp;G36&amp;","</f>
        <v>  398143, _, _, _, _,</v>
      </c>
      <c r="L36" s="0" t="str">
        <f aca="false">"  "&amp;ROUND(C36*0.637628^3,0)&amp;", "&amp;D36&amp;", "&amp;E36&amp;", "&amp;F36&amp;", "&amp;G36&amp;","</f>
        <v>  253867, _, _, _, _,</v>
      </c>
      <c r="M36" s="0" t="str">
        <f aca="false">"  "&amp;ROUND(C36*0.637628^4,0)&amp;", "&amp;D36&amp;", "&amp;E36&amp;", "&amp;F36&amp;", "&amp;G36&amp;","</f>
        <v>  161873, _, _, _, _,</v>
      </c>
      <c r="N36" s="0" t="str">
        <f aca="false">"  "&amp;ROUND(C36*0.637628^5,0)&amp;", "&amp;D36&amp;", "&amp;E36&amp;", "&amp;F36&amp;", "&amp;G36&amp;","</f>
        <v>  103215, _, _, _, _,</v>
      </c>
      <c r="O36" s="0" t="str">
        <f aca="false">"  "&amp;ROUND(C36*0.637628^6,0)&amp;", "&amp;D36&amp;", "&amp;E36&amp;", "&amp;F36&amp;", "&amp;G36&amp;","</f>
        <v>  65813, _, _, _, _,</v>
      </c>
      <c r="P36" s="0" t="str">
        <f aca="false">"  "&amp;ROUND(C36*0.637628^7,0)&amp;", "&amp;D36&amp;", "&amp;E36&amp;", "&amp;F36&amp;", "&amp;G36&amp;","</f>
        <v>  41964, _, _, _, _,</v>
      </c>
      <c r="Q36" s="0" t="str">
        <f aca="false">"  "&amp;ROUND(C36*0.637628^8,0)&amp;", "&amp;D36&amp;", "&amp;E36&amp;", "&amp;F36&amp;", "&amp;G36&amp;","</f>
        <v>  26757, _, _, _, _,</v>
      </c>
      <c r="R36" s="0" t="str">
        <f aca="false">"  "&amp;ROUND(C36*0.637628^9,0)&amp;", "&amp;D36&amp;", "&amp;E36&amp;", "&amp;F36&amp;", "&amp;G36&amp;","</f>
        <v>  17061, _, _, _, _,</v>
      </c>
    </row>
    <row r="37" customFormat="false" ht="15" hidden="false" customHeight="false" outlineLevel="0" collapsed="false">
      <c r="C37" s="15" t="n">
        <f aca="false">ROUND(C6,0)</f>
        <v>587565</v>
      </c>
      <c r="D37" s="9" t="str">
        <f aca="false">D6</f>
        <v>_</v>
      </c>
      <c r="E37" s="9" t="str">
        <f aca="false">E6</f>
        <v>_</v>
      </c>
      <c r="F37" s="9" t="str">
        <f aca="false">F6</f>
        <v>_</v>
      </c>
      <c r="G37" s="9" t="str">
        <f aca="false">G6</f>
        <v>_</v>
      </c>
      <c r="I37" s="0" t="str">
        <f aca="false">"  "&amp;C37&amp;", "&amp;D37&amp;", "&amp;E37&amp;", "&amp;F37&amp;", "&amp;G37&amp;","</f>
        <v>  587565, _, _, _, _,</v>
      </c>
      <c r="J37" s="0" t="str">
        <f aca="false">"  "&amp;ROUND(C37*0.637628,0)&amp;", "&amp;D37&amp;", "&amp;E37&amp;", "&amp;F37&amp;", "&amp;G37&amp;","</f>
        <v>  374648, _, _, _, _,</v>
      </c>
      <c r="K37" s="0" t="str">
        <f aca="false">"  "&amp;ROUND(C37*0.637628^2,0)&amp;", "&amp;D37&amp;", "&amp;E37&amp;", "&amp;F37&amp;", "&amp;G37&amp;","</f>
        <v>  238886, _, _, _, _,</v>
      </c>
      <c r="L37" s="0" t="str">
        <f aca="false">"  "&amp;ROUND(C37*0.637628^3,0)&amp;", "&amp;D37&amp;", "&amp;E37&amp;", "&amp;F37&amp;", "&amp;G37&amp;","</f>
        <v>  152320, _, _, _, _,</v>
      </c>
      <c r="M37" s="0" t="str">
        <f aca="false">"  "&amp;ROUND(C37*0.637628^4,0)&amp;", "&amp;D37&amp;", "&amp;E37&amp;", "&amp;F37&amp;", "&amp;G37&amp;","</f>
        <v>  97124, _, _, _, _,</v>
      </c>
      <c r="N37" s="0" t="str">
        <f aca="false">"  "&amp;ROUND(C37*0.637628^5,0)&amp;", "&amp;D37&amp;", "&amp;E37&amp;", "&amp;F37&amp;", "&amp;G37&amp;","</f>
        <v>  61929, _, _, _, _,</v>
      </c>
      <c r="O37" s="0" t="str">
        <f aca="false">"  "&amp;ROUND(C37*0.637628^6,0)&amp;", "&amp;D37&amp;", "&amp;E37&amp;", "&amp;F37&amp;", "&amp;G37&amp;","</f>
        <v>  39488, _, _, _, _,</v>
      </c>
      <c r="P37" s="0" t="str">
        <f aca="false">"  "&amp;ROUND(C37*0.637628^7,0)&amp;", "&amp;D37&amp;", "&amp;E37&amp;", "&amp;F37&amp;", "&amp;G37&amp;","</f>
        <v>  25178, _, _, _, _,</v>
      </c>
      <c r="Q37" s="0" t="str">
        <f aca="false">"  "&amp;ROUND(C37*0.637628^8,0)&amp;", "&amp;D37&amp;", "&amp;E37&amp;", "&amp;F37&amp;", "&amp;G37&amp;","</f>
        <v>  16054, _, _, _, _,</v>
      </c>
      <c r="R37" s="0" t="str">
        <f aca="false">"  "&amp;ROUND(C37*0.637628^9,0)&amp;", "&amp;D37&amp;", "&amp;E37&amp;", "&amp;F37&amp;", "&amp;G37&amp;","</f>
        <v>  10237, _, _, _, _,</v>
      </c>
    </row>
    <row r="38" customFormat="false" ht="15" hidden="false" customHeight="false" outlineLevel="0" collapsed="false">
      <c r="C38" s="15" t="n">
        <f aca="false">ROUND(C7,0)</f>
        <v>2741971</v>
      </c>
      <c r="D38" s="9" t="str">
        <f aca="false">D7</f>
        <v>_</v>
      </c>
      <c r="E38" s="9" t="str">
        <f aca="false">E7</f>
        <v>_</v>
      </c>
      <c r="F38" s="9" t="str">
        <f aca="false">F7</f>
        <v>_</v>
      </c>
      <c r="G38" s="9" t="str">
        <f aca="false">G7</f>
        <v>_</v>
      </c>
      <c r="I38" s="0" t="str">
        <f aca="false">"  "&amp;C38&amp;", "&amp;D38&amp;", "&amp;E38&amp;", "&amp;F38&amp;", "&amp;G38&amp;","</f>
        <v>  2741971, _, _, _, _,</v>
      </c>
      <c r="J38" s="0" t="str">
        <f aca="false">"  "&amp;ROUND(C38*0.637628,0)&amp;", "&amp;D38&amp;", "&amp;E38&amp;", "&amp;F38&amp;", "&amp;G38&amp;","</f>
        <v>  1748357, _, _, _, _,</v>
      </c>
      <c r="K38" s="0" t="str">
        <f aca="false">"  "&amp;ROUND(C38*0.637628^2,0)&amp;", "&amp;D38&amp;", "&amp;E38&amp;", "&amp;F38&amp;", "&amp;G38&amp;","</f>
        <v>  1114802, _, _, _, _,</v>
      </c>
      <c r="L38" s="0" t="str">
        <f aca="false">"  "&amp;ROUND(C38*0.637628^3,0)&amp;", "&amp;D38&amp;", "&amp;E38&amp;", "&amp;F38&amp;", "&amp;G38&amp;","</f>
        <v>  710829, _, _, _, _,</v>
      </c>
      <c r="M38" s="0" t="str">
        <f aca="false">"  "&amp;ROUND(C38*0.637628^4,0)&amp;", "&amp;D38&amp;", "&amp;E38&amp;", "&amp;F38&amp;", "&amp;G38&amp;","</f>
        <v>  453244, _, _, _, _,</v>
      </c>
      <c r="N38" s="0" t="str">
        <f aca="false">"  "&amp;ROUND(C38*0.637628^5,0)&amp;", "&amp;D38&amp;", "&amp;E38&amp;", "&amp;F38&amp;", "&amp;G38&amp;","</f>
        <v>  289001, _, _, _, _,</v>
      </c>
      <c r="O38" s="0" t="str">
        <f aca="false">"  "&amp;ROUND(C38*0.637628^6,0)&amp;", "&amp;D38&amp;", "&amp;E38&amp;", "&amp;F38&amp;", "&amp;G38&amp;","</f>
        <v>  184275, _, _, _, _,</v>
      </c>
      <c r="P38" s="0" t="str">
        <f aca="false">"  "&amp;ROUND(C38*0.637628^7,0)&amp;", "&amp;D38&amp;", "&amp;E38&amp;", "&amp;F38&amp;", "&amp;G38&amp;","</f>
        <v>  117499, _, _, _, _,</v>
      </c>
      <c r="Q38" s="0" t="str">
        <f aca="false">"  "&amp;ROUND(C38*0.637628^8,0)&amp;", "&amp;D38&amp;", "&amp;E38&amp;", "&amp;F38&amp;", "&amp;G38&amp;","</f>
        <v>  74921, _, _, _, _,</v>
      </c>
      <c r="R38" s="0" t="str">
        <f aca="false">"  "&amp;ROUND(C38*0.637628^9,0)&amp;", "&amp;D38&amp;", "&amp;E38&amp;", "&amp;F38&amp;", "&amp;G38&amp;","</f>
        <v>  47772, _, _, _, _,</v>
      </c>
    </row>
    <row r="39" customFormat="false" ht="15" hidden="false" customHeight="false" outlineLevel="0" collapsed="false">
      <c r="C39" s="15" t="n">
        <f aca="false">ROUND(C8,0)</f>
        <v>1566841</v>
      </c>
      <c r="D39" s="9" t="str">
        <f aca="false">D8</f>
        <v>_</v>
      </c>
      <c r="E39" s="9" t="str">
        <f aca="false">E8</f>
        <v>_</v>
      </c>
      <c r="F39" s="9" t="str">
        <f aca="false">F8</f>
        <v>_</v>
      </c>
      <c r="G39" s="9" t="str">
        <f aca="false">G8</f>
        <v>_</v>
      </c>
      <c r="I39" s="0" t="str">
        <f aca="false">"  "&amp;C39&amp;", "&amp;D39&amp;", "&amp;E39&amp;", "&amp;F39&amp;", "&amp;G39&amp;","</f>
        <v>  1566841, _, _, _, _,</v>
      </c>
      <c r="J39" s="0" t="str">
        <f aca="false">"  "&amp;ROUND(C39*0.637628,0)&amp;", "&amp;D39&amp;", "&amp;E39&amp;", "&amp;F39&amp;", "&amp;G39&amp;","</f>
        <v>  999062, _, _, _, _,</v>
      </c>
      <c r="K39" s="0" t="str">
        <f aca="false">"  "&amp;ROUND(C39*0.637628^2,0)&amp;", "&amp;D39&amp;", "&amp;E39&amp;", "&amp;F39&amp;", "&amp;G39&amp;","</f>
        <v>  637030, _, _, _, _,</v>
      </c>
      <c r="L39" s="0" t="str">
        <f aca="false">"  "&amp;ROUND(C39*0.637628^3,0)&amp;", "&amp;D39&amp;", "&amp;E39&amp;", "&amp;F39&amp;", "&amp;G39&amp;","</f>
        <v>  406188, _, _, _, _,</v>
      </c>
      <c r="M39" s="0" t="str">
        <f aca="false">"  "&amp;ROUND(C39*0.637628^4,0)&amp;", "&amp;D39&amp;", "&amp;E39&amp;", "&amp;F39&amp;", "&amp;G39&amp;","</f>
        <v>  258997, _, _, _, _,</v>
      </c>
      <c r="N39" s="0" t="str">
        <f aca="false">"  "&amp;ROUND(C39*0.637628^5,0)&amp;", "&amp;D39&amp;", "&amp;E39&amp;", "&amp;F39&amp;", "&amp;G39&amp;","</f>
        <v>  165144, _, _, _, _,</v>
      </c>
      <c r="O39" s="0" t="str">
        <f aca="false">"  "&amp;ROUND(C39*0.637628^6,0)&amp;", "&amp;D39&amp;", "&amp;E39&amp;", "&amp;F39&amp;", "&amp;G39&amp;","</f>
        <v>  105300, _, _, _, _,</v>
      </c>
      <c r="P39" s="0" t="str">
        <f aca="false">"  "&amp;ROUND(C39*0.637628^7,0)&amp;", "&amp;D39&amp;", "&amp;E39&amp;", "&amp;F39&amp;", "&amp;G39&amp;","</f>
        <v>  67142, _, _, _, _,</v>
      </c>
      <c r="Q39" s="0" t="str">
        <f aca="false">"  "&amp;ROUND(C39*0.637628^8,0)&amp;", "&amp;D39&amp;", "&amp;E39&amp;", "&amp;F39&amp;", "&amp;G39&amp;","</f>
        <v>  42812, _, _, _, _,</v>
      </c>
      <c r="R39" s="0" t="str">
        <f aca="false">"  "&amp;ROUND(C39*0.637628^9,0)&amp;", "&amp;D39&amp;", "&amp;E39&amp;", "&amp;F39&amp;", "&amp;G39&amp;","</f>
        <v>  27298, _, _, _, _,</v>
      </c>
    </row>
    <row r="40" customFormat="false" ht="15" hidden="false" customHeight="false" outlineLevel="0" collapsed="false">
      <c r="C40" s="15" t="n">
        <f aca="false">ROUND(C9,0)</f>
        <v>1370986</v>
      </c>
      <c r="D40" s="9" t="str">
        <f aca="false">D9</f>
        <v>_</v>
      </c>
      <c r="E40" s="9" t="str">
        <f aca="false">E9</f>
        <v>_</v>
      </c>
      <c r="F40" s="9" t="str">
        <f aca="false">F9</f>
        <v>_</v>
      </c>
      <c r="G40" s="9" t="str">
        <f aca="false">G9</f>
        <v>_</v>
      </c>
      <c r="I40" s="0" t="str">
        <f aca="false">"  "&amp;C40&amp;", "&amp;D40&amp;", "&amp;E40&amp;", "&amp;F40&amp;", "&amp;G40&amp;","</f>
        <v>  1370986, _, _, _, _,</v>
      </c>
      <c r="J40" s="0" t="str">
        <f aca="false">"  "&amp;ROUND(C40*0.637628,0)&amp;", "&amp;D40&amp;", "&amp;E40&amp;", "&amp;F40&amp;", "&amp;G40&amp;","</f>
        <v>  874179, _, _, _, _,</v>
      </c>
      <c r="K40" s="0" t="str">
        <f aca="false">"  "&amp;ROUND(C40*0.637628^2,0)&amp;", "&amp;D40&amp;", "&amp;E40&amp;", "&amp;F40&amp;", "&amp;G40&amp;","</f>
        <v>  557401, _, _, _, _,</v>
      </c>
      <c r="L40" s="0" t="str">
        <f aca="false">"  "&amp;ROUND(C40*0.637628^3,0)&amp;", "&amp;D40&amp;", "&amp;E40&amp;", "&amp;F40&amp;", "&amp;G40&amp;","</f>
        <v>  355415, _, _, _, _,</v>
      </c>
      <c r="M40" s="0" t="str">
        <f aca="false">"  "&amp;ROUND(C40*0.637628^4,0)&amp;", "&amp;D40&amp;", "&amp;E40&amp;", "&amp;F40&amp;", "&amp;G40&amp;","</f>
        <v>  226622, _, _, _, _,</v>
      </c>
      <c r="N40" s="0" t="str">
        <f aca="false">"  "&amp;ROUND(C40*0.637628^5,0)&amp;", "&amp;D40&amp;", "&amp;E40&amp;", "&amp;F40&amp;", "&amp;G40&amp;","</f>
        <v>  144501, _, _, _, _,</v>
      </c>
      <c r="O40" s="0" t="str">
        <f aca="false">"  "&amp;ROUND(C40*0.637628^6,0)&amp;", "&amp;D40&amp;", "&amp;E40&amp;", "&amp;F40&amp;", "&amp;G40&amp;","</f>
        <v>  92138, _, _, _, _,</v>
      </c>
      <c r="P40" s="0" t="str">
        <f aca="false">"  "&amp;ROUND(C40*0.637628^7,0)&amp;", "&amp;D40&amp;", "&amp;E40&amp;", "&amp;F40&amp;", "&amp;G40&amp;","</f>
        <v>  58750, _, _, _, _,</v>
      </c>
      <c r="Q40" s="0" t="str">
        <f aca="false">"  "&amp;ROUND(C40*0.637628^8,0)&amp;", "&amp;D40&amp;", "&amp;E40&amp;", "&amp;F40&amp;", "&amp;G40&amp;","</f>
        <v>  37460, _, _, _, _,</v>
      </c>
      <c r="R40" s="0" t="str">
        <f aca="false">"  "&amp;ROUND(C40*0.637628^9,0)&amp;", "&amp;D40&amp;", "&amp;E40&amp;", "&amp;F40&amp;", "&amp;G40&amp;","</f>
        <v>  23886, _, _, _, _,</v>
      </c>
    </row>
    <row r="41" customFormat="false" ht="15" hidden="false" customHeight="false" outlineLevel="0" collapsed="false">
      <c r="C41" s="15" t="n">
        <f aca="false">ROUND(C10,0)</f>
        <v>1370986</v>
      </c>
      <c r="D41" s="9" t="str">
        <f aca="false">D10</f>
        <v>_</v>
      </c>
      <c r="E41" s="9" t="str">
        <f aca="false">E10</f>
        <v>_</v>
      </c>
      <c r="F41" s="9" t="str">
        <f aca="false">F10</f>
        <v>_</v>
      </c>
      <c r="G41" s="9" t="str">
        <f aca="false">G10</f>
        <v>_</v>
      </c>
      <c r="I41" s="0" t="str">
        <f aca="false">"  "&amp;C41&amp;", "&amp;D41&amp;", "&amp;E41&amp;", "&amp;F41&amp;", "&amp;G41&amp;","</f>
        <v>  1370986, _, _, _, _,</v>
      </c>
      <c r="J41" s="0" t="str">
        <f aca="false">"  "&amp;ROUND(C41*0.637628,0)&amp;", "&amp;D41&amp;", "&amp;E41&amp;", "&amp;F41&amp;", "&amp;G41&amp;","</f>
        <v>  874179, _, _, _, _,</v>
      </c>
      <c r="K41" s="0" t="str">
        <f aca="false">"  "&amp;ROUND(C41*0.637628^2,0)&amp;", "&amp;D41&amp;", "&amp;E41&amp;", "&amp;F41&amp;", "&amp;G41&amp;","</f>
        <v>  557401, _, _, _, _,</v>
      </c>
      <c r="L41" s="0" t="str">
        <f aca="false">"  "&amp;ROUND(C41*0.637628^3,0)&amp;", "&amp;D41&amp;", "&amp;E41&amp;", "&amp;F41&amp;", "&amp;G41&amp;","</f>
        <v>  355415, _, _, _, _,</v>
      </c>
      <c r="M41" s="0" t="str">
        <f aca="false">"  "&amp;ROUND(C41*0.637628^4,0)&amp;", "&amp;D41&amp;", "&amp;E41&amp;", "&amp;F41&amp;", "&amp;G41&amp;","</f>
        <v>  226622, _, _, _, _,</v>
      </c>
      <c r="N41" s="0" t="str">
        <f aca="false">"  "&amp;ROUND(C41*0.637628^5,0)&amp;", "&amp;D41&amp;", "&amp;E41&amp;", "&amp;F41&amp;", "&amp;G41&amp;","</f>
        <v>  144501, _, _, _, _,</v>
      </c>
      <c r="O41" s="0" t="str">
        <f aca="false">"  "&amp;ROUND(C41*0.637628^6,0)&amp;", "&amp;D41&amp;", "&amp;E41&amp;", "&amp;F41&amp;", "&amp;G41&amp;","</f>
        <v>  92138, _, _, _, _,</v>
      </c>
      <c r="P41" s="0" t="str">
        <f aca="false">"  "&amp;ROUND(C41*0.637628^7,0)&amp;", "&amp;D41&amp;", "&amp;E41&amp;", "&amp;F41&amp;", "&amp;G41&amp;","</f>
        <v>  58750, _, _, _, _,</v>
      </c>
      <c r="Q41" s="0" t="str">
        <f aca="false">"  "&amp;ROUND(C41*0.637628^8,0)&amp;", "&amp;D41&amp;", "&amp;E41&amp;", "&amp;F41&amp;", "&amp;G41&amp;","</f>
        <v>  37460, _, _, _, _,</v>
      </c>
      <c r="R41" s="0" t="str">
        <f aca="false">"  "&amp;ROUND(C41*0.637628^9,0)&amp;", "&amp;D41&amp;", "&amp;E41&amp;", "&amp;F41&amp;", "&amp;G41&amp;","</f>
        <v>  23886, _, _, _, _,</v>
      </c>
    </row>
    <row r="42" customFormat="false" ht="15" hidden="false" customHeight="false" outlineLevel="0" collapsed="false">
      <c r="C42" s="15" t="n">
        <f aca="false">ROUND(C11,0)</f>
        <v>979275</v>
      </c>
      <c r="D42" s="9" t="str">
        <f aca="false">D11</f>
        <v>_</v>
      </c>
      <c r="E42" s="9" t="str">
        <f aca="false">E11</f>
        <v>_</v>
      </c>
      <c r="F42" s="9" t="str">
        <f aca="false">F11</f>
        <v>_</v>
      </c>
      <c r="G42" s="9" t="str">
        <f aca="false">G11</f>
        <v>_</v>
      </c>
      <c r="I42" s="0" t="str">
        <f aca="false">"  "&amp;C42&amp;", "&amp;D42&amp;", "&amp;E42&amp;", "&amp;F42&amp;", "&amp;G42&amp;","</f>
        <v>  979275, _, _, _, _,</v>
      </c>
      <c r="J42" s="0" t="str">
        <f aca="false">"  "&amp;ROUND(C42*0.637628,0)&amp;", "&amp;D42&amp;", "&amp;E42&amp;", "&amp;F42&amp;", "&amp;G42&amp;","</f>
        <v>  624413, _, _, _, _,</v>
      </c>
      <c r="K42" s="0" t="str">
        <f aca="false">"  "&amp;ROUND(C42*0.637628^2,0)&amp;", "&amp;D42&amp;", "&amp;E42&amp;", "&amp;F42&amp;", "&amp;G42&amp;","</f>
        <v>  398143, _, _, _, _,</v>
      </c>
      <c r="L42" s="0" t="str">
        <f aca="false">"  "&amp;ROUND(C42*0.637628^3,0)&amp;", "&amp;D42&amp;", "&amp;E42&amp;", "&amp;F42&amp;", "&amp;G42&amp;","</f>
        <v>  253867, _, _, _, _,</v>
      </c>
      <c r="M42" s="0" t="str">
        <f aca="false">"  "&amp;ROUND(C42*0.637628^4,0)&amp;", "&amp;D42&amp;", "&amp;E42&amp;", "&amp;F42&amp;", "&amp;G42&amp;","</f>
        <v>  161873, _, _, _, _,</v>
      </c>
      <c r="N42" s="0" t="str">
        <f aca="false">"  "&amp;ROUND(C42*0.637628^5,0)&amp;", "&amp;D42&amp;", "&amp;E42&amp;", "&amp;F42&amp;", "&amp;G42&amp;","</f>
        <v>  103215, _, _, _, _,</v>
      </c>
      <c r="O42" s="0" t="str">
        <f aca="false">"  "&amp;ROUND(C42*0.637628^6,0)&amp;", "&amp;D42&amp;", "&amp;E42&amp;", "&amp;F42&amp;", "&amp;G42&amp;","</f>
        <v>  65813, _, _, _, _,</v>
      </c>
      <c r="P42" s="0" t="str">
        <f aca="false">"  "&amp;ROUND(C42*0.637628^7,0)&amp;", "&amp;D42&amp;", "&amp;E42&amp;", "&amp;F42&amp;", "&amp;G42&amp;","</f>
        <v>  41964, _, _, _, _,</v>
      </c>
      <c r="Q42" s="0" t="str">
        <f aca="false">"  "&amp;ROUND(C42*0.637628^8,0)&amp;", "&amp;D42&amp;", "&amp;E42&amp;", "&amp;F42&amp;", "&amp;G42&amp;","</f>
        <v>  26757, _, _, _, _,</v>
      </c>
      <c r="R42" s="0" t="str">
        <f aca="false">"  "&amp;ROUND(C42*0.637628^9,0)&amp;", "&amp;D42&amp;", "&amp;E42&amp;", "&amp;F42&amp;", "&amp;G42&amp;","</f>
        <v>  17061, _, _, _, _,</v>
      </c>
    </row>
    <row r="43" customFormat="false" ht="15" hidden="false" customHeight="false" outlineLevel="0" collapsed="false">
      <c r="C43" s="15" t="n">
        <f aca="false">ROUND(C12,0)</f>
        <v>1370986</v>
      </c>
      <c r="D43" s="9" t="str">
        <f aca="false">D12</f>
        <v>_</v>
      </c>
      <c r="E43" s="9" t="str">
        <f aca="false">E12</f>
        <v>_</v>
      </c>
      <c r="F43" s="9" t="str">
        <f aca="false">F12</f>
        <v>_</v>
      </c>
      <c r="G43" s="9" t="str">
        <f aca="false">G12</f>
        <v>_</v>
      </c>
      <c r="I43" s="0" t="str">
        <f aca="false">"  "&amp;C43&amp;", "&amp;D43&amp;", "&amp;E43&amp;", "&amp;F43&amp;", "&amp;G43&amp;","</f>
        <v>  1370986, _, _, _, _,</v>
      </c>
      <c r="J43" s="0" t="str">
        <f aca="false">"  "&amp;ROUND(C43*0.637628,0)&amp;", "&amp;D43&amp;", "&amp;E43&amp;", "&amp;F43&amp;", "&amp;G43&amp;","</f>
        <v>  874179, _, _, _, _,</v>
      </c>
      <c r="K43" s="0" t="str">
        <f aca="false">"  "&amp;ROUND(C43*0.637628^2,0)&amp;", "&amp;D43&amp;", "&amp;E43&amp;", "&amp;F43&amp;", "&amp;G43&amp;","</f>
        <v>  557401, _, _, _, _,</v>
      </c>
      <c r="L43" s="0" t="str">
        <f aca="false">"  "&amp;ROUND(C43*0.637628^3,0)&amp;", "&amp;D43&amp;", "&amp;E43&amp;", "&amp;F43&amp;", "&amp;G43&amp;","</f>
        <v>  355415, _, _, _, _,</v>
      </c>
      <c r="M43" s="0" t="str">
        <f aca="false">"  "&amp;ROUND(C43*0.637628^4,0)&amp;", "&amp;D43&amp;", "&amp;E43&amp;", "&amp;F43&amp;", "&amp;G43&amp;","</f>
        <v>  226622, _, _, _, _,</v>
      </c>
      <c r="N43" s="0" t="str">
        <f aca="false">"  "&amp;ROUND(C43*0.637628^5,0)&amp;", "&amp;D43&amp;", "&amp;E43&amp;", "&amp;F43&amp;", "&amp;G43&amp;","</f>
        <v>  144501, _, _, _, _,</v>
      </c>
      <c r="O43" s="0" t="str">
        <f aca="false">"  "&amp;ROUND(C43*0.637628^6,0)&amp;", "&amp;D43&amp;", "&amp;E43&amp;", "&amp;F43&amp;", "&amp;G43&amp;","</f>
        <v>  92138, _, _, _, _,</v>
      </c>
      <c r="P43" s="0" t="str">
        <f aca="false">"  "&amp;ROUND(C43*0.637628^7,0)&amp;", "&amp;D43&amp;", "&amp;E43&amp;", "&amp;F43&amp;", "&amp;G43&amp;","</f>
        <v>  58750, _, _, _, _,</v>
      </c>
      <c r="Q43" s="0" t="str">
        <f aca="false">"  "&amp;ROUND(C43*0.637628^8,0)&amp;", "&amp;D43&amp;", "&amp;E43&amp;", "&amp;F43&amp;", "&amp;G43&amp;","</f>
        <v>  37460, _, _, _, _,</v>
      </c>
      <c r="R43" s="0" t="str">
        <f aca="false">"  "&amp;ROUND(C43*0.637628^9,0)&amp;", "&amp;D43&amp;", "&amp;E43&amp;", "&amp;F43&amp;", "&amp;G43&amp;","</f>
        <v>  23886, _, _, _, _,</v>
      </c>
    </row>
    <row r="44" customFormat="false" ht="15" hidden="false" customHeight="false" outlineLevel="0" collapsed="false">
      <c r="C44" s="15" t="n">
        <f aca="false">ROUND(C13,0)</f>
        <v>0</v>
      </c>
      <c r="D44" s="9" t="str">
        <f aca="false">D13</f>
        <v>_</v>
      </c>
      <c r="E44" s="9" t="str">
        <f aca="false">E13</f>
        <v>_</v>
      </c>
      <c r="F44" s="9" t="str">
        <f aca="false">F13</f>
        <v>_</v>
      </c>
      <c r="G44" s="9" t="str">
        <f aca="false">G13</f>
        <v>_</v>
      </c>
      <c r="I44" s="0" t="str">
        <f aca="false">"  "&amp;C44&amp;", "&amp;D44&amp;", "&amp;E44&amp;", "&amp;F44&amp;", "&amp;G44&amp;","</f>
        <v>  0, _, _, _, _,</v>
      </c>
      <c r="J44" s="0" t="str">
        <f aca="false">"  "&amp;ROUND(C44*0.637628,0)&amp;", "&amp;D44&amp;", "&amp;E44&amp;", "&amp;F44&amp;", "&amp;G44&amp;","</f>
        <v>  0, _, _, _, _,</v>
      </c>
      <c r="K44" s="0" t="str">
        <f aca="false">"  "&amp;ROUND(C44*0.637628^2,0)&amp;", "&amp;D44&amp;", "&amp;E44&amp;", "&amp;F44&amp;", "&amp;G44&amp;","</f>
        <v>  0, _, _, _, _,</v>
      </c>
      <c r="L44" s="0" t="str">
        <f aca="false">"  "&amp;ROUND(C44*0.637628^3,0)&amp;", "&amp;D44&amp;", "&amp;E44&amp;", "&amp;F44&amp;", "&amp;G44&amp;","</f>
        <v>  0, _, _, _, _,</v>
      </c>
      <c r="M44" s="0" t="str">
        <f aca="false">"  "&amp;ROUND(C44*0.637628^4,0)&amp;", "&amp;D44&amp;", "&amp;E44&amp;", "&amp;F44&amp;", "&amp;G44&amp;","</f>
        <v>  0, _, _, _, _,</v>
      </c>
      <c r="N44" s="0" t="str">
        <f aca="false">"  "&amp;ROUND(C44*0.637628^5,0)&amp;", "&amp;D44&amp;", "&amp;E44&amp;", "&amp;F44&amp;", "&amp;G44&amp;","</f>
        <v>  0, _, _, _, _,</v>
      </c>
      <c r="O44" s="0" t="str">
        <f aca="false">"  "&amp;ROUND(C44*0.637628^6,0)&amp;", "&amp;D44&amp;", "&amp;E44&amp;", "&amp;F44&amp;", "&amp;G44&amp;","</f>
        <v>  0, _, _, _, _,</v>
      </c>
      <c r="P44" s="0" t="str">
        <f aca="false">"  "&amp;ROUND(C44*0.637628^7,0)&amp;", "&amp;D44&amp;", "&amp;E44&amp;", "&amp;F44&amp;", "&amp;G44&amp;","</f>
        <v>  0, _, _, _, _,</v>
      </c>
      <c r="Q44" s="0" t="str">
        <f aca="false">"  "&amp;ROUND(C44*0.637628^8,0)&amp;", "&amp;D44&amp;", "&amp;E44&amp;", "&amp;F44&amp;", "&amp;G44&amp;","</f>
        <v>  0, _, _, _, _,</v>
      </c>
      <c r="R44" s="0" t="str">
        <f aca="false">"  "&amp;ROUND(C44*0.637628^9,0)&amp;", "&amp;D44&amp;", "&amp;E44&amp;", "&amp;F44&amp;", "&amp;G44&amp;","</f>
        <v>  0, _, _, _, _,</v>
      </c>
    </row>
    <row r="45" customFormat="false" ht="15" hidden="false" customHeight="false" outlineLevel="0" collapsed="false">
      <c r="C45" s="15" t="n">
        <f aca="false">ROUND(C14,0)</f>
        <v>195855</v>
      </c>
      <c r="D45" s="9" t="str">
        <f aca="false">D14</f>
        <v>_</v>
      </c>
      <c r="E45" s="9" t="str">
        <f aca="false">E14</f>
        <v>_</v>
      </c>
      <c r="F45" s="9" t="str">
        <f aca="false">F14</f>
        <v>_</v>
      </c>
      <c r="G45" s="9" t="str">
        <f aca="false">G14</f>
        <v>_</v>
      </c>
      <c r="I45" s="0" t="str">
        <f aca="false">"  "&amp;C45&amp;", "&amp;D45&amp;", "&amp;E45&amp;", "&amp;F45&amp;", "&amp;G45&amp;","</f>
        <v>  195855, _, _, _, _,</v>
      </c>
      <c r="J45" s="0" t="str">
        <f aca="false">"  "&amp;ROUND(C45*0.637628,0)&amp;", "&amp;D45&amp;", "&amp;E45&amp;", "&amp;F45&amp;", "&amp;G45&amp;","</f>
        <v>  124883, _, _, _, _,</v>
      </c>
      <c r="K45" s="0" t="str">
        <f aca="false">"  "&amp;ROUND(C45*0.637628^2,0)&amp;", "&amp;D45&amp;", "&amp;E45&amp;", "&amp;F45&amp;", "&amp;G45&amp;","</f>
        <v>  79629, _, _, _, _,</v>
      </c>
      <c r="L45" s="0" t="str">
        <f aca="false">"  "&amp;ROUND(C45*0.637628^3,0)&amp;", "&amp;D45&amp;", "&amp;E45&amp;", "&amp;F45&amp;", "&amp;G45&amp;","</f>
        <v>  50773, _, _, _, _,</v>
      </c>
      <c r="M45" s="0" t="str">
        <f aca="false">"  "&amp;ROUND(C45*0.637628^4,0)&amp;", "&amp;D45&amp;", "&amp;E45&amp;", "&amp;F45&amp;", "&amp;G45&amp;","</f>
        <v>  32375, _, _, _, _,</v>
      </c>
      <c r="N45" s="0" t="str">
        <f aca="false">"  "&amp;ROUND(C45*0.637628^5,0)&amp;", "&amp;D45&amp;", "&amp;E45&amp;", "&amp;F45&amp;", "&amp;G45&amp;","</f>
        <v>  20643, _, _, _, _,</v>
      </c>
      <c r="O45" s="0" t="str">
        <f aca="false">"  "&amp;ROUND(C45*0.637628^6,0)&amp;", "&amp;D45&amp;", "&amp;E45&amp;", "&amp;F45&amp;", "&amp;G45&amp;","</f>
        <v>  13163, _, _, _, _,</v>
      </c>
      <c r="P45" s="0" t="str">
        <f aca="false">"  "&amp;ROUND(C45*0.637628^7,0)&amp;", "&amp;D45&amp;", "&amp;E45&amp;", "&amp;F45&amp;", "&amp;G45&amp;","</f>
        <v>  8393, _, _, _, _,</v>
      </c>
      <c r="Q45" s="0" t="str">
        <f aca="false">"  "&amp;ROUND(C45*0.637628^8,0)&amp;", "&amp;D45&amp;", "&amp;E45&amp;", "&amp;F45&amp;", "&amp;G45&amp;","</f>
        <v>  5351, _, _, _, _,</v>
      </c>
      <c r="R45" s="0" t="str">
        <f aca="false">"  "&amp;ROUND(C45*0.637628^9,0)&amp;", "&amp;D45&amp;", "&amp;E45&amp;", "&amp;F45&amp;", "&amp;G45&amp;","</f>
        <v>  3412, _, _, _, _,</v>
      </c>
    </row>
    <row r="46" customFormat="false" ht="15" hidden="false" customHeight="false" outlineLevel="0" collapsed="false">
      <c r="C46" s="15" t="n">
        <f aca="false">ROUND(C15,0)</f>
        <v>1958551</v>
      </c>
      <c r="D46" s="9" t="str">
        <f aca="false">D15</f>
        <v>_</v>
      </c>
      <c r="E46" s="9" t="str">
        <f aca="false">E15</f>
        <v>_</v>
      </c>
      <c r="F46" s="9" t="str">
        <f aca="false">F15</f>
        <v>_</v>
      </c>
      <c r="G46" s="9" t="str">
        <f aca="false">G15</f>
        <v>_</v>
      </c>
      <c r="I46" s="0" t="str">
        <f aca="false">"  "&amp;C46&amp;", "&amp;D46&amp;", "&amp;E46&amp;", "&amp;F46&amp;", "&amp;G46&amp;","</f>
        <v>  1958551, _, _, _, _,</v>
      </c>
      <c r="J46" s="0" t="str">
        <f aca="false">"  "&amp;ROUND(C46*0.637628,0)&amp;", "&amp;D46&amp;", "&amp;E46&amp;", "&amp;F46&amp;", "&amp;G46&amp;","</f>
        <v>  1248827, _, _, _, _,</v>
      </c>
      <c r="K46" s="0" t="str">
        <f aca="false">"  "&amp;ROUND(C46*0.637628^2,0)&amp;", "&amp;D46&amp;", "&amp;E46&amp;", "&amp;F46&amp;", "&amp;G46&amp;","</f>
        <v>  796287, _, _, _, _,</v>
      </c>
      <c r="L46" s="0" t="str">
        <f aca="false">"  "&amp;ROUND(C46*0.637628^3,0)&amp;", "&amp;D46&amp;", "&amp;E46&amp;", "&amp;F46&amp;", "&amp;G46&amp;","</f>
        <v>  507735, _, _, _, _,</v>
      </c>
      <c r="M46" s="0" t="str">
        <f aca="false">"  "&amp;ROUND(C46*0.637628^4,0)&amp;", "&amp;D46&amp;", "&amp;E46&amp;", "&amp;F46&amp;", "&amp;G46&amp;","</f>
        <v>  323746, _, _, _, _,</v>
      </c>
      <c r="N46" s="0" t="str">
        <f aca="false">"  "&amp;ROUND(C46*0.637628^5,0)&amp;", "&amp;D46&amp;", "&amp;E46&amp;", "&amp;F46&amp;", "&amp;G46&amp;","</f>
        <v>  206430, _, _, _, _,</v>
      </c>
      <c r="O46" s="0" t="str">
        <f aca="false">"  "&amp;ROUND(C46*0.637628^6,0)&amp;", "&amp;D46&amp;", "&amp;E46&amp;", "&amp;F46&amp;", "&amp;G46&amp;","</f>
        <v>  131625, _, _, _, _,</v>
      </c>
      <c r="P46" s="0" t="str">
        <f aca="false">"  "&amp;ROUND(C46*0.637628^7,0)&amp;", "&amp;D46&amp;", "&amp;E46&amp;", "&amp;F46&amp;", "&amp;G46&amp;","</f>
        <v>  83928, _, _, _, _,</v>
      </c>
      <c r="Q46" s="0" t="str">
        <f aca="false">"  "&amp;ROUND(C46*0.637628^8,0)&amp;", "&amp;D46&amp;", "&amp;E46&amp;", "&amp;F46&amp;", "&amp;G46&amp;","</f>
        <v>  53515, _, _, _, _,</v>
      </c>
      <c r="R46" s="0" t="str">
        <f aca="false">"  "&amp;ROUND(C46*0.637628^9,0)&amp;", "&amp;D46&amp;", "&amp;E46&amp;", "&amp;F46&amp;", "&amp;G46&amp;","</f>
        <v>  34123, _, _, _, _,</v>
      </c>
    </row>
    <row r="47" customFormat="false" ht="15" hidden="false" customHeight="false" outlineLevel="0" collapsed="false">
      <c r="C47" s="15" t="n">
        <f aca="false">ROUND(C16,0)</f>
        <v>2154406</v>
      </c>
      <c r="D47" s="9" t="str">
        <f aca="false">D16</f>
        <v>_</v>
      </c>
      <c r="E47" s="9" t="str">
        <f aca="false">E16</f>
        <v>_</v>
      </c>
      <c r="F47" s="9" t="str">
        <f aca="false">F16</f>
        <v>_</v>
      </c>
      <c r="G47" s="9" t="str">
        <f aca="false">G16</f>
        <v>_</v>
      </c>
      <c r="I47" s="0" t="str">
        <f aca="false">"  "&amp;C47&amp;", "&amp;D47&amp;", "&amp;E47&amp;", "&amp;F47&amp;", "&amp;G47&amp;","</f>
        <v>  2154406, _, _, _, _,</v>
      </c>
      <c r="J47" s="0" t="str">
        <f aca="false">"  "&amp;ROUND(C47*0.637628,0)&amp;", "&amp;D47&amp;", "&amp;E47&amp;", "&amp;F47&amp;", "&amp;G47&amp;","</f>
        <v>  1373710, _, _, _, _,</v>
      </c>
      <c r="K47" s="0" t="str">
        <f aca="false">"  "&amp;ROUND(C47*0.637628^2,0)&amp;", "&amp;D47&amp;", "&amp;E47&amp;", "&amp;F47&amp;", "&amp;G47&amp;","</f>
        <v>  875916, _, _, _, _,</v>
      </c>
      <c r="L47" s="0" t="str">
        <f aca="false">"  "&amp;ROUND(C47*0.637628^3,0)&amp;", "&amp;D47&amp;", "&amp;E47&amp;", "&amp;F47&amp;", "&amp;G47&amp;","</f>
        <v>  558508, _, _, _, _,</v>
      </c>
      <c r="M47" s="0" t="str">
        <f aca="false">"  "&amp;ROUND(C47*0.637628^4,0)&amp;", "&amp;D47&amp;", "&amp;E47&amp;", "&amp;F47&amp;", "&amp;G47&amp;","</f>
        <v>  356121, _, _, _, _,</v>
      </c>
      <c r="N47" s="0" t="str">
        <f aca="false">"  "&amp;ROUND(C47*0.637628^5,0)&amp;", "&amp;D47&amp;", "&amp;E47&amp;", "&amp;F47&amp;", "&amp;G47&amp;","</f>
        <v>  227072, _, _, _, _,</v>
      </c>
      <c r="O47" s="0" t="str">
        <f aca="false">"  "&amp;ROUND(C47*0.637628^6,0)&amp;", "&amp;D47&amp;", "&amp;E47&amp;", "&amp;F47&amp;", "&amp;G47&amp;","</f>
        <v>  144788, _, _, _, _,</v>
      </c>
      <c r="P47" s="0" t="str">
        <f aca="false">"  "&amp;ROUND(C47*0.637628^7,0)&amp;", "&amp;D47&amp;", "&amp;E47&amp;", "&amp;F47&amp;", "&amp;G47&amp;","</f>
        <v>  92321, _, _, _, _,</v>
      </c>
      <c r="Q47" s="0" t="str">
        <f aca="false">"  "&amp;ROUND(C47*0.637628^8,0)&amp;", "&amp;D47&amp;", "&amp;E47&amp;", "&amp;F47&amp;", "&amp;G47&amp;","</f>
        <v>  58866, _, _, _, _,</v>
      </c>
      <c r="R47" s="0" t="str">
        <f aca="false">"  "&amp;ROUND(C47*0.637628^9,0)&amp;", "&amp;D47&amp;", "&amp;E47&amp;", "&amp;F47&amp;", "&amp;G47&amp;","</f>
        <v>  37535, _, _, _, _,</v>
      </c>
    </row>
    <row r="48" customFormat="false" ht="15" hidden="false" customHeight="false" outlineLevel="0" collapsed="false">
      <c r="C48" s="15" t="n">
        <f aca="false">ROUND(C17,0)</f>
        <v>1566841</v>
      </c>
      <c r="D48" s="9" t="str">
        <f aca="false">D17</f>
        <v>_</v>
      </c>
      <c r="E48" s="9" t="str">
        <f aca="false">E17</f>
        <v>_</v>
      </c>
      <c r="F48" s="9" t="str">
        <f aca="false">F17</f>
        <v>_</v>
      </c>
      <c r="G48" s="9" t="str">
        <f aca="false">G17</f>
        <v>_</v>
      </c>
      <c r="I48" s="0" t="str">
        <f aca="false">"  "&amp;C48&amp;", "&amp;D48&amp;", "&amp;E48&amp;", "&amp;F48&amp;", "&amp;G48&amp;","</f>
        <v>  1566841, _, _, _, _,</v>
      </c>
      <c r="J48" s="0" t="str">
        <f aca="false">"  "&amp;ROUND(C48*0.637628,0)&amp;", "&amp;D48&amp;", "&amp;E48&amp;", "&amp;F48&amp;", "&amp;G48&amp;","</f>
        <v>  999062, _, _, _, _,</v>
      </c>
      <c r="K48" s="0" t="str">
        <f aca="false">"  "&amp;ROUND(C48*0.637628^2,0)&amp;", "&amp;D48&amp;", "&amp;E48&amp;", "&amp;F48&amp;", "&amp;G48&amp;","</f>
        <v>  637030, _, _, _, _,</v>
      </c>
      <c r="L48" s="0" t="str">
        <f aca="false">"  "&amp;ROUND(C48*0.637628^3,0)&amp;", "&amp;D48&amp;", "&amp;E48&amp;", "&amp;F48&amp;", "&amp;G48&amp;","</f>
        <v>  406188, _, _, _, _,</v>
      </c>
      <c r="M48" s="0" t="str">
        <f aca="false">"  "&amp;ROUND(C48*0.637628^4,0)&amp;", "&amp;D48&amp;", "&amp;E48&amp;", "&amp;F48&amp;", "&amp;G48&amp;","</f>
        <v>  258997, _, _, _, _,</v>
      </c>
      <c r="N48" s="0" t="str">
        <f aca="false">"  "&amp;ROUND(C48*0.637628^5,0)&amp;", "&amp;D48&amp;", "&amp;E48&amp;", "&amp;F48&amp;", "&amp;G48&amp;","</f>
        <v>  165144, _, _, _, _,</v>
      </c>
      <c r="O48" s="0" t="str">
        <f aca="false">"  "&amp;ROUND(C48*0.637628^6,0)&amp;", "&amp;D48&amp;", "&amp;E48&amp;", "&amp;F48&amp;", "&amp;G48&amp;","</f>
        <v>  105300, _, _, _, _,</v>
      </c>
      <c r="P48" s="0" t="str">
        <f aca="false">"  "&amp;ROUND(C48*0.637628^7,0)&amp;", "&amp;D48&amp;", "&amp;E48&amp;", "&amp;F48&amp;", "&amp;G48&amp;","</f>
        <v>  67142, _, _, _, _,</v>
      </c>
      <c r="Q48" s="0" t="str">
        <f aca="false">"  "&amp;ROUND(C48*0.637628^8,0)&amp;", "&amp;D48&amp;", "&amp;E48&amp;", "&amp;F48&amp;", "&amp;G48&amp;","</f>
        <v>  42812, _, _, _, _,</v>
      </c>
      <c r="R48" s="0" t="str">
        <f aca="false">"  "&amp;ROUND(C48*0.637628^9,0)&amp;", "&amp;D48&amp;", "&amp;E48&amp;", "&amp;F48&amp;", "&amp;G48&amp;","</f>
        <v>  27298, _, _, _, _,</v>
      </c>
    </row>
    <row r="49" customFormat="false" ht="15" hidden="false" customHeight="false" outlineLevel="0" collapsed="false">
      <c r="C49" s="15" t="n">
        <f aca="false">ROUND(C18,0)</f>
        <v>1370986</v>
      </c>
      <c r="D49" s="9" t="str">
        <f aca="false">D18</f>
        <v>_</v>
      </c>
      <c r="E49" s="9" t="str">
        <f aca="false">E18</f>
        <v>_</v>
      </c>
      <c r="F49" s="9" t="str">
        <f aca="false">F18</f>
        <v>_</v>
      </c>
      <c r="G49" s="9" t="str">
        <f aca="false">G18</f>
        <v>_</v>
      </c>
      <c r="I49" s="0" t="str">
        <f aca="false">"  "&amp;C49&amp;", "&amp;D49&amp;", "&amp;E49&amp;", "&amp;F49&amp;", "&amp;G49&amp;","</f>
        <v>  1370986, _, _, _, _,</v>
      </c>
      <c r="J49" s="0" t="str">
        <f aca="false">"  "&amp;ROUND(C49*0.637628,0)&amp;", "&amp;D49&amp;", "&amp;E49&amp;", "&amp;F49&amp;", "&amp;G49&amp;","</f>
        <v>  874179, _, _, _, _,</v>
      </c>
      <c r="K49" s="0" t="str">
        <f aca="false">"  "&amp;ROUND(C49*0.637628^2,0)&amp;", "&amp;D49&amp;", "&amp;E49&amp;", "&amp;F49&amp;", "&amp;G49&amp;","</f>
        <v>  557401, _, _, _, _,</v>
      </c>
      <c r="L49" s="0" t="str">
        <f aca="false">"  "&amp;ROUND(C49*0.637628^3,0)&amp;", "&amp;D49&amp;", "&amp;E49&amp;", "&amp;F49&amp;", "&amp;G49&amp;","</f>
        <v>  355415, _, _, _, _,</v>
      </c>
      <c r="M49" s="0" t="str">
        <f aca="false">"  "&amp;ROUND(C49*0.637628^4,0)&amp;", "&amp;D49&amp;", "&amp;E49&amp;", "&amp;F49&amp;", "&amp;G49&amp;","</f>
        <v>  226622, _, _, _, _,</v>
      </c>
      <c r="N49" s="0" t="str">
        <f aca="false">"  "&amp;ROUND(C49*0.637628^5,0)&amp;", "&amp;D49&amp;", "&amp;E49&amp;", "&amp;F49&amp;", "&amp;G49&amp;","</f>
        <v>  144501, _, _, _, _,</v>
      </c>
      <c r="O49" s="0" t="str">
        <f aca="false">"  "&amp;ROUND(C49*0.637628^6,0)&amp;", "&amp;D49&amp;", "&amp;E49&amp;", "&amp;F49&amp;", "&amp;G49&amp;","</f>
        <v>  92138, _, _, _, _,</v>
      </c>
      <c r="P49" s="0" t="str">
        <f aca="false">"  "&amp;ROUND(C49*0.637628^7,0)&amp;", "&amp;D49&amp;", "&amp;E49&amp;", "&amp;F49&amp;", "&amp;G49&amp;","</f>
        <v>  58750, _, _, _, _,</v>
      </c>
      <c r="Q49" s="0" t="str">
        <f aca="false">"  "&amp;ROUND(C49*0.637628^8,0)&amp;", "&amp;D49&amp;", "&amp;E49&amp;", "&amp;F49&amp;", "&amp;G49&amp;","</f>
        <v>  37460, _, _, _, _,</v>
      </c>
      <c r="R49" s="0" t="str">
        <f aca="false">"  "&amp;ROUND(C49*0.637628^9,0)&amp;", "&amp;D49&amp;", "&amp;E49&amp;", "&amp;F49&amp;", "&amp;G49&amp;","</f>
        <v>  23886, _, _, _, _,</v>
      </c>
    </row>
    <row r="50" customFormat="false" ht="15" hidden="false" customHeight="false" outlineLevel="0" collapsed="false">
      <c r="C50" s="15" t="n">
        <f aca="false">ROUND(C19,0)</f>
        <v>0</v>
      </c>
      <c r="D50" s="9" t="str">
        <f aca="false">D19</f>
        <v>_</v>
      </c>
      <c r="E50" s="9" t="str">
        <f aca="false">E19</f>
        <v>_</v>
      </c>
      <c r="F50" s="9" t="str">
        <f aca="false">F19</f>
        <v>_</v>
      </c>
      <c r="G50" s="9" t="str">
        <f aca="false">G19</f>
        <v>_</v>
      </c>
      <c r="I50" s="0" t="str">
        <f aca="false">"  "&amp;C50&amp;", "&amp;D50&amp;", "&amp;E50&amp;", "&amp;F50&amp;", "&amp;G50&amp;","</f>
        <v>  0, _, _, _, _,</v>
      </c>
      <c r="J50" s="0" t="str">
        <f aca="false">"  "&amp;ROUND(C50*0.637628,0)&amp;", "&amp;D50&amp;", "&amp;E50&amp;", "&amp;F50&amp;", "&amp;G50&amp;","</f>
        <v>  0, _, _, _, _,</v>
      </c>
      <c r="K50" s="0" t="str">
        <f aca="false">"  "&amp;ROUND(C50*0.637628^2,0)&amp;", "&amp;D50&amp;", "&amp;E50&amp;", "&amp;F50&amp;", "&amp;G50&amp;","</f>
        <v>  0, _, _, _, _,</v>
      </c>
      <c r="L50" s="0" t="str">
        <f aca="false">"  "&amp;ROUND(C50*0.637628^3,0)&amp;", "&amp;D50&amp;", "&amp;E50&amp;", "&amp;F50&amp;", "&amp;G50&amp;","</f>
        <v>  0, _, _, _, _,</v>
      </c>
      <c r="M50" s="0" t="str">
        <f aca="false">"  "&amp;ROUND(C50*0.637628^4,0)&amp;", "&amp;D50&amp;", "&amp;E50&amp;", "&amp;F50&amp;", "&amp;G50&amp;","</f>
        <v>  0, _, _, _, _,</v>
      </c>
      <c r="N50" s="0" t="str">
        <f aca="false">"  "&amp;ROUND(C50*0.637628^5,0)&amp;", "&amp;D50&amp;", "&amp;E50&amp;", "&amp;F50&amp;", "&amp;G50&amp;","</f>
        <v>  0, _, _, _, _,</v>
      </c>
      <c r="O50" s="0" t="str">
        <f aca="false">"  "&amp;ROUND(C50*0.637628^6,0)&amp;", "&amp;D50&amp;", "&amp;E50&amp;", "&amp;F50&amp;", "&amp;G50&amp;","</f>
        <v>  0, _, _, _, _,</v>
      </c>
      <c r="P50" s="0" t="str">
        <f aca="false">"  "&amp;ROUND(C50*0.637628^7,0)&amp;", "&amp;D50&amp;", "&amp;E50&amp;", "&amp;F50&amp;", "&amp;G50&amp;","</f>
        <v>  0, _, _, _, _,</v>
      </c>
      <c r="Q50" s="0" t="str">
        <f aca="false">"  "&amp;ROUND(C50*0.637628^8,0)&amp;", "&amp;D50&amp;", "&amp;E50&amp;", "&amp;F50&amp;", "&amp;G50&amp;","</f>
        <v>  0, _, _, _, _,</v>
      </c>
      <c r="R50" s="0" t="str">
        <f aca="false">"  "&amp;ROUND(C50*0.637628^9,0)&amp;", "&amp;D50&amp;", "&amp;E50&amp;", "&amp;F50&amp;", "&amp;G50&amp;","</f>
        <v>  0, _, _, _, _,</v>
      </c>
    </row>
    <row r="51" customFormat="false" ht="15" hidden="false" customHeight="false" outlineLevel="0" collapsed="false">
      <c r="C51" s="15" t="n">
        <f aca="false">ROUND(C20,0)</f>
        <v>0</v>
      </c>
      <c r="D51" s="9" t="str">
        <f aca="false">D20</f>
        <v>_</v>
      </c>
      <c r="E51" s="9" t="str">
        <f aca="false">E20</f>
        <v>_</v>
      </c>
      <c r="F51" s="9" t="str">
        <f aca="false">F20</f>
        <v>_</v>
      </c>
      <c r="G51" s="9" t="str">
        <f aca="false">G20</f>
        <v>_</v>
      </c>
      <c r="I51" s="0" t="str">
        <f aca="false">"  "&amp;C51&amp;", "&amp;D51&amp;", "&amp;E51&amp;", "&amp;F51&amp;", "&amp;G51&amp;","</f>
        <v>  0, _, _, _, _,</v>
      </c>
      <c r="J51" s="0" t="str">
        <f aca="false">"  "&amp;ROUND(C51*0.637628,0)&amp;", "&amp;D51&amp;", "&amp;E51&amp;", "&amp;F51&amp;", "&amp;G51&amp;","</f>
        <v>  0, _, _, _, _,</v>
      </c>
      <c r="K51" s="0" t="str">
        <f aca="false">"  "&amp;ROUND(C51*0.637628^2,0)&amp;", "&amp;D51&amp;", "&amp;E51&amp;", "&amp;F51&amp;", "&amp;G51&amp;","</f>
        <v>  0, _, _, _, _,</v>
      </c>
      <c r="L51" s="0" t="str">
        <f aca="false">"  "&amp;ROUND(C51*0.637628^3,0)&amp;", "&amp;D51&amp;", "&amp;E51&amp;", "&amp;F51&amp;", "&amp;G51&amp;","</f>
        <v>  0, _, _, _, _,</v>
      </c>
      <c r="M51" s="0" t="str">
        <f aca="false">"  "&amp;ROUND(C51*0.637628^4,0)&amp;", "&amp;D51&amp;", "&amp;E51&amp;", "&amp;F51&amp;", "&amp;G51&amp;","</f>
        <v>  0, _, _, _, _,</v>
      </c>
      <c r="N51" s="0" t="str">
        <f aca="false">"  "&amp;ROUND(C51*0.637628^5,0)&amp;", "&amp;D51&amp;", "&amp;E51&amp;", "&amp;F51&amp;", "&amp;G51&amp;","</f>
        <v>  0, _, _, _, _,</v>
      </c>
      <c r="O51" s="0" t="str">
        <f aca="false">"  "&amp;ROUND(C51*0.637628^6,0)&amp;", "&amp;D51&amp;", "&amp;E51&amp;", "&amp;F51&amp;", "&amp;G51&amp;","</f>
        <v>  0, _, _, _, _,</v>
      </c>
      <c r="P51" s="0" t="str">
        <f aca="false">"  "&amp;ROUND(C51*0.637628^7,0)&amp;", "&amp;D51&amp;", "&amp;E51&amp;", "&amp;F51&amp;", "&amp;G51&amp;","</f>
        <v>  0, _, _, _, _,</v>
      </c>
      <c r="Q51" s="0" t="str">
        <f aca="false">"  "&amp;ROUND(C51*0.637628^8,0)&amp;", "&amp;D51&amp;", "&amp;E51&amp;", "&amp;F51&amp;", "&amp;G51&amp;","</f>
        <v>  0, _, _, _, _,</v>
      </c>
      <c r="R51" s="0" t="str">
        <f aca="false">"  "&amp;ROUND(C51*0.637628^9,0)&amp;", "&amp;D51&amp;", "&amp;E51&amp;", "&amp;F51&amp;", "&amp;G51&amp;","</f>
        <v>  0, _, _, _, _,</v>
      </c>
    </row>
    <row r="52" customFormat="false" ht="15" hidden="false" customHeight="false" outlineLevel="0" collapsed="false">
      <c r="C52" s="15" t="n">
        <f aca="false">ROUND(C21,0)</f>
        <v>0</v>
      </c>
      <c r="D52" s="9" t="str">
        <f aca="false">D21</f>
        <v>_</v>
      </c>
      <c r="E52" s="9" t="str">
        <f aca="false">E21</f>
        <v>_</v>
      </c>
      <c r="F52" s="9" t="str">
        <f aca="false">F21</f>
        <v>_</v>
      </c>
      <c r="G52" s="9" t="str">
        <f aca="false">G21</f>
        <v>_</v>
      </c>
      <c r="I52" s="0" t="str">
        <f aca="false">"  "&amp;C52&amp;", "&amp;D52&amp;", "&amp;E52&amp;", "&amp;F52&amp;", "&amp;G52&amp;","</f>
        <v>  0, _, _, _, _,</v>
      </c>
      <c r="J52" s="0" t="str">
        <f aca="false">"  "&amp;ROUND(C52*0.637628,0)&amp;", "&amp;D52&amp;", "&amp;E52&amp;", "&amp;F52&amp;", "&amp;G52&amp;","</f>
        <v>  0, _, _, _, _,</v>
      </c>
      <c r="K52" s="0" t="str">
        <f aca="false">"  "&amp;ROUND(C52*0.637628^2,0)&amp;", "&amp;D52&amp;", "&amp;E52&amp;", "&amp;F52&amp;", "&amp;G52&amp;","</f>
        <v>  0, _, _, _, _,</v>
      </c>
      <c r="L52" s="0" t="str">
        <f aca="false">"  "&amp;ROUND(C52*0.637628^3,0)&amp;", "&amp;D52&amp;", "&amp;E52&amp;", "&amp;F52&amp;", "&amp;G52&amp;","</f>
        <v>  0, _, _, _, _,</v>
      </c>
      <c r="M52" s="0" t="str">
        <f aca="false">"  "&amp;ROUND(C52*0.637628^4,0)&amp;", "&amp;D52&amp;", "&amp;E52&amp;", "&amp;F52&amp;", "&amp;G52&amp;","</f>
        <v>  0, _, _, _, _,</v>
      </c>
      <c r="N52" s="0" t="str">
        <f aca="false">"  "&amp;ROUND(C52*0.637628^5,0)&amp;", "&amp;D52&amp;", "&amp;E52&amp;", "&amp;F52&amp;", "&amp;G52&amp;","</f>
        <v>  0, _, _, _, _,</v>
      </c>
      <c r="O52" s="0" t="str">
        <f aca="false">"  "&amp;ROUND(C52*0.637628^6,0)&amp;", "&amp;D52&amp;", "&amp;E52&amp;", "&amp;F52&amp;", "&amp;G52&amp;","</f>
        <v>  0, _, _, _, _,</v>
      </c>
      <c r="P52" s="0" t="str">
        <f aca="false">"  "&amp;ROUND(C52*0.637628^7,0)&amp;", "&amp;D52&amp;", "&amp;E52&amp;", "&amp;F52&amp;", "&amp;G52&amp;","</f>
        <v>  0, _, _, _, _,</v>
      </c>
      <c r="Q52" s="0" t="str">
        <f aca="false">"  "&amp;ROUND(C52*0.637628^8,0)&amp;", "&amp;D52&amp;", "&amp;E52&amp;", "&amp;F52&amp;", "&amp;G52&amp;","</f>
        <v>  0, _, _, _, _,</v>
      </c>
      <c r="R52" s="0" t="str">
        <f aca="false">"  "&amp;ROUND(C52*0.637628^9,0)&amp;", "&amp;D52&amp;", "&amp;E52&amp;", "&amp;F52&amp;", "&amp;G52&amp;","</f>
        <v>  0, _, _, _, _,</v>
      </c>
    </row>
    <row r="53" customFormat="false" ht="15" hidden="false" customHeight="false" outlineLevel="0" collapsed="false">
      <c r="C53" s="15" t="n">
        <f aca="false">ROUND(C22,0)</f>
        <v>0</v>
      </c>
      <c r="D53" s="9" t="str">
        <f aca="false">D22</f>
        <v>_</v>
      </c>
      <c r="E53" s="9" t="str">
        <f aca="false">E22</f>
        <v>_</v>
      </c>
      <c r="F53" s="9" t="str">
        <f aca="false">F22</f>
        <v>_</v>
      </c>
      <c r="G53" s="9" t="str">
        <f aca="false">G22</f>
        <v>_</v>
      </c>
      <c r="I53" s="0" t="str">
        <f aca="false">"  "&amp;C53&amp;", "&amp;D53&amp;", "&amp;E53&amp;", "&amp;F53&amp;", "&amp;G53&amp;","</f>
        <v>  0, _, _, _, _,</v>
      </c>
      <c r="J53" s="0" t="str">
        <f aca="false">"  "&amp;ROUND(C53*0.637628,0)&amp;", "&amp;D53&amp;", "&amp;E53&amp;", "&amp;F53&amp;", "&amp;G53&amp;","</f>
        <v>  0, _, _, _, _,</v>
      </c>
      <c r="K53" s="0" t="str">
        <f aca="false">"  "&amp;ROUND(C53*0.637628^2,0)&amp;", "&amp;D53&amp;", "&amp;E53&amp;", "&amp;F53&amp;", "&amp;G53&amp;","</f>
        <v>  0, _, _, _, _,</v>
      </c>
      <c r="L53" s="0" t="str">
        <f aca="false">"  "&amp;ROUND(C53*0.637628^3,0)&amp;", "&amp;D53&amp;", "&amp;E53&amp;", "&amp;F53&amp;", "&amp;G53&amp;","</f>
        <v>  0, _, _, _, _,</v>
      </c>
      <c r="M53" s="0" t="str">
        <f aca="false">"  "&amp;ROUND(C53*0.637628^4,0)&amp;", "&amp;D53&amp;", "&amp;E53&amp;", "&amp;F53&amp;", "&amp;G53&amp;","</f>
        <v>  0, _, _, _, _,</v>
      </c>
      <c r="N53" s="0" t="str">
        <f aca="false">"  "&amp;ROUND(C53*0.637628^5,0)&amp;", "&amp;D53&amp;", "&amp;E53&amp;", "&amp;F53&amp;", "&amp;G53&amp;","</f>
        <v>  0, _, _, _, _,</v>
      </c>
      <c r="O53" s="0" t="str">
        <f aca="false">"  "&amp;ROUND(C53*0.637628^6,0)&amp;", "&amp;D53&amp;", "&amp;E53&amp;", "&amp;F53&amp;", "&amp;G53&amp;","</f>
        <v>  0, _, _, _, _,</v>
      </c>
      <c r="P53" s="0" t="str">
        <f aca="false">"  "&amp;ROUND(C53*0.637628^7,0)&amp;", "&amp;D53&amp;", "&amp;E53&amp;", "&amp;F53&amp;", "&amp;G53&amp;","</f>
        <v>  0, _, _, _, _,</v>
      </c>
      <c r="Q53" s="0" t="str">
        <f aca="false">"  "&amp;ROUND(C53*0.637628^8,0)&amp;", "&amp;D53&amp;", "&amp;E53&amp;", "&amp;F53&amp;", "&amp;G53&amp;","</f>
        <v>  0, _, _, _, _,</v>
      </c>
      <c r="R53" s="0" t="str">
        <f aca="false">"  "&amp;ROUND(C53*0.637628^9,0)&amp;", "&amp;D53&amp;", "&amp;E53&amp;", "&amp;F53&amp;", "&amp;G53&amp;","</f>
        <v>  0, _, _, _, _,</v>
      </c>
    </row>
    <row r="54" customFormat="false" ht="15" hidden="false" customHeight="false" outlineLevel="0" collapsed="false">
      <c r="C54" s="15" t="n">
        <f aca="false">ROUND(C23,0)</f>
        <v>195855</v>
      </c>
      <c r="D54" s="9" t="str">
        <f aca="false">D23</f>
        <v>_</v>
      </c>
      <c r="E54" s="9" t="str">
        <f aca="false">E23</f>
        <v>_</v>
      </c>
      <c r="F54" s="9" t="str">
        <f aca="false">F23</f>
        <v>_</v>
      </c>
      <c r="G54" s="9" t="str">
        <f aca="false">G23</f>
        <v>_</v>
      </c>
      <c r="I54" s="0" t="str">
        <f aca="false">"  "&amp;C54&amp;", "&amp;D54&amp;", "&amp;E54&amp;", "&amp;F54&amp;", "&amp;G54&amp;","</f>
        <v>  195855, _, _, _, _,</v>
      </c>
      <c r="J54" s="0" t="str">
        <f aca="false">"  "&amp;ROUND(C54*0.637628,0)&amp;", "&amp;D54&amp;", "&amp;E54&amp;", "&amp;F54&amp;", "&amp;G54&amp;","</f>
        <v>  124883, _, _, _, _,</v>
      </c>
      <c r="K54" s="0" t="str">
        <f aca="false">"  "&amp;ROUND(C54*0.637628^2,0)&amp;", "&amp;D54&amp;", "&amp;E54&amp;", "&amp;F54&amp;", "&amp;G54&amp;","</f>
        <v>  79629, _, _, _, _,</v>
      </c>
      <c r="L54" s="0" t="str">
        <f aca="false">"  "&amp;ROUND(C54*0.637628^3,0)&amp;", "&amp;D54&amp;", "&amp;E54&amp;", "&amp;F54&amp;", "&amp;G54&amp;","</f>
        <v>  50773, _, _, _, _,</v>
      </c>
      <c r="M54" s="0" t="str">
        <f aca="false">"  "&amp;ROUND(C54*0.637628^4,0)&amp;", "&amp;D54&amp;", "&amp;E54&amp;", "&amp;F54&amp;", "&amp;G54&amp;","</f>
        <v>  32375, _, _, _, _,</v>
      </c>
      <c r="N54" s="0" t="str">
        <f aca="false">"  "&amp;ROUND(C54*0.637628^5,0)&amp;", "&amp;D54&amp;", "&amp;E54&amp;", "&amp;F54&amp;", "&amp;G54&amp;","</f>
        <v>  20643, _, _, _, _,</v>
      </c>
      <c r="O54" s="0" t="str">
        <f aca="false">"  "&amp;ROUND(C54*0.637628^6,0)&amp;", "&amp;D54&amp;", "&amp;E54&amp;", "&amp;F54&amp;", "&amp;G54&amp;","</f>
        <v>  13163, _, _, _, _,</v>
      </c>
      <c r="P54" s="0" t="str">
        <f aca="false">"  "&amp;ROUND(C54*0.637628^7,0)&amp;", "&amp;D54&amp;", "&amp;E54&amp;", "&amp;F54&amp;", "&amp;G54&amp;","</f>
        <v>  8393, _, _, _, _,</v>
      </c>
      <c r="Q54" s="0" t="str">
        <f aca="false">"  "&amp;ROUND(C54*0.637628^8,0)&amp;", "&amp;D54&amp;", "&amp;E54&amp;", "&amp;F54&amp;", "&amp;G54&amp;","</f>
        <v>  5351, _, _, _, _,</v>
      </c>
      <c r="R54" s="0" t="str">
        <f aca="false">"  "&amp;ROUND(C54*0.637628^9,0)&amp;", "&amp;D54&amp;", "&amp;E54&amp;", "&amp;F54&amp;", "&amp;G54&amp;","</f>
        <v>  3412, _, _, _, _,</v>
      </c>
    </row>
    <row r="55" customFormat="false" ht="15" hidden="false" customHeight="false" outlineLevel="0" collapsed="false">
      <c r="C55" s="15" t="n">
        <f aca="false">ROUND(C24,0)</f>
        <v>391710</v>
      </c>
      <c r="D55" s="9" t="str">
        <f aca="false">D24</f>
        <v>_</v>
      </c>
      <c r="E55" s="9" t="str">
        <f aca="false">E24</f>
        <v>_</v>
      </c>
      <c r="F55" s="9" t="str">
        <f aca="false">F24</f>
        <v>_</v>
      </c>
      <c r="G55" s="9" t="str">
        <f aca="false">G24</f>
        <v>_</v>
      </c>
      <c r="I55" s="0" t="str">
        <f aca="false">"  "&amp;C55&amp;", "&amp;D55&amp;", "&amp;E55&amp;", "&amp;F55&amp;", "&amp;G55&amp;","</f>
        <v>  391710, _, _, _, _,</v>
      </c>
      <c r="J55" s="0" t="str">
        <f aca="false">"  "&amp;ROUND(C55*0.637628,0)&amp;", "&amp;D55&amp;", "&amp;E55&amp;", "&amp;F55&amp;", "&amp;G55&amp;","</f>
        <v>  249765, _, _, _, _,</v>
      </c>
      <c r="K55" s="0" t="str">
        <f aca="false">"  "&amp;ROUND(C55*0.637628^2,0)&amp;", "&amp;D55&amp;", "&amp;E55&amp;", "&amp;F55&amp;", "&amp;G55&amp;","</f>
        <v>  159257, _, _, _, _,</v>
      </c>
      <c r="L55" s="0" t="str">
        <f aca="false">"  "&amp;ROUND(C55*0.637628^3,0)&amp;", "&amp;D55&amp;", "&amp;E55&amp;", "&amp;F55&amp;", "&amp;G55&amp;","</f>
        <v>  101547, _, _, _, _,</v>
      </c>
      <c r="M55" s="0" t="str">
        <f aca="false">"  "&amp;ROUND(C55*0.637628^4,0)&amp;", "&amp;D55&amp;", "&amp;E55&amp;", "&amp;F55&amp;", "&amp;G55&amp;","</f>
        <v>  64749, _, _, _, _,</v>
      </c>
      <c r="N55" s="0" t="str">
        <f aca="false">"  "&amp;ROUND(C55*0.637628^5,0)&amp;", "&amp;D55&amp;", "&amp;E55&amp;", "&amp;F55&amp;", "&amp;G55&amp;","</f>
        <v>  41286, _, _, _, _,</v>
      </c>
      <c r="O55" s="0" t="str">
        <f aca="false">"  "&amp;ROUND(C55*0.637628^6,0)&amp;", "&amp;D55&amp;", "&amp;E55&amp;", "&amp;F55&amp;", "&amp;G55&amp;","</f>
        <v>  26325, _, _, _, _,</v>
      </c>
      <c r="P55" s="0" t="str">
        <f aca="false">"  "&amp;ROUND(C55*0.637628^7,0)&amp;", "&amp;D55&amp;", "&amp;E55&amp;", "&amp;F55&amp;", "&amp;G55&amp;","</f>
        <v>  16786, _, _, _, _,</v>
      </c>
      <c r="Q55" s="0" t="str">
        <f aca="false">"  "&amp;ROUND(C55*0.637628^8,0)&amp;", "&amp;D55&amp;", "&amp;E55&amp;", "&amp;F55&amp;", "&amp;G55&amp;","</f>
        <v>  10703, _, _, _, _,</v>
      </c>
      <c r="R55" s="0" t="str">
        <f aca="false">"  "&amp;ROUND(C55*0.637628^9,0)&amp;", "&amp;D55&amp;", "&amp;E55&amp;", "&amp;F55&amp;", "&amp;G55&amp;","</f>
        <v>  6825, _, _, _, _,</v>
      </c>
    </row>
    <row r="56" customFormat="false" ht="15" hidden="false" customHeight="false" outlineLevel="0" collapsed="false">
      <c r="C56" s="15" t="n">
        <f aca="false">ROUND(C25,0)</f>
        <v>0</v>
      </c>
      <c r="D56" s="9" t="str">
        <f aca="false">D25</f>
        <v>_</v>
      </c>
      <c r="E56" s="9" t="str">
        <f aca="false">E25</f>
        <v>_</v>
      </c>
      <c r="F56" s="9" t="str">
        <f aca="false">F25</f>
        <v>_</v>
      </c>
      <c r="G56" s="9" t="str">
        <f aca="false">G25</f>
        <v>_</v>
      </c>
      <c r="I56" s="0" t="str">
        <f aca="false">"  "&amp;C56&amp;", "&amp;D56&amp;", "&amp;E56&amp;", "&amp;F56&amp;", "&amp;G56&amp;","</f>
        <v>  0, _, _, _, _,</v>
      </c>
      <c r="J56" s="0" t="str">
        <f aca="false">"  "&amp;ROUND(C56*0.637628,0)&amp;", "&amp;D56&amp;", "&amp;E56&amp;", "&amp;F56&amp;", "&amp;G56&amp;","</f>
        <v>  0, _, _, _, _,</v>
      </c>
      <c r="K56" s="0" t="str">
        <f aca="false">"  "&amp;ROUND(C56*0.637628^2,0)&amp;", "&amp;D56&amp;", "&amp;E56&amp;", "&amp;F56&amp;", "&amp;G56&amp;","</f>
        <v>  0, _, _, _, _,</v>
      </c>
      <c r="L56" s="0" t="str">
        <f aca="false">"  "&amp;ROUND(C56*0.637628^3,0)&amp;", "&amp;D56&amp;", "&amp;E56&amp;", "&amp;F56&amp;", "&amp;G56&amp;","</f>
        <v>  0, _, _, _, _,</v>
      </c>
      <c r="M56" s="0" t="str">
        <f aca="false">"  "&amp;ROUND(C56*0.637628^4,0)&amp;", "&amp;D56&amp;", "&amp;E56&amp;", "&amp;F56&amp;", "&amp;G56&amp;","</f>
        <v>  0, _, _, _, _,</v>
      </c>
      <c r="N56" s="0" t="str">
        <f aca="false">"  "&amp;ROUND(C56*0.637628^5,0)&amp;", "&amp;D56&amp;", "&amp;E56&amp;", "&amp;F56&amp;", "&amp;G56&amp;","</f>
        <v>  0, _, _, _, _,</v>
      </c>
      <c r="O56" s="0" t="str">
        <f aca="false">"  "&amp;ROUND(C56*0.637628^6,0)&amp;", "&amp;D56&amp;", "&amp;E56&amp;", "&amp;F56&amp;", "&amp;G56&amp;","</f>
        <v>  0, _, _, _, _,</v>
      </c>
      <c r="P56" s="0" t="str">
        <f aca="false">"  "&amp;ROUND(C56*0.637628^7,0)&amp;", "&amp;D56&amp;", "&amp;E56&amp;", "&amp;F56&amp;", "&amp;G56&amp;","</f>
        <v>  0, _, _, _, _,</v>
      </c>
      <c r="Q56" s="0" t="str">
        <f aca="false">"  "&amp;ROUND(C56*0.637628^8,0)&amp;", "&amp;D56&amp;", "&amp;E56&amp;", "&amp;F56&amp;", "&amp;G56&amp;","</f>
        <v>  0, _, _, _, _,</v>
      </c>
      <c r="R56" s="0" t="str">
        <f aca="false">"  "&amp;ROUND(C56*0.637628^9,0)&amp;", "&amp;D56&amp;", "&amp;E56&amp;", "&amp;F56&amp;", "&amp;G56&amp;","</f>
        <v>  0, _, _, _, _,</v>
      </c>
    </row>
    <row r="57" customFormat="false" ht="15" hidden="false" customHeight="false" outlineLevel="0" collapsed="false">
      <c r="C57" s="15" t="n">
        <f aca="false">ROUND(C26,0)</f>
        <v>0</v>
      </c>
      <c r="D57" s="9" t="str">
        <f aca="false">D26</f>
        <v>_</v>
      </c>
      <c r="E57" s="9" t="str">
        <f aca="false">E26</f>
        <v>_</v>
      </c>
      <c r="F57" s="9" t="str">
        <f aca="false">F26</f>
        <v>_</v>
      </c>
      <c r="G57" s="9" t="str">
        <f aca="false">G26</f>
        <v>_</v>
      </c>
      <c r="I57" s="0" t="str">
        <f aca="false">"  "&amp;C57&amp;", "&amp;D57&amp;", "&amp;E57&amp;", "&amp;F57&amp;", "&amp;G57&amp;","</f>
        <v>  0, _, _, _, _,</v>
      </c>
      <c r="J57" s="0" t="str">
        <f aca="false">"  "&amp;ROUND(C57*0.637628,0)&amp;", "&amp;D57&amp;", "&amp;E57&amp;", "&amp;F57&amp;", "&amp;G57&amp;","</f>
        <v>  0, _, _, _, _,</v>
      </c>
      <c r="K57" s="0" t="str">
        <f aca="false">"  "&amp;ROUND(C57*0.637628^2,0)&amp;", "&amp;D57&amp;", "&amp;E57&amp;", "&amp;F57&amp;", "&amp;G57&amp;","</f>
        <v>  0, _, _, _, _,</v>
      </c>
      <c r="L57" s="0" t="str">
        <f aca="false">"  "&amp;ROUND(C57*0.637628^3,0)&amp;", "&amp;D57&amp;", "&amp;E57&amp;", "&amp;F57&amp;", "&amp;G57&amp;","</f>
        <v>  0, _, _, _, _,</v>
      </c>
      <c r="M57" s="0" t="str">
        <f aca="false">"  "&amp;ROUND(C57*0.637628^4,0)&amp;", "&amp;D57&amp;", "&amp;E57&amp;", "&amp;F57&amp;", "&amp;G57&amp;","</f>
        <v>  0, _, _, _, _,</v>
      </c>
      <c r="N57" s="0" t="str">
        <f aca="false">"  "&amp;ROUND(C57*0.637628^5,0)&amp;", "&amp;D57&amp;", "&amp;E57&amp;", "&amp;F57&amp;", "&amp;G57&amp;","</f>
        <v>  0, _, _, _, _,</v>
      </c>
      <c r="O57" s="0" t="str">
        <f aca="false">"  "&amp;ROUND(C57*0.637628^6,0)&amp;", "&amp;D57&amp;", "&amp;E57&amp;", "&amp;F57&amp;", "&amp;G57&amp;","</f>
        <v>  0, _, _, _, _,</v>
      </c>
      <c r="P57" s="0" t="str">
        <f aca="false">"  "&amp;ROUND(C57*0.637628^7,0)&amp;", "&amp;D57&amp;", "&amp;E57&amp;", "&amp;F57&amp;", "&amp;G57&amp;","</f>
        <v>  0, _, _, _, _,</v>
      </c>
      <c r="Q57" s="0" t="str">
        <f aca="false">"  "&amp;ROUND(C57*0.637628^8,0)&amp;", "&amp;D57&amp;", "&amp;E57&amp;", "&amp;F57&amp;", "&amp;G57&amp;","</f>
        <v>  0, _, _, _, _,</v>
      </c>
      <c r="R57" s="0" t="str">
        <f aca="false">"  "&amp;ROUND(C57*0.637628^9,0)&amp;", "&amp;D57&amp;", "&amp;E57&amp;", "&amp;F57&amp;", "&amp;G57&amp;","</f>
        <v>  0, _, _, _, _,</v>
      </c>
    </row>
    <row r="58" customFormat="false" ht="15" hidden="false" customHeight="false" outlineLevel="0" collapsed="false">
      <c r="C58" s="15" t="n">
        <f aca="false">ROUND(C27,0)</f>
        <v>0</v>
      </c>
      <c r="D58" s="9" t="str">
        <f aca="false">D27</f>
        <v>_</v>
      </c>
      <c r="E58" s="9" t="str">
        <f aca="false">E27</f>
        <v>_</v>
      </c>
      <c r="F58" s="9" t="str">
        <f aca="false">F27</f>
        <v>_</v>
      </c>
      <c r="G58" s="9" t="str">
        <f aca="false">G27</f>
        <v>_</v>
      </c>
      <c r="I58" s="0" t="str">
        <f aca="false">"  "&amp;C58&amp;", "&amp;D58&amp;", "&amp;E58&amp;", "&amp;F58&amp;", "&amp;G58&amp;","</f>
        <v>  0, _, _, _, _,</v>
      </c>
      <c r="J58" s="0" t="str">
        <f aca="false">"  "&amp;ROUND(C58*0.637628,0)&amp;", "&amp;D58&amp;", "&amp;E58&amp;", "&amp;F58&amp;", "&amp;G58&amp;","</f>
        <v>  0, _, _, _, _,</v>
      </c>
      <c r="K58" s="0" t="str">
        <f aca="false">"  "&amp;ROUND(C58*0.637628^2,0)&amp;", "&amp;D58&amp;", "&amp;E58&amp;", "&amp;F58&amp;", "&amp;G58&amp;","</f>
        <v>  0, _, _, _, _,</v>
      </c>
      <c r="L58" s="0" t="str">
        <f aca="false">"  "&amp;ROUND(C58*0.637628^3,0)&amp;", "&amp;D58&amp;", "&amp;E58&amp;", "&amp;F58&amp;", "&amp;G58&amp;","</f>
        <v>  0, _, _, _, _,</v>
      </c>
      <c r="M58" s="0" t="str">
        <f aca="false">"  "&amp;ROUND(C58*0.637628^4,0)&amp;", "&amp;D58&amp;", "&amp;E58&amp;", "&amp;F58&amp;", "&amp;G58&amp;","</f>
        <v>  0, _, _, _, _,</v>
      </c>
      <c r="N58" s="0" t="str">
        <f aca="false">"  "&amp;ROUND(C58*0.637628^5,0)&amp;", "&amp;D58&amp;", "&amp;E58&amp;", "&amp;F58&amp;", "&amp;G58&amp;","</f>
        <v>  0, _, _, _, _,</v>
      </c>
      <c r="O58" s="0" t="str">
        <f aca="false">"  "&amp;ROUND(C58*0.637628^6,0)&amp;", "&amp;D58&amp;", "&amp;E58&amp;", "&amp;F58&amp;", "&amp;G58&amp;","</f>
        <v>  0, _, _, _, _,</v>
      </c>
      <c r="P58" s="0" t="str">
        <f aca="false">"  "&amp;ROUND(C58*0.637628^7,0)&amp;", "&amp;D58&amp;", "&amp;E58&amp;", "&amp;F58&amp;", "&amp;G58&amp;","</f>
        <v>  0, _, _, _, _,</v>
      </c>
      <c r="Q58" s="0" t="str">
        <f aca="false">"  "&amp;ROUND(C58*0.637628^8,0)&amp;", "&amp;D58&amp;", "&amp;E58&amp;", "&amp;F58&amp;", "&amp;G58&amp;","</f>
        <v>  0, _, _, _, _,</v>
      </c>
      <c r="R58" s="0" t="str">
        <f aca="false">"  "&amp;ROUND(C58*0.637628^9,0)&amp;", "&amp;D58&amp;", "&amp;E58&amp;", "&amp;F58&amp;", "&amp;G58&amp;","</f>
        <v>  0, _, _, _, _,</v>
      </c>
    </row>
    <row r="59" customFormat="false" ht="15" hidden="false" customHeight="false" outlineLevel="0" collapsed="false">
      <c r="C59" s="15" t="n">
        <f aca="false">ROUND(C28,0)</f>
        <v>0</v>
      </c>
      <c r="D59" s="9" t="str">
        <f aca="false">D28</f>
        <v>_</v>
      </c>
      <c r="E59" s="9" t="str">
        <f aca="false">E28</f>
        <v>_</v>
      </c>
      <c r="F59" s="9" t="str">
        <f aca="false">F28</f>
        <v>_</v>
      </c>
      <c r="G59" s="9" t="str">
        <f aca="false">G28</f>
        <v>_</v>
      </c>
      <c r="I59" s="0" t="str">
        <f aca="false">"  "&amp;C59&amp;", "&amp;D59&amp;", "&amp;E59&amp;", "&amp;F59&amp;", "&amp;G59&amp;","</f>
        <v>  0, _, _, _, _,</v>
      </c>
      <c r="J59" s="0" t="str">
        <f aca="false">"  "&amp;ROUND(C59*0.637628,0)&amp;", "&amp;D59&amp;", "&amp;E59&amp;", "&amp;F59&amp;", "&amp;G59&amp;","</f>
        <v>  0, _, _, _, _,</v>
      </c>
      <c r="K59" s="0" t="str">
        <f aca="false">"  "&amp;ROUND(C59*0.637628^2,0)&amp;", "&amp;D59&amp;", "&amp;E59&amp;", "&amp;F59&amp;", "&amp;G59&amp;","</f>
        <v>  0, _, _, _, _,</v>
      </c>
      <c r="L59" s="0" t="str">
        <f aca="false">"  "&amp;ROUND(C59*0.637628^3,0)&amp;", "&amp;D59&amp;", "&amp;E59&amp;", "&amp;F59&amp;", "&amp;G59&amp;","</f>
        <v>  0, _, _, _, _,</v>
      </c>
      <c r="M59" s="0" t="str">
        <f aca="false">"  "&amp;ROUND(C59*0.637628^4,0)&amp;", "&amp;D59&amp;", "&amp;E59&amp;", "&amp;F59&amp;", "&amp;G59&amp;","</f>
        <v>  0, _, _, _, _,</v>
      </c>
      <c r="N59" s="0" t="str">
        <f aca="false">"  "&amp;ROUND(C59*0.637628^5,0)&amp;", "&amp;D59&amp;", "&amp;E59&amp;", "&amp;F59&amp;", "&amp;G59&amp;","</f>
        <v>  0, _, _, _, _,</v>
      </c>
      <c r="O59" s="0" t="str">
        <f aca="false">"  "&amp;ROUND(C59*0.637628^6,0)&amp;", "&amp;D59&amp;", "&amp;E59&amp;", "&amp;F59&amp;", "&amp;G59&amp;","</f>
        <v>  0, _, _, _, _,</v>
      </c>
      <c r="P59" s="0" t="str">
        <f aca="false">"  "&amp;ROUND(C59*0.637628^7,0)&amp;", "&amp;D59&amp;", "&amp;E59&amp;", "&amp;F59&amp;", "&amp;G59&amp;","</f>
        <v>  0, _, _, _, _,</v>
      </c>
      <c r="Q59" s="0" t="str">
        <f aca="false">"  "&amp;ROUND(C59*0.637628^8,0)&amp;", "&amp;D59&amp;", "&amp;E59&amp;", "&amp;F59&amp;", "&amp;G59&amp;","</f>
        <v>  0, _, _, _, _,</v>
      </c>
      <c r="R59" s="0" t="str">
        <f aca="false">"  "&amp;ROUND(C59*0.637628^9,0)&amp;", "&amp;D59&amp;", "&amp;E59&amp;", "&amp;F59&amp;", "&amp;G59&amp;","</f>
        <v>  0, _, _, _, _,</v>
      </c>
    </row>
    <row r="60" customFormat="false" ht="15" hidden="false" customHeight="false" outlineLevel="0" collapsed="false">
      <c r="C60" s="15" t="n">
        <f aca="false">ROUND(C29,0)</f>
        <v>0</v>
      </c>
      <c r="D60" s="9" t="str">
        <f aca="false">D29</f>
        <v>_</v>
      </c>
      <c r="E60" s="9" t="str">
        <f aca="false">E29</f>
        <v>_</v>
      </c>
      <c r="F60" s="9" t="str">
        <f aca="false">F29</f>
        <v>_</v>
      </c>
      <c r="G60" s="9" t="str">
        <f aca="false">G29</f>
        <v>_</v>
      </c>
      <c r="I60" s="0" t="str">
        <f aca="false">"  "&amp;C60&amp;", "&amp;D60&amp;", "&amp;E60&amp;", "&amp;F60&amp;", "&amp;G60&amp;","</f>
        <v>  0, _, _, _, _,</v>
      </c>
      <c r="J60" s="0" t="str">
        <f aca="false">"  "&amp;ROUND(C60*0.637628,0)&amp;", "&amp;D60&amp;", "&amp;E60&amp;", "&amp;F60&amp;", "&amp;G60&amp;","</f>
        <v>  0, _, _, _, _,</v>
      </c>
      <c r="K60" s="0" t="str">
        <f aca="false">"  "&amp;ROUND(C60*0.637628^2,0)&amp;", "&amp;D60&amp;", "&amp;E60&amp;", "&amp;F60&amp;", "&amp;G60&amp;","</f>
        <v>  0, _, _, _, _,</v>
      </c>
      <c r="L60" s="0" t="str">
        <f aca="false">"  "&amp;ROUND(C60*0.637628^3,0)&amp;", "&amp;D60&amp;", "&amp;E60&amp;", "&amp;F60&amp;", "&amp;G60&amp;","</f>
        <v>  0, _, _, _, _,</v>
      </c>
      <c r="M60" s="0" t="str">
        <f aca="false">"  "&amp;ROUND(C60*0.637628^4,0)&amp;", "&amp;D60&amp;", "&amp;E60&amp;", "&amp;F60&amp;", "&amp;G60&amp;","</f>
        <v>  0, _, _, _, _,</v>
      </c>
      <c r="N60" s="0" t="str">
        <f aca="false">"  "&amp;ROUND(C60*0.637628^5,0)&amp;", "&amp;D60&amp;", "&amp;E60&amp;", "&amp;F60&amp;", "&amp;G60&amp;","</f>
        <v>  0, _, _, _, _,</v>
      </c>
      <c r="O60" s="0" t="str">
        <f aca="false">"  "&amp;ROUND(C60*0.637628^6,0)&amp;", "&amp;D60&amp;", "&amp;E60&amp;", "&amp;F60&amp;", "&amp;G60&amp;","</f>
        <v>  0, _, _, _, _,</v>
      </c>
      <c r="P60" s="0" t="str">
        <f aca="false">"  "&amp;ROUND(C60*0.637628^7,0)&amp;", "&amp;D60&amp;", "&amp;E60&amp;", "&amp;F60&amp;", "&amp;G60&amp;","</f>
        <v>  0, _, _, _, _,</v>
      </c>
      <c r="Q60" s="0" t="str">
        <f aca="false">"  "&amp;ROUND(C60*0.637628^8,0)&amp;", "&amp;D60&amp;", "&amp;E60&amp;", "&amp;F60&amp;", "&amp;G60&amp;","</f>
        <v>  0, _, _, _, _,</v>
      </c>
      <c r="R60" s="0" t="str">
        <f aca="false">"  "&amp;ROUND(C60*0.637628^9,0)&amp;", "&amp;D60&amp;", "&amp;E60&amp;", "&amp;F60&amp;", "&amp;G60&amp;","</f>
        <v>  0, _, _, _, _,</v>
      </c>
    </row>
    <row r="61" customFormat="false" ht="15" hidden="false" customHeight="false" outlineLevel="0" collapsed="false">
      <c r="C61" s="15" t="n">
        <f aca="false">ROUND(C30,0)</f>
        <v>0</v>
      </c>
      <c r="D61" s="9" t="str">
        <f aca="false">D30</f>
        <v>_</v>
      </c>
      <c r="E61" s="9" t="str">
        <f aca="false">E30</f>
        <v>_</v>
      </c>
      <c r="F61" s="9" t="str">
        <f aca="false">F30</f>
        <v>_</v>
      </c>
      <c r="G61" s="9" t="str">
        <f aca="false">G30</f>
        <v>_</v>
      </c>
      <c r="I61" s="0" t="str">
        <f aca="false">"  "&amp;C61&amp;", "&amp;D61&amp;", "&amp;E61&amp;", "&amp;F61&amp;", "&amp;G61&amp;","</f>
        <v>  0, _, _, _, _,</v>
      </c>
      <c r="J61" s="0" t="str">
        <f aca="false">"  "&amp;ROUND(C61*0.637628,0)&amp;", "&amp;D61&amp;", "&amp;E61&amp;", "&amp;F61&amp;", "&amp;G61&amp;","</f>
        <v>  0, _, _, _, _,</v>
      </c>
      <c r="K61" s="0" t="str">
        <f aca="false">"  "&amp;ROUND(C61*0.637628^2,0)&amp;", "&amp;D61&amp;", "&amp;E61&amp;", "&amp;F61&amp;", "&amp;G61&amp;","</f>
        <v>  0, _, _, _, _,</v>
      </c>
      <c r="L61" s="0" t="str">
        <f aca="false">"  "&amp;ROUND(C61*0.637628^3,0)&amp;", "&amp;D61&amp;", "&amp;E61&amp;", "&amp;F61&amp;", "&amp;G61&amp;","</f>
        <v>  0, _, _, _, _,</v>
      </c>
      <c r="M61" s="0" t="str">
        <f aca="false">"  "&amp;ROUND(C61*0.637628^4,0)&amp;", "&amp;D61&amp;", "&amp;E61&amp;", "&amp;F61&amp;", "&amp;G61&amp;","</f>
        <v>  0, _, _, _, _,</v>
      </c>
      <c r="N61" s="0" t="str">
        <f aca="false">"  "&amp;ROUND(C61*0.637628^5,0)&amp;", "&amp;D61&amp;", "&amp;E61&amp;", "&amp;F61&amp;", "&amp;G61&amp;","</f>
        <v>  0, _, _, _, _,</v>
      </c>
      <c r="O61" s="0" t="str">
        <f aca="false">"  "&amp;ROUND(C61*0.637628^6,0)&amp;", "&amp;D61&amp;", "&amp;E61&amp;", "&amp;F61&amp;", "&amp;G61&amp;","</f>
        <v>  0, _, _, _, _,</v>
      </c>
      <c r="P61" s="0" t="str">
        <f aca="false">"  "&amp;ROUND(C61*0.637628^7,0)&amp;", "&amp;D61&amp;", "&amp;E61&amp;", "&amp;F61&amp;", "&amp;G61&amp;","</f>
        <v>  0, _, _, _, _,</v>
      </c>
      <c r="Q61" s="0" t="str">
        <f aca="false">"  "&amp;ROUND(C61*0.637628^8,0)&amp;", "&amp;D61&amp;", "&amp;E61&amp;", "&amp;F61&amp;", "&amp;G61&amp;","</f>
        <v>  0, _, _, _, _,</v>
      </c>
      <c r="R61" s="0" t="str">
        <f aca="false">"  "&amp;ROUND(C61*0.637628^9,0)&amp;", "&amp;D61&amp;", "&amp;E61&amp;", "&amp;F61&amp;", "&amp;G61&amp;","</f>
        <v>  0, _, _, _, _,</v>
      </c>
    </row>
    <row r="62" customFormat="false" ht="15" hidden="false" customHeight="false" outlineLevel="0" collapsed="false">
      <c r="C62" s="15" t="n">
        <f aca="false">ROUND(C31,0)</f>
        <v>0</v>
      </c>
      <c r="D62" s="9" t="str">
        <f aca="false">D31</f>
        <v>_</v>
      </c>
      <c r="E62" s="9" t="str">
        <f aca="false">E31</f>
        <v>_</v>
      </c>
      <c r="F62" s="9" t="str">
        <f aca="false">F31</f>
        <v>_</v>
      </c>
      <c r="G62" s="9" t="str">
        <f aca="false">G31</f>
        <v>_</v>
      </c>
      <c r="I62" s="0" t="str">
        <f aca="false">"  "&amp;C62&amp;", "&amp;D62&amp;", "&amp;E62&amp;", "&amp;F62&amp;", "&amp;G62&amp;","</f>
        <v>  0, _, _, _, _,</v>
      </c>
      <c r="J62" s="0" t="str">
        <f aca="false">"  "&amp;ROUND(C62*0.637628,0)&amp;", "&amp;D62&amp;", "&amp;E62&amp;", "&amp;F62&amp;", "&amp;G62&amp;","</f>
        <v>  0, _, _, _, _,</v>
      </c>
      <c r="K62" s="0" t="str">
        <f aca="false">"  "&amp;ROUND(C62*0.637628^2,0)&amp;", "&amp;D62&amp;", "&amp;E62&amp;", "&amp;F62&amp;", "&amp;G62&amp;","</f>
        <v>  0, _, _, _, _,</v>
      </c>
      <c r="L62" s="0" t="str">
        <f aca="false">"  "&amp;ROUND(C62*0.637628^3,0)&amp;", "&amp;D62&amp;", "&amp;E62&amp;", "&amp;F62&amp;", "&amp;G62&amp;","</f>
        <v>  0, _, _, _, _,</v>
      </c>
      <c r="M62" s="0" t="str">
        <f aca="false">"  "&amp;ROUND(C62*0.637628^4,0)&amp;", "&amp;D62&amp;", "&amp;E62&amp;", "&amp;F62&amp;", "&amp;G62&amp;","</f>
        <v>  0, _, _, _, _,</v>
      </c>
      <c r="N62" s="0" t="str">
        <f aca="false">"  "&amp;ROUND(C62*0.637628^5,0)&amp;", "&amp;D62&amp;", "&amp;E62&amp;", "&amp;F62&amp;", "&amp;G62&amp;","</f>
        <v>  0, _, _, _, _,</v>
      </c>
      <c r="O62" s="0" t="str">
        <f aca="false">"  "&amp;ROUND(C62*0.637628^6,0)&amp;", "&amp;D62&amp;", "&amp;E62&amp;", "&amp;F62&amp;", "&amp;G62&amp;","</f>
        <v>  0, _, _, _, _,</v>
      </c>
      <c r="P62" s="0" t="str">
        <f aca="false">"  "&amp;ROUND(C62*0.637628^7,0)&amp;", "&amp;D62&amp;", "&amp;E62&amp;", "&amp;F62&amp;", "&amp;G62&amp;","</f>
        <v>  0, _, _, _, _,</v>
      </c>
      <c r="Q62" s="0" t="str">
        <f aca="false">"  "&amp;ROUND(C62*0.637628^8,0)&amp;", "&amp;D62&amp;", "&amp;E62&amp;", "&amp;F62&amp;", "&amp;G62&amp;","</f>
        <v>  0, _, _, _, _,</v>
      </c>
      <c r="R62" s="0" t="str">
        <f aca="false">"  "&amp;ROUND(C62*0.637628^9,0)&amp;", "&amp;D62&amp;", "&amp;E62&amp;", "&amp;F62&amp;", "&amp;G62&amp;","</f>
        <v>  0, _, _, _, _,</v>
      </c>
    </row>
    <row r="63" customFormat="false" ht="15" hidden="false" customHeight="false" outlineLevel="0" collapsed="false">
      <c r="C63" s="15" t="n">
        <f aca="false">ROUND(C32,0)</f>
        <v>0</v>
      </c>
      <c r="D63" s="9" t="str">
        <f aca="false">D32</f>
        <v>_</v>
      </c>
      <c r="E63" s="9" t="str">
        <f aca="false">E32</f>
        <v>_</v>
      </c>
      <c r="F63" s="9" t="str">
        <f aca="false">F32</f>
        <v>_</v>
      </c>
      <c r="G63" s="9" t="str">
        <f aca="false">G32</f>
        <v>_</v>
      </c>
      <c r="I63" s="0" t="str">
        <f aca="false">"  "&amp;C63&amp;", "&amp;D63&amp;", "&amp;E63&amp;", "&amp;F63&amp;", "&amp;G63&amp;" ;"</f>
        <v>  0, _, _, _, _ ;</v>
      </c>
      <c r="J63" s="0" t="str">
        <f aca="false">"  "&amp;ROUND(C63*0.637628,0)&amp;", "&amp;D63&amp;", "&amp;E63&amp;", "&amp;F63&amp;", "&amp;G63&amp;" ;"</f>
        <v>  0, _, _, _, _ ;</v>
      </c>
      <c r="K63" s="0" t="str">
        <f aca="false">"  "&amp;ROUND(C63*0.637628^2,0)&amp;", "&amp;D63&amp;", "&amp;E63&amp;", "&amp;F63&amp;", "&amp;G63&amp;" ;"</f>
        <v>  0, _, _, _, _ ;</v>
      </c>
      <c r="L63" s="0" t="str">
        <f aca="false">"  "&amp;ROUND(C63*0.637628^3,0)&amp;", "&amp;D63&amp;", "&amp;E63&amp;", "&amp;F63&amp;", "&amp;G63&amp;" ;"</f>
        <v>  0, _, _, _, _ ;</v>
      </c>
      <c r="M63" s="0" t="str">
        <f aca="false">"  "&amp;ROUND(C63*0.637628^4,0)&amp;", "&amp;D63&amp;", "&amp;E63&amp;", "&amp;F63&amp;", "&amp;G63&amp;" ;"</f>
        <v>  0, _, _, _, _ ;</v>
      </c>
      <c r="N63" s="0" t="str">
        <f aca="false">"  "&amp;ROUND(C63*0.637628^5,0)&amp;", "&amp;D63&amp;", "&amp;E63&amp;", "&amp;F63&amp;", "&amp;G63&amp;" ;"</f>
        <v>  0, _, _, _, _ ;</v>
      </c>
      <c r="O63" s="0" t="str">
        <f aca="false">"  "&amp;ROUND(C63*0.637628^6,0)&amp;", "&amp;D63&amp;", "&amp;E63&amp;", "&amp;F63&amp;", "&amp;G63&amp;" ;"</f>
        <v>  0, _, _, _, _ ;</v>
      </c>
      <c r="P63" s="0" t="str">
        <f aca="false">"  "&amp;ROUND(C63*0.637628^7,0)&amp;", "&amp;D63&amp;", "&amp;E63&amp;", "&amp;F63&amp;", "&amp;G63&amp;" ;"</f>
        <v>  0, _, _, _, _ ;</v>
      </c>
      <c r="Q63" s="0" t="str">
        <f aca="false">"  "&amp;ROUND(C63*0.637628^8,0)&amp;", "&amp;D63&amp;", "&amp;E63&amp;", "&amp;F63&amp;", "&amp;G63&amp;" ;"</f>
        <v>  0, _, _, _, _ ;</v>
      </c>
      <c r="R63" s="0" t="str">
        <f aca="false">"  "&amp;ROUND(C63*0.637628^9,0)&amp;", "&amp;D63&amp;", "&amp;E63&amp;", "&amp;F63&amp;", "&amp;G63&amp;" ;"</f>
        <v>  0, _, _, _, _ ;</v>
      </c>
    </row>
    <row r="64" customFormat="false" ht="15" hidden="false" customHeight="false" outlineLevel="0" collapsed="false">
      <c r="C64" s="15"/>
      <c r="D64" s="9"/>
      <c r="E64" s="9"/>
      <c r="F64" s="9"/>
      <c r="G64" s="9"/>
    </row>
    <row r="65" customFormat="false" ht="15" hidden="false" customHeight="false" outlineLevel="0" collapsed="false">
      <c r="A65" s="1" t="s">
        <v>22</v>
      </c>
      <c r="B65" s="16" t="n">
        <v>0</v>
      </c>
      <c r="C65" s="16" t="n">
        <v>1</v>
      </c>
      <c r="D65" s="16" t="n">
        <v>2</v>
      </c>
      <c r="E65" s="16" t="n">
        <v>3</v>
      </c>
      <c r="F65" s="16" t="n">
        <v>4</v>
      </c>
      <c r="G65" s="16" t="n">
        <v>5</v>
      </c>
      <c r="H65" s="16" t="n">
        <v>6</v>
      </c>
      <c r="I65" s="16" t="n">
        <v>7</v>
      </c>
      <c r="J65" s="16" t="n">
        <v>8</v>
      </c>
      <c r="K65" s="16" t="n">
        <v>9</v>
      </c>
      <c r="L65" s="16" t="n">
        <v>10</v>
      </c>
      <c r="M65" s="16" t="n">
        <v>11</v>
      </c>
      <c r="N65" s="16" t="n">
        <v>12</v>
      </c>
      <c r="O65" s="16" t="n">
        <v>13</v>
      </c>
      <c r="P65" s="16" t="n">
        <v>14</v>
      </c>
      <c r="Q65" s="16" t="n">
        <v>15</v>
      </c>
      <c r="R65" s="16" t="n">
        <v>16</v>
      </c>
      <c r="S65" s="16" t="n">
        <v>17</v>
      </c>
      <c r="T65" s="16" t="n">
        <v>18</v>
      </c>
      <c r="U65" s="16" t="n">
        <v>19</v>
      </c>
      <c r="V65" s="16" t="n">
        <v>20</v>
      </c>
      <c r="W65" s="16" t="n">
        <v>21</v>
      </c>
      <c r="X65" s="16" t="n">
        <v>22</v>
      </c>
      <c r="Y65" s="16" t="n">
        <v>23</v>
      </c>
      <c r="Z65" s="16" t="n">
        <v>24</v>
      </c>
      <c r="AA65" s="16" t="n">
        <v>25</v>
      </c>
      <c r="AB65" s="16" t="n">
        <v>26</v>
      </c>
      <c r="AC65" s="16" t="n">
        <v>27</v>
      </c>
      <c r="AD65" s="16" t="n">
        <v>28</v>
      </c>
      <c r="AE65" s="16" t="n">
        <v>29</v>
      </c>
    </row>
    <row r="66" customFormat="false" ht="15" hidden="false" customHeight="false" outlineLevel="0" collapsed="false">
      <c r="A66" s="0" t="s">
        <v>23</v>
      </c>
      <c r="B66" s="0" t="n">
        <v>0</v>
      </c>
      <c r="C66" s="10" t="n">
        <v>0.04</v>
      </c>
      <c r="D66" s="10" t="n">
        <v>0.05</v>
      </c>
      <c r="E66" s="10" t="n">
        <v>0.03</v>
      </c>
      <c r="F66" s="10" t="n">
        <v>0.14</v>
      </c>
      <c r="G66" s="10" t="n">
        <v>0.08</v>
      </c>
      <c r="H66" s="10" t="n">
        <v>0.07</v>
      </c>
      <c r="I66" s="10" t="n">
        <v>0.07</v>
      </c>
      <c r="J66" s="10" t="n">
        <v>0.05</v>
      </c>
      <c r="K66" s="10" t="n">
        <v>0.07</v>
      </c>
      <c r="L66" s="10" t="n">
        <v>0</v>
      </c>
      <c r="M66" s="10" t="n">
        <v>0.01</v>
      </c>
      <c r="N66" s="10" t="n">
        <v>0.1</v>
      </c>
      <c r="O66" s="10" t="n">
        <v>0.11</v>
      </c>
      <c r="P66" s="10" t="n">
        <v>0.08</v>
      </c>
      <c r="Q66" s="10" t="n">
        <v>0.07</v>
      </c>
      <c r="R66" s="10" t="n">
        <v>0</v>
      </c>
      <c r="S66" s="10" t="n">
        <v>0</v>
      </c>
      <c r="T66" s="10" t="n">
        <v>0</v>
      </c>
      <c r="U66" s="10" t="n">
        <v>0</v>
      </c>
      <c r="V66" s="10" t="n">
        <v>0.01</v>
      </c>
      <c r="W66" s="10" t="n">
        <v>0.02</v>
      </c>
      <c r="X66" s="10" t="n">
        <v>0</v>
      </c>
      <c r="Y66" s="0" t="n">
        <v>0</v>
      </c>
      <c r="Z66" s="0" t="n">
        <v>0</v>
      </c>
      <c r="AA66" s="0" t="n">
        <v>0</v>
      </c>
      <c r="AB66" s="0" t="n">
        <v>0</v>
      </c>
      <c r="AC66" s="0" t="n">
        <v>0</v>
      </c>
      <c r="AD66" s="0" t="n">
        <v>0</v>
      </c>
      <c r="AE66" s="0" t="n">
        <v>0</v>
      </c>
      <c r="AG66" s="3" t="n">
        <f aca="false">SUM(B66:AE66)</f>
        <v>1</v>
      </c>
    </row>
    <row r="67" customFormat="false" ht="15" hidden="false" customHeight="false" outlineLevel="0" collapsed="false">
      <c r="A67" s="0" t="s">
        <v>24</v>
      </c>
      <c r="B67" s="0" t="n">
        <v>0</v>
      </c>
      <c r="C67" s="15" t="n">
        <v>0.03</v>
      </c>
      <c r="D67" s="15" t="n">
        <v>0.03</v>
      </c>
      <c r="E67" s="15" t="n">
        <v>0.02</v>
      </c>
      <c r="F67" s="15" t="n">
        <v>0.1</v>
      </c>
      <c r="G67" s="15" t="n">
        <v>0.06</v>
      </c>
      <c r="H67" s="15" t="n">
        <v>0.07</v>
      </c>
      <c r="I67" s="15" t="n">
        <v>0.08</v>
      </c>
      <c r="J67" s="15" t="n">
        <v>0.06</v>
      </c>
      <c r="K67" s="15" t="n">
        <v>0.07</v>
      </c>
      <c r="L67" s="15" t="n">
        <v>0</v>
      </c>
      <c r="M67" s="15" t="n">
        <v>0.01</v>
      </c>
      <c r="N67" s="15" t="n">
        <v>0.12</v>
      </c>
      <c r="O67" s="15" t="n">
        <v>0.14</v>
      </c>
      <c r="P67" s="15" t="n">
        <v>0.09</v>
      </c>
      <c r="Q67" s="15" t="n">
        <v>0.09</v>
      </c>
      <c r="R67" s="15" t="n">
        <v>0</v>
      </c>
      <c r="S67" s="15" t="n">
        <v>0</v>
      </c>
      <c r="T67" s="15" t="n">
        <v>0</v>
      </c>
      <c r="U67" s="15" t="n">
        <v>0</v>
      </c>
      <c r="V67" s="15" t="n">
        <v>0.01</v>
      </c>
      <c r="W67" s="15" t="n">
        <v>0.02</v>
      </c>
      <c r="X67" s="15" t="n">
        <v>0</v>
      </c>
      <c r="Y67" s="0" t="n">
        <v>0</v>
      </c>
      <c r="Z67" s="0" t="n">
        <v>0</v>
      </c>
      <c r="AA67" s="0" t="n">
        <v>0</v>
      </c>
      <c r="AB67" s="0" t="n">
        <v>0</v>
      </c>
      <c r="AC67" s="0" t="n">
        <v>0</v>
      </c>
      <c r="AD67" s="0" t="n">
        <v>0</v>
      </c>
      <c r="AE67" s="0" t="n">
        <v>0</v>
      </c>
      <c r="AG67" s="3" t="n">
        <f aca="false">SUM(B67:AE67)</f>
        <v>1</v>
      </c>
    </row>
    <row r="68" customFormat="false" ht="15" hidden="false" customHeight="false" outlineLevel="0" collapsed="false">
      <c r="A68" s="0" t="s">
        <v>25</v>
      </c>
      <c r="B68" s="0" t="n">
        <v>0</v>
      </c>
      <c r="C68" s="17" t="n">
        <v>0.01</v>
      </c>
      <c r="D68" s="17" t="n">
        <v>0.02</v>
      </c>
      <c r="E68" s="17" t="n">
        <v>0.01</v>
      </c>
      <c r="F68" s="17" t="n">
        <v>0.08</v>
      </c>
      <c r="G68" s="17" t="n">
        <v>0.05</v>
      </c>
      <c r="H68" s="17" t="n">
        <v>0.06</v>
      </c>
      <c r="I68" s="17" t="n">
        <v>0.08</v>
      </c>
      <c r="J68" s="17" t="n">
        <v>0.07</v>
      </c>
      <c r="K68" s="17" t="n">
        <v>0.08</v>
      </c>
      <c r="L68" s="17" t="n">
        <v>0</v>
      </c>
      <c r="M68" s="17" t="n">
        <v>0.01</v>
      </c>
      <c r="N68" s="17" t="n">
        <v>0.13</v>
      </c>
      <c r="O68" s="17" t="n">
        <v>0.17</v>
      </c>
      <c r="P68" s="17" t="n">
        <v>0.1</v>
      </c>
      <c r="Q68" s="17" t="n">
        <v>0.1</v>
      </c>
      <c r="R68" s="17" t="n">
        <v>0</v>
      </c>
      <c r="S68" s="17" t="n">
        <v>0</v>
      </c>
      <c r="T68" s="17" t="n">
        <v>0</v>
      </c>
      <c r="U68" s="17" t="n">
        <v>0</v>
      </c>
      <c r="V68" s="17" t="n">
        <v>0.01</v>
      </c>
      <c r="W68" s="17" t="n">
        <v>0.02</v>
      </c>
      <c r="X68" s="17" t="n">
        <v>0</v>
      </c>
      <c r="Y68" s="0" t="n">
        <v>0</v>
      </c>
      <c r="Z68" s="0" t="n">
        <v>0</v>
      </c>
      <c r="AA68" s="0" t="n">
        <v>0</v>
      </c>
      <c r="AB68" s="0" t="n">
        <v>0</v>
      </c>
      <c r="AC68" s="0" t="n">
        <v>0</v>
      </c>
      <c r="AD68" s="0" t="n">
        <v>0</v>
      </c>
      <c r="AE68" s="0" t="n">
        <v>0</v>
      </c>
      <c r="AG68" s="3" t="n">
        <f aca="false">SUM(B68:AE68)</f>
        <v>1</v>
      </c>
    </row>
    <row r="69" customFormat="false" ht="15" hidden="false" customHeight="false" outlineLevel="0" collapsed="false">
      <c r="A69" s="0" t="s">
        <v>26</v>
      </c>
      <c r="B69" s="0" t="n">
        <v>0</v>
      </c>
      <c r="C69" s="15" t="n">
        <v>0.03</v>
      </c>
      <c r="D69" s="15" t="n">
        <v>0.03</v>
      </c>
      <c r="E69" s="15" t="n">
        <v>0.02</v>
      </c>
      <c r="F69" s="15" t="n">
        <v>0.1</v>
      </c>
      <c r="G69" s="15" t="n">
        <v>0.06</v>
      </c>
      <c r="H69" s="15" t="n">
        <v>0.07</v>
      </c>
      <c r="I69" s="15" t="n">
        <v>0.08</v>
      </c>
      <c r="J69" s="15" t="n">
        <v>0.06</v>
      </c>
      <c r="K69" s="15" t="n">
        <v>0.07</v>
      </c>
      <c r="L69" s="15" t="n">
        <v>0</v>
      </c>
      <c r="M69" s="15" t="n">
        <v>0.01</v>
      </c>
      <c r="N69" s="15" t="n">
        <v>0.12</v>
      </c>
      <c r="O69" s="15" t="n">
        <v>0.14</v>
      </c>
      <c r="P69" s="15" t="n">
        <v>0.09</v>
      </c>
      <c r="Q69" s="15" t="n">
        <v>0.09</v>
      </c>
      <c r="R69" s="15" t="n">
        <v>0</v>
      </c>
      <c r="S69" s="15" t="n">
        <v>0</v>
      </c>
      <c r="T69" s="15" t="n">
        <v>0</v>
      </c>
      <c r="U69" s="15" t="n">
        <v>0</v>
      </c>
      <c r="V69" s="15" t="n">
        <v>0.01</v>
      </c>
      <c r="W69" s="15" t="n">
        <v>0.02</v>
      </c>
      <c r="X69" s="15" t="n">
        <v>0</v>
      </c>
      <c r="Y69" s="0" t="n">
        <v>0</v>
      </c>
      <c r="Z69" s="0" t="n">
        <v>0</v>
      </c>
      <c r="AA69" s="0" t="n">
        <v>0</v>
      </c>
      <c r="AB69" s="0" t="n">
        <v>0</v>
      </c>
      <c r="AC69" s="0" t="n">
        <v>0</v>
      </c>
      <c r="AD69" s="0" t="n">
        <v>0</v>
      </c>
      <c r="AE69" s="0" t="n">
        <v>0</v>
      </c>
      <c r="AG69" s="3" t="n">
        <f aca="false">SUM(B69:AE69)</f>
        <v>1</v>
      </c>
    </row>
    <row r="70" customFormat="false" ht="15" hidden="false" customHeight="false" outlineLevel="0" collapsed="false">
      <c r="C70" s="9"/>
      <c r="D70" s="9"/>
      <c r="E70" s="9"/>
      <c r="F70" s="9"/>
      <c r="G70" s="9"/>
    </row>
    <row r="71" customFormat="false" ht="15" hidden="false" customHeight="false" outlineLevel="0" collapsed="false">
      <c r="B71" s="0" t="s">
        <v>27</v>
      </c>
      <c r="C71" s="9"/>
      <c r="D71" s="9"/>
      <c r="E71" s="9"/>
      <c r="F71" s="9"/>
      <c r="G71" s="9"/>
    </row>
    <row r="73" customFormat="false" ht="15" hidden="false" customHeight="false" outlineLevel="0" collapsed="false">
      <c r="A73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G73"/>
  <sheetViews>
    <sheetView windowProtection="false" showFormulas="false" showGridLines="true" showRowColHeaders="true" showZeros="true" rightToLeft="false" tabSelected="false" showOutlineSymbols="true" defaultGridColor="true" view="normal" topLeftCell="A49" colorId="64" zoomScale="100" zoomScaleNormal="100" zoomScalePageLayoutView="100" workbookViewId="0">
      <selection pane="topLeft" activeCell="J83" activeCellId="0" sqref="J83"/>
    </sheetView>
  </sheetViews>
  <sheetFormatPr defaultRowHeight="15"/>
  <cols>
    <col collapsed="false" hidden="false" max="2" min="1" style="0" width="8.50510204081633"/>
    <col collapsed="false" hidden="false" max="3" min="3" style="0" width="9.04591836734694"/>
    <col collapsed="false" hidden="false" max="8" min="4" style="0" width="8.50510204081633"/>
    <col collapsed="false" hidden="false" max="9" min="9" style="0" width="18.3571428571429"/>
    <col collapsed="false" hidden="false" max="10" min="10" style="0" width="17.280612244898"/>
    <col collapsed="false" hidden="false" max="11" min="11" style="0" width="17.8214285714286"/>
    <col collapsed="false" hidden="false" max="12" min="12" style="0" width="16.6020408163265"/>
    <col collapsed="false" hidden="false" max="13" min="13" style="0" width="17.0102040816327"/>
    <col collapsed="false" hidden="false" max="14" min="14" style="0" width="17.280612244898"/>
    <col collapsed="false" hidden="false" max="15" min="15" style="0" width="18.6275510204082"/>
    <col collapsed="false" hidden="false" max="16" min="16" style="0" width="16.469387755102"/>
    <col collapsed="false" hidden="false" max="17" min="17" style="0" width="15.9285714285714"/>
    <col collapsed="false" hidden="false" max="18" min="18" style="0" width="16.3316326530612"/>
    <col collapsed="false" hidden="false" max="1025" min="19" style="0" width="8.50510204081633"/>
  </cols>
  <sheetData>
    <row r="1" customFormat="false" ht="15" hidden="false" customHeight="false" outlineLevel="0" collapsed="false">
      <c r="P1" s="0" t="n">
        <v>3843935</v>
      </c>
      <c r="Q1" s="1" t="s">
        <v>0</v>
      </c>
    </row>
    <row r="2" customFormat="false" ht="15" hidden="false" customHeight="false" outlineLevel="0" collapsed="false">
      <c r="B2" s="0" t="s">
        <v>1</v>
      </c>
      <c r="H2" s="0" t="s">
        <v>2</v>
      </c>
      <c r="P2" s="2" t="s">
        <v>3</v>
      </c>
      <c r="Q2" s="3"/>
      <c r="R2" s="3"/>
      <c r="S2" s="3"/>
      <c r="T2" s="3"/>
      <c r="U2" s="3"/>
      <c r="V2" s="0" t="s">
        <v>4</v>
      </c>
    </row>
    <row r="3" customFormat="false" ht="15.75" hidden="false" customHeight="false" outlineLevel="0" collapsed="false">
      <c r="A3" s="0" t="n">
        <v>0</v>
      </c>
      <c r="B3" s="0" t="n">
        <v>0</v>
      </c>
      <c r="C3" s="4" t="n">
        <f aca="false">P3</f>
        <v>0</v>
      </c>
      <c r="D3" s="5" t="s">
        <v>5</v>
      </c>
      <c r="E3" s="5" t="s">
        <v>5</v>
      </c>
      <c r="F3" s="5" t="s">
        <v>5</v>
      </c>
      <c r="G3" s="5" t="s">
        <v>5</v>
      </c>
      <c r="H3" s="0" t="n">
        <v>2</v>
      </c>
      <c r="I3" s="6" t="n">
        <v>1</v>
      </c>
      <c r="J3" s="7" t="n">
        <v>-100</v>
      </c>
      <c r="K3" s="7" t="n">
        <v>50</v>
      </c>
      <c r="L3" s="7" t="n">
        <v>12647072876</v>
      </c>
      <c r="M3" s="7" t="n">
        <v>2</v>
      </c>
      <c r="N3" s="8" t="n">
        <v>1264707000000</v>
      </c>
      <c r="P3" s="9" t="n">
        <f aca="false">$P$1*B3</f>
        <v>0</v>
      </c>
    </row>
    <row r="4" customFormat="false" ht="15.75" hidden="false" customHeight="false" outlineLevel="0" collapsed="false">
      <c r="A4" s="0" t="n">
        <v>1</v>
      </c>
      <c r="B4" s="10" t="n">
        <v>0.01</v>
      </c>
      <c r="C4" s="4" t="n">
        <f aca="false">P4</f>
        <v>38439.35</v>
      </c>
      <c r="D4" s="5" t="s">
        <v>5</v>
      </c>
      <c r="E4" s="5" t="s">
        <v>5</v>
      </c>
      <c r="F4" s="5" t="s">
        <v>5</v>
      </c>
      <c r="G4" s="5" t="s">
        <v>5</v>
      </c>
      <c r="H4" s="0" t="n">
        <v>1</v>
      </c>
      <c r="I4" s="6" t="n">
        <v>2</v>
      </c>
      <c r="J4" s="7" t="n">
        <v>-17.6</v>
      </c>
      <c r="K4" s="7" t="n">
        <v>17.6</v>
      </c>
      <c r="L4" s="7" t="n">
        <v>12286957937</v>
      </c>
      <c r="M4" s="7" t="n">
        <v>1</v>
      </c>
      <c r="N4" s="8" t="n">
        <v>216250500000</v>
      </c>
      <c r="P4" s="9" t="n">
        <f aca="false">$P$1*B4</f>
        <v>38439.35</v>
      </c>
      <c r="R4" s="1" t="s">
        <v>6</v>
      </c>
    </row>
    <row r="5" customFormat="false" ht="15.75" hidden="false" customHeight="false" outlineLevel="0" collapsed="false">
      <c r="A5" s="0" t="n">
        <v>2</v>
      </c>
      <c r="B5" s="10" t="n">
        <v>0.01</v>
      </c>
      <c r="C5" s="4" t="n">
        <f aca="false">P5</f>
        <v>38439.35</v>
      </c>
      <c r="D5" s="5" t="s">
        <v>5</v>
      </c>
      <c r="E5" s="5" t="s">
        <v>5</v>
      </c>
      <c r="F5" s="5" t="s">
        <v>5</v>
      </c>
      <c r="G5" s="5" t="s">
        <v>5</v>
      </c>
      <c r="H5" s="0" t="n">
        <v>1</v>
      </c>
      <c r="I5" s="6" t="n">
        <v>3</v>
      </c>
      <c r="J5" s="7" t="n">
        <v>-36.5</v>
      </c>
      <c r="K5" s="7" t="n">
        <v>36.5</v>
      </c>
      <c r="L5" s="7" t="n">
        <v>29971254486</v>
      </c>
      <c r="M5" s="7" t="n">
        <v>1</v>
      </c>
      <c r="N5" s="8" t="n">
        <v>1093951000000</v>
      </c>
      <c r="P5" s="9" t="n">
        <f aca="false">$P$1*B5</f>
        <v>38439.35</v>
      </c>
      <c r="R5" s="1" t="s">
        <v>7</v>
      </c>
    </row>
    <row r="6" customFormat="false" ht="15.75" hidden="false" customHeight="false" outlineLevel="0" collapsed="false">
      <c r="A6" s="0" t="n">
        <v>3</v>
      </c>
      <c r="B6" s="10" t="n">
        <v>0</v>
      </c>
      <c r="C6" s="4" t="n">
        <f aca="false">P6</f>
        <v>0</v>
      </c>
      <c r="D6" s="5" t="s">
        <v>5</v>
      </c>
      <c r="E6" s="5" t="s">
        <v>5</v>
      </c>
      <c r="F6" s="5" t="s">
        <v>5</v>
      </c>
      <c r="G6" s="5" t="s">
        <v>5</v>
      </c>
      <c r="H6" s="0" t="n">
        <v>3</v>
      </c>
      <c r="I6" s="6" t="n">
        <v>4</v>
      </c>
      <c r="J6" s="7" t="n">
        <v>-128.5</v>
      </c>
      <c r="K6" s="7" t="n">
        <v>50</v>
      </c>
      <c r="L6" s="7" t="n">
        <v>13938887160</v>
      </c>
      <c r="M6" s="7" t="n">
        <v>3</v>
      </c>
      <c r="N6" s="8" t="n">
        <v>1791147000000</v>
      </c>
      <c r="P6" s="9" t="n">
        <f aca="false">$P$1*B6</f>
        <v>0</v>
      </c>
    </row>
    <row r="7" customFormat="false" ht="15.75" hidden="false" customHeight="false" outlineLevel="0" collapsed="false">
      <c r="A7" s="0" t="n">
        <v>4</v>
      </c>
      <c r="B7" s="10" t="n">
        <v>0.03</v>
      </c>
      <c r="C7" s="4" t="n">
        <f aca="false">P7</f>
        <v>115318.05</v>
      </c>
      <c r="D7" s="5" t="s">
        <v>5</v>
      </c>
      <c r="E7" s="5" t="s">
        <v>5</v>
      </c>
      <c r="F7" s="5" t="s">
        <v>5</v>
      </c>
      <c r="G7" s="5" t="s">
        <v>5</v>
      </c>
      <c r="H7" s="0" t="n">
        <v>1</v>
      </c>
      <c r="I7" s="6" t="n">
        <v>5</v>
      </c>
      <c r="J7" s="7" t="n">
        <v>-20.5</v>
      </c>
      <c r="K7" s="7" t="n">
        <v>20.5</v>
      </c>
      <c r="L7" s="7" t="n">
        <v>3686010853</v>
      </c>
      <c r="M7" s="7" t="n">
        <v>1</v>
      </c>
      <c r="N7" s="8" t="n">
        <v>75563220000</v>
      </c>
      <c r="P7" s="9" t="n">
        <f aca="false">$P$1*B7</f>
        <v>115318.05</v>
      </c>
    </row>
    <row r="8" customFormat="false" ht="15.75" hidden="false" customHeight="false" outlineLevel="0" collapsed="false">
      <c r="A8" s="0" t="n">
        <v>5</v>
      </c>
      <c r="B8" s="10" t="n">
        <v>0.01</v>
      </c>
      <c r="C8" s="4" t="n">
        <f aca="false">P8</f>
        <v>38439.35</v>
      </c>
      <c r="D8" s="5" t="s">
        <v>5</v>
      </c>
      <c r="E8" s="5" t="s">
        <v>5</v>
      </c>
      <c r="F8" s="5" t="s">
        <v>5</v>
      </c>
      <c r="G8" s="5" t="s">
        <v>5</v>
      </c>
      <c r="H8" s="0" t="n">
        <v>2</v>
      </c>
      <c r="I8" s="6" t="n">
        <v>6</v>
      </c>
      <c r="J8" s="7" t="n">
        <v>-106</v>
      </c>
      <c r="K8" s="7" t="n">
        <v>50</v>
      </c>
      <c r="L8" s="7" t="n">
        <v>11079367895</v>
      </c>
      <c r="M8" s="7" t="n">
        <v>2</v>
      </c>
      <c r="N8" s="8" t="n">
        <v>1174413000000</v>
      </c>
      <c r="P8" s="9" t="n">
        <f aca="false">$P$1*B8</f>
        <v>38439.35</v>
      </c>
    </row>
    <row r="9" customFormat="false" ht="15.75" hidden="false" customHeight="false" outlineLevel="0" collapsed="false">
      <c r="A9" s="0" t="n">
        <v>6</v>
      </c>
      <c r="B9" s="10" t="n">
        <v>0.02</v>
      </c>
      <c r="C9" s="4" t="n">
        <f aca="false">P9</f>
        <v>76878.7</v>
      </c>
      <c r="D9" s="5" t="s">
        <v>5</v>
      </c>
      <c r="E9" s="5" t="s">
        <v>5</v>
      </c>
      <c r="F9" s="5" t="s">
        <v>5</v>
      </c>
      <c r="G9" s="5" t="s">
        <v>5</v>
      </c>
      <c r="H9" s="0" t="n">
        <v>2</v>
      </c>
      <c r="I9" s="6" t="n">
        <v>7</v>
      </c>
      <c r="J9" s="7" t="n">
        <v>-109.9</v>
      </c>
      <c r="K9" s="7" t="n">
        <v>50</v>
      </c>
      <c r="L9" s="7" t="n">
        <v>19434502995</v>
      </c>
      <c r="M9" s="7" t="n">
        <v>2</v>
      </c>
      <c r="N9" s="8" t="n">
        <v>2135852000000</v>
      </c>
      <c r="P9" s="9" t="n">
        <f aca="false">$P$1*B9</f>
        <v>76878.7</v>
      </c>
    </row>
    <row r="10" customFormat="false" ht="15.75" hidden="false" customHeight="false" outlineLevel="0" collapsed="false">
      <c r="A10" s="0" t="n">
        <v>7</v>
      </c>
      <c r="B10" s="10" t="n">
        <v>0.09</v>
      </c>
      <c r="C10" s="4" t="n">
        <f aca="false">P10</f>
        <v>345954.15</v>
      </c>
      <c r="D10" s="5" t="s">
        <v>5</v>
      </c>
      <c r="E10" s="5" t="s">
        <v>5</v>
      </c>
      <c r="F10" s="5" t="s">
        <v>5</v>
      </c>
      <c r="G10" s="5" t="s">
        <v>5</v>
      </c>
      <c r="H10" s="0" t="n">
        <v>1</v>
      </c>
      <c r="I10" s="6" t="n">
        <v>8</v>
      </c>
      <c r="J10" s="7" t="n">
        <v>-33.8</v>
      </c>
      <c r="K10" s="7" t="n">
        <v>33.8</v>
      </c>
      <c r="L10" s="7" t="n">
        <v>10361542520</v>
      </c>
      <c r="M10" s="7" t="n">
        <v>1</v>
      </c>
      <c r="N10" s="8" t="n">
        <v>350220100000</v>
      </c>
      <c r="P10" s="9" t="n">
        <f aca="false">$P$1*B10</f>
        <v>345954.15</v>
      </c>
    </row>
    <row r="11" customFormat="false" ht="15.75" hidden="false" customHeight="false" outlineLevel="0" collapsed="false">
      <c r="A11" s="3" t="n">
        <v>8</v>
      </c>
      <c r="B11" s="10" t="n">
        <v>0.09</v>
      </c>
      <c r="C11" s="4" t="n">
        <f aca="false">P11</f>
        <v>345954.15</v>
      </c>
      <c r="D11" s="5" t="s">
        <v>5</v>
      </c>
      <c r="E11" s="5" t="s">
        <v>5</v>
      </c>
      <c r="F11" s="5" t="s">
        <v>5</v>
      </c>
      <c r="G11" s="5" t="s">
        <v>5</v>
      </c>
      <c r="H11" s="0" t="n">
        <v>2</v>
      </c>
      <c r="I11" s="6" t="n">
        <v>9</v>
      </c>
      <c r="J11" s="7" t="n">
        <v>-52</v>
      </c>
      <c r="K11" s="7" t="n">
        <v>50</v>
      </c>
      <c r="L11" s="7" t="n">
        <v>6455559422</v>
      </c>
      <c r="M11" s="7" t="n">
        <v>2</v>
      </c>
      <c r="N11" s="8" t="n">
        <v>335689100000</v>
      </c>
      <c r="P11" s="9" t="n">
        <f aca="false">$P$1*B11</f>
        <v>345954.15</v>
      </c>
    </row>
    <row r="12" customFormat="false" ht="15.75" hidden="false" customHeight="false" outlineLevel="0" collapsed="false">
      <c r="A12" s="0" t="n">
        <v>9</v>
      </c>
      <c r="B12" s="10" t="n">
        <v>0.05</v>
      </c>
      <c r="C12" s="4" t="n">
        <f aca="false">P12</f>
        <v>192196.75</v>
      </c>
      <c r="D12" s="5" t="s">
        <v>5</v>
      </c>
      <c r="E12" s="5" t="s">
        <v>5</v>
      </c>
      <c r="F12" s="5" t="s">
        <v>5</v>
      </c>
      <c r="G12" s="5" t="s">
        <v>5</v>
      </c>
      <c r="H12" s="0" t="n">
        <v>2</v>
      </c>
      <c r="I12" s="6" t="n">
        <v>10</v>
      </c>
      <c r="J12" s="7" t="n">
        <v>-85.3</v>
      </c>
      <c r="K12" s="7" t="n">
        <v>50</v>
      </c>
      <c r="L12" s="7" t="n">
        <v>17316802511</v>
      </c>
      <c r="M12" s="7" t="n">
        <v>2</v>
      </c>
      <c r="N12" s="8" t="n">
        <v>1477123000000</v>
      </c>
      <c r="P12" s="9" t="n">
        <f aca="false">$P$1*B12</f>
        <v>192196.75</v>
      </c>
    </row>
    <row r="13" customFormat="false" ht="15.75" hidden="false" customHeight="false" outlineLevel="0" collapsed="false">
      <c r="A13" s="3" t="n">
        <v>10</v>
      </c>
      <c r="B13" s="10" t="n">
        <v>0.01</v>
      </c>
      <c r="C13" s="4" t="n">
        <f aca="false">P13</f>
        <v>38439.35</v>
      </c>
      <c r="D13" s="5" t="s">
        <v>5</v>
      </c>
      <c r="E13" s="5" t="s">
        <v>5</v>
      </c>
      <c r="F13" s="5" t="s">
        <v>5</v>
      </c>
      <c r="G13" s="5" t="s">
        <v>5</v>
      </c>
      <c r="H13" s="0" t="n">
        <v>2</v>
      </c>
      <c r="I13" s="6" t="n">
        <v>11</v>
      </c>
      <c r="J13" s="7" t="n">
        <v>-75.3</v>
      </c>
      <c r="K13" s="7" t="n">
        <v>50</v>
      </c>
      <c r="L13" s="7" t="n">
        <v>11225017827</v>
      </c>
      <c r="M13" s="7" t="n">
        <v>2</v>
      </c>
      <c r="N13" s="8" t="n">
        <v>845243800000</v>
      </c>
      <c r="P13" s="9" t="n">
        <f aca="false">$P$1*B13</f>
        <v>38439.35</v>
      </c>
    </row>
    <row r="14" customFormat="false" ht="15.75" hidden="false" customHeight="false" outlineLevel="0" collapsed="false">
      <c r="A14" s="3" t="n">
        <v>11</v>
      </c>
      <c r="B14" s="10" t="n">
        <v>0.02</v>
      </c>
      <c r="C14" s="4" t="n">
        <f aca="false">P14</f>
        <v>76878.7</v>
      </c>
      <c r="D14" s="5" t="s">
        <v>5</v>
      </c>
      <c r="E14" s="5" t="s">
        <v>5</v>
      </c>
      <c r="F14" s="5" t="s">
        <v>5</v>
      </c>
      <c r="G14" s="5" t="s">
        <v>5</v>
      </c>
      <c r="H14" s="0" t="n">
        <v>3</v>
      </c>
      <c r="I14" s="6" t="n">
        <v>12</v>
      </c>
      <c r="J14" s="7" t="n">
        <v>-185.6</v>
      </c>
      <c r="K14" s="7" t="n">
        <v>50</v>
      </c>
      <c r="L14" s="7" t="n">
        <v>15989283041</v>
      </c>
      <c r="M14" s="7" t="n">
        <v>3</v>
      </c>
      <c r="N14" s="8" t="n">
        <v>2967611000000</v>
      </c>
      <c r="P14" s="9" t="n">
        <f aca="false">$P$1*B14</f>
        <v>76878.7</v>
      </c>
    </row>
    <row r="15" customFormat="false" ht="15.75" hidden="false" customHeight="false" outlineLevel="0" collapsed="false">
      <c r="A15" s="3" t="n">
        <v>12</v>
      </c>
      <c r="B15" s="10" t="n">
        <v>0.18</v>
      </c>
      <c r="C15" s="4" t="n">
        <f aca="false">P15</f>
        <v>691908.3</v>
      </c>
      <c r="D15" s="5" t="s">
        <v>5</v>
      </c>
      <c r="E15" s="5" t="s">
        <v>5</v>
      </c>
      <c r="F15" s="5" t="s">
        <v>5</v>
      </c>
      <c r="G15" s="5" t="s">
        <v>5</v>
      </c>
      <c r="H15" s="0" t="n">
        <v>2</v>
      </c>
      <c r="I15" s="6" t="n">
        <v>13</v>
      </c>
      <c r="J15" s="7" t="n">
        <v>-109.8</v>
      </c>
      <c r="K15" s="7" t="n">
        <v>50</v>
      </c>
      <c r="L15" s="7" t="n">
        <v>4282287423</v>
      </c>
      <c r="M15" s="7" t="n">
        <v>2</v>
      </c>
      <c r="N15" s="8" t="n">
        <v>470195200000</v>
      </c>
      <c r="P15" s="9" t="n">
        <f aca="false">$P$1*B15</f>
        <v>691908.3</v>
      </c>
    </row>
    <row r="16" customFormat="false" ht="15.75" hidden="false" customHeight="false" outlineLevel="0" collapsed="false">
      <c r="A16" s="3" t="n">
        <v>13</v>
      </c>
      <c r="B16" s="10" t="n">
        <v>0.22</v>
      </c>
      <c r="C16" s="4" t="n">
        <f aca="false">P16</f>
        <v>845665.7</v>
      </c>
      <c r="D16" s="5" t="s">
        <v>5</v>
      </c>
      <c r="E16" s="5" t="s">
        <v>5</v>
      </c>
      <c r="F16" s="5" t="s">
        <v>5</v>
      </c>
      <c r="G16" s="5" t="s">
        <v>5</v>
      </c>
      <c r="H16" s="0" t="n">
        <v>1</v>
      </c>
      <c r="I16" s="6" t="n">
        <v>14</v>
      </c>
      <c r="J16" s="7" t="n">
        <v>-48.9</v>
      </c>
      <c r="K16" s="7" t="n">
        <v>48.9</v>
      </c>
      <c r="L16" s="7" t="n">
        <v>14161620805</v>
      </c>
      <c r="M16" s="7" t="n">
        <v>1</v>
      </c>
      <c r="N16" s="8" t="n">
        <v>692503300000</v>
      </c>
      <c r="P16" s="9" t="n">
        <f aca="false">$P$1*B16</f>
        <v>845665.7</v>
      </c>
    </row>
    <row r="17" customFormat="false" ht="15.75" hidden="false" customHeight="false" outlineLevel="0" collapsed="false">
      <c r="A17" s="0" t="n">
        <v>14</v>
      </c>
      <c r="B17" s="10" t="n">
        <v>0.07</v>
      </c>
      <c r="C17" s="4" t="n">
        <f aca="false">P17</f>
        <v>269075.45</v>
      </c>
      <c r="D17" s="5" t="s">
        <v>5</v>
      </c>
      <c r="E17" s="5" t="s">
        <v>5</v>
      </c>
      <c r="F17" s="5" t="s">
        <v>5</v>
      </c>
      <c r="G17" s="5" t="s">
        <v>5</v>
      </c>
      <c r="H17" s="0" t="n">
        <v>3</v>
      </c>
      <c r="I17" s="6" t="n">
        <v>15</v>
      </c>
      <c r="J17" s="7" t="n">
        <v>-138.8</v>
      </c>
      <c r="K17" s="7" t="n">
        <v>50</v>
      </c>
      <c r="L17" s="7" t="n">
        <v>12608709589</v>
      </c>
      <c r="M17" s="7" t="n">
        <v>3</v>
      </c>
      <c r="N17" s="8" t="n">
        <v>1750089000000</v>
      </c>
      <c r="P17" s="9" t="n">
        <f aca="false">$P$1*B17</f>
        <v>269075.45</v>
      </c>
    </row>
    <row r="18" customFormat="false" ht="15.75" hidden="false" customHeight="false" outlineLevel="0" collapsed="false">
      <c r="A18" s="0" t="n">
        <v>15</v>
      </c>
      <c r="B18" s="10" t="n">
        <v>0.13</v>
      </c>
      <c r="C18" s="4" t="n">
        <f aca="false">P18</f>
        <v>499711.55</v>
      </c>
      <c r="D18" s="5" t="s">
        <v>5</v>
      </c>
      <c r="E18" s="5" t="s">
        <v>5</v>
      </c>
      <c r="F18" s="5" t="s">
        <v>5</v>
      </c>
      <c r="G18" s="5" t="s">
        <v>5</v>
      </c>
      <c r="H18" s="0" t="n">
        <v>2</v>
      </c>
      <c r="I18" s="6" t="n">
        <v>16</v>
      </c>
      <c r="J18" s="7" t="n">
        <v>-101.8</v>
      </c>
      <c r="K18" s="7" t="n">
        <v>50</v>
      </c>
      <c r="L18" s="7" t="n">
        <v>9175347755</v>
      </c>
      <c r="M18" s="7" t="n">
        <v>2</v>
      </c>
      <c r="N18" s="8" t="n">
        <v>934050400000</v>
      </c>
      <c r="P18" s="9" t="n">
        <f aca="false">$P$1*B18</f>
        <v>499711.55</v>
      </c>
    </row>
    <row r="19" customFormat="false" ht="15.75" hidden="false" customHeight="false" outlineLevel="0" collapsed="false">
      <c r="A19" s="3" t="n">
        <v>16</v>
      </c>
      <c r="B19" s="10" t="n">
        <v>0</v>
      </c>
      <c r="C19" s="4" t="n">
        <f aca="false">P19</f>
        <v>0</v>
      </c>
      <c r="D19" s="5" t="s">
        <v>5</v>
      </c>
      <c r="E19" s="5" t="s">
        <v>5</v>
      </c>
      <c r="F19" s="5" t="s">
        <v>5</v>
      </c>
      <c r="G19" s="5" t="s">
        <v>5</v>
      </c>
      <c r="H19" s="0" t="n">
        <v>3</v>
      </c>
      <c r="I19" s="6" t="n">
        <v>17</v>
      </c>
      <c r="J19" s="7" t="n">
        <v>-156</v>
      </c>
      <c r="K19" s="7" t="n">
        <v>50</v>
      </c>
      <c r="L19" s="7" t="n">
        <v>11324453301</v>
      </c>
      <c r="M19" s="7" t="n">
        <v>3</v>
      </c>
      <c r="N19" s="8" t="n">
        <v>1766615000000</v>
      </c>
      <c r="P19" s="9" t="n">
        <f aca="false">$P$1*B19</f>
        <v>0</v>
      </c>
    </row>
    <row r="20" customFormat="false" ht="15.75" hidden="false" customHeight="false" outlineLevel="0" collapsed="false">
      <c r="A20" s="3" t="n">
        <v>17</v>
      </c>
      <c r="B20" s="10" t="n">
        <v>0.01</v>
      </c>
      <c r="C20" s="4" t="n">
        <f aca="false">P20</f>
        <v>38439.35</v>
      </c>
      <c r="D20" s="5" t="s">
        <v>5</v>
      </c>
      <c r="E20" s="5" t="s">
        <v>5</v>
      </c>
      <c r="F20" s="5" t="s">
        <v>5</v>
      </c>
      <c r="G20" s="5" t="s">
        <v>5</v>
      </c>
      <c r="H20" s="0" t="n">
        <v>2</v>
      </c>
      <c r="I20" s="6" t="n">
        <v>18</v>
      </c>
      <c r="J20" s="7" t="n">
        <v>-81.9</v>
      </c>
      <c r="K20" s="7" t="n">
        <v>50</v>
      </c>
      <c r="L20" s="7" t="n">
        <v>5030841128</v>
      </c>
      <c r="M20" s="7" t="n">
        <v>2</v>
      </c>
      <c r="N20" s="8" t="n">
        <v>412025900000</v>
      </c>
      <c r="P20" s="9" t="n">
        <f aca="false">$P$1*B20</f>
        <v>38439.35</v>
      </c>
    </row>
    <row r="21" customFormat="false" ht="15.75" hidden="false" customHeight="false" outlineLevel="0" collapsed="false">
      <c r="A21" s="3" t="n">
        <v>18</v>
      </c>
      <c r="B21" s="10" t="n">
        <v>0.01</v>
      </c>
      <c r="C21" s="4" t="n">
        <f aca="false">P21</f>
        <v>38439.35</v>
      </c>
      <c r="D21" s="5" t="s">
        <v>5</v>
      </c>
      <c r="E21" s="5" t="s">
        <v>5</v>
      </c>
      <c r="F21" s="5" t="s">
        <v>5</v>
      </c>
      <c r="G21" s="5" t="s">
        <v>5</v>
      </c>
      <c r="H21" s="0" t="n">
        <v>2</v>
      </c>
      <c r="I21" s="6" t="n">
        <v>19</v>
      </c>
      <c r="J21" s="7" t="n">
        <v>-86.4</v>
      </c>
      <c r="K21" s="7" t="n">
        <v>50</v>
      </c>
      <c r="L21" s="7" t="n">
        <v>4831356901</v>
      </c>
      <c r="M21" s="7" t="n">
        <v>2</v>
      </c>
      <c r="N21" s="8" t="n">
        <v>417429200000</v>
      </c>
      <c r="P21" s="9" t="n">
        <f aca="false">$P$1*B21</f>
        <v>38439.35</v>
      </c>
    </row>
    <row r="22" customFormat="false" ht="15.75" hidden="false" customHeight="false" outlineLevel="0" collapsed="false">
      <c r="A22" s="3" t="n">
        <v>19</v>
      </c>
      <c r="B22" s="10" t="n">
        <v>0</v>
      </c>
      <c r="C22" s="4" t="n">
        <f aca="false">P22</f>
        <v>0</v>
      </c>
      <c r="D22" s="5" t="s">
        <v>5</v>
      </c>
      <c r="E22" s="5" t="s">
        <v>5</v>
      </c>
      <c r="F22" s="5" t="s">
        <v>5</v>
      </c>
      <c r="G22" s="5" t="s">
        <v>5</v>
      </c>
      <c r="H22" s="0" t="n">
        <v>3</v>
      </c>
      <c r="I22" s="6" t="n">
        <v>20</v>
      </c>
      <c r="J22" s="7" t="n">
        <v>-199.1</v>
      </c>
      <c r="K22" s="7" t="n">
        <v>50</v>
      </c>
      <c r="L22" s="7" t="n">
        <v>17683470543</v>
      </c>
      <c r="M22" s="7" t="n">
        <v>3</v>
      </c>
      <c r="N22" s="8" t="n">
        <v>3520779000000</v>
      </c>
      <c r="P22" s="9" t="n">
        <f aca="false">$P$1*B22</f>
        <v>0</v>
      </c>
    </row>
    <row r="23" customFormat="false" ht="15.75" hidden="false" customHeight="false" outlineLevel="0" collapsed="false">
      <c r="A23" s="3" t="n">
        <v>20</v>
      </c>
      <c r="B23" s="10" t="n">
        <v>0.01</v>
      </c>
      <c r="C23" s="4" t="n">
        <f aca="false">P23</f>
        <v>38439.35</v>
      </c>
      <c r="D23" s="5" t="s">
        <v>5</v>
      </c>
      <c r="E23" s="5" t="s">
        <v>5</v>
      </c>
      <c r="F23" s="5" t="s">
        <v>5</v>
      </c>
      <c r="G23" s="5" t="s">
        <v>5</v>
      </c>
      <c r="H23" s="0" t="n">
        <v>3</v>
      </c>
      <c r="I23" s="6" t="n">
        <v>21</v>
      </c>
      <c r="J23" s="7" t="n">
        <v>-230.2</v>
      </c>
      <c r="K23" s="7" t="n">
        <v>50</v>
      </c>
      <c r="L23" s="7" t="n">
        <v>9957085306</v>
      </c>
      <c r="M23" s="7" t="n">
        <v>3</v>
      </c>
      <c r="N23" s="8" t="n">
        <v>2292121000000</v>
      </c>
      <c r="P23" s="9" t="n">
        <f aca="false">$P$1*B23</f>
        <v>38439.35</v>
      </c>
    </row>
    <row r="24" customFormat="false" ht="15.75" hidden="false" customHeight="false" outlineLevel="0" collapsed="false">
      <c r="A24" s="3" t="n">
        <v>21</v>
      </c>
      <c r="B24" s="10" t="n">
        <v>0.03</v>
      </c>
      <c r="C24" s="4" t="n">
        <f aca="false">P24</f>
        <v>115318.05</v>
      </c>
      <c r="D24" s="5" t="s">
        <v>5</v>
      </c>
      <c r="E24" s="5" t="s">
        <v>5</v>
      </c>
      <c r="F24" s="5" t="s">
        <v>5</v>
      </c>
      <c r="G24" s="5" t="s">
        <v>5</v>
      </c>
      <c r="H24" s="0" t="n">
        <v>3</v>
      </c>
      <c r="I24" s="6" t="n">
        <v>22</v>
      </c>
      <c r="J24" s="7" t="n">
        <v>-186.3</v>
      </c>
      <c r="K24" s="7" t="n">
        <v>50</v>
      </c>
      <c r="L24" s="7" t="n">
        <v>6033778736</v>
      </c>
      <c r="M24" s="7" t="n">
        <v>3</v>
      </c>
      <c r="N24" s="8" t="n">
        <v>1124093000000</v>
      </c>
      <c r="P24" s="9" t="n">
        <f aca="false">$P$1*B24</f>
        <v>115318.05</v>
      </c>
    </row>
    <row r="25" customFormat="false" ht="15.75" hidden="false" customHeight="false" outlineLevel="0" collapsed="false">
      <c r="A25" s="3" t="n">
        <v>22</v>
      </c>
      <c r="B25" s="10" t="n">
        <v>0</v>
      </c>
      <c r="C25" s="4" t="n">
        <f aca="false">P25</f>
        <v>0</v>
      </c>
      <c r="D25" s="5" t="s">
        <v>5</v>
      </c>
      <c r="E25" s="5" t="s">
        <v>5</v>
      </c>
      <c r="F25" s="5" t="s">
        <v>5</v>
      </c>
      <c r="G25" s="5" t="s">
        <v>5</v>
      </c>
      <c r="H25" s="0" t="n">
        <v>2</v>
      </c>
      <c r="I25" s="6" t="n">
        <v>23</v>
      </c>
      <c r="J25" s="7" t="n">
        <v>-119.6</v>
      </c>
      <c r="K25" s="7" t="n">
        <v>50</v>
      </c>
      <c r="L25" s="7" t="n">
        <v>17242902545</v>
      </c>
      <c r="M25" s="7" t="n">
        <v>2</v>
      </c>
      <c r="N25" s="8" t="n">
        <v>2062251000000</v>
      </c>
      <c r="P25" s="9" t="n">
        <f aca="false">$P$1*B25</f>
        <v>0</v>
      </c>
    </row>
    <row r="26" customFormat="false" ht="15.75" hidden="false" customHeight="false" outlineLevel="0" collapsed="false">
      <c r="A26" s="0" t="n">
        <v>23</v>
      </c>
      <c r="B26" s="0" t="n">
        <v>0</v>
      </c>
      <c r="C26" s="4" t="n">
        <f aca="false">P26</f>
        <v>0</v>
      </c>
      <c r="D26" s="5" t="s">
        <v>5</v>
      </c>
      <c r="E26" s="5" t="s">
        <v>5</v>
      </c>
      <c r="F26" s="5" t="s">
        <v>5</v>
      </c>
      <c r="G26" s="5" t="s">
        <v>5</v>
      </c>
      <c r="H26" s="0" t="n">
        <v>0</v>
      </c>
      <c r="I26" s="6" t="n">
        <v>24</v>
      </c>
      <c r="J26" s="7" t="n">
        <v>0</v>
      </c>
      <c r="K26" s="7" t="n">
        <v>0</v>
      </c>
      <c r="L26" s="7" t="n">
        <v>173026053</v>
      </c>
      <c r="M26" s="7" t="n">
        <v>0</v>
      </c>
      <c r="N26" s="8" t="n">
        <v>0</v>
      </c>
      <c r="P26" s="9" t="n">
        <f aca="false">$P$1*B26</f>
        <v>0</v>
      </c>
      <c r="T26" s="0" t="s">
        <v>8</v>
      </c>
      <c r="U26" s="0" t="s">
        <v>9</v>
      </c>
    </row>
    <row r="27" customFormat="false" ht="15.75" hidden="false" customHeight="false" outlineLevel="0" collapsed="false">
      <c r="A27" s="0" t="n">
        <v>24</v>
      </c>
      <c r="B27" s="0" t="n">
        <v>0</v>
      </c>
      <c r="C27" s="4" t="n">
        <f aca="false">P27</f>
        <v>0</v>
      </c>
      <c r="D27" s="5" t="s">
        <v>5</v>
      </c>
      <c r="E27" s="5" t="s">
        <v>5</v>
      </c>
      <c r="F27" s="5" t="s">
        <v>5</v>
      </c>
      <c r="G27" s="5" t="s">
        <v>5</v>
      </c>
      <c r="H27" s="0" t="n">
        <v>0</v>
      </c>
      <c r="I27" s="6" t="n">
        <v>25</v>
      </c>
      <c r="J27" s="7" t="n">
        <v>0</v>
      </c>
      <c r="K27" s="7" t="n">
        <v>0</v>
      </c>
      <c r="L27" s="7" t="n">
        <v>294595432</v>
      </c>
      <c r="M27" s="7" t="n">
        <v>0</v>
      </c>
      <c r="N27" s="8" t="n">
        <v>0</v>
      </c>
      <c r="P27" s="9" t="n">
        <f aca="false">$P$1*B27</f>
        <v>0</v>
      </c>
      <c r="T27" s="11" t="s">
        <v>10</v>
      </c>
      <c r="U27" s="1" t="s">
        <v>11</v>
      </c>
    </row>
    <row r="28" customFormat="false" ht="15.75" hidden="false" customHeight="false" outlineLevel="0" collapsed="false">
      <c r="A28" s="0" t="n">
        <v>25</v>
      </c>
      <c r="B28" s="0" t="n">
        <v>0</v>
      </c>
      <c r="C28" s="4" t="n">
        <f aca="false">P28</f>
        <v>0</v>
      </c>
      <c r="D28" s="5" t="s">
        <v>5</v>
      </c>
      <c r="E28" s="5" t="s">
        <v>5</v>
      </c>
      <c r="F28" s="5" t="s">
        <v>5</v>
      </c>
      <c r="G28" s="5" t="s">
        <v>5</v>
      </c>
      <c r="H28" s="0" t="n">
        <v>2</v>
      </c>
      <c r="I28" s="6" t="n">
        <v>26</v>
      </c>
      <c r="J28" s="7" t="n">
        <v>-100</v>
      </c>
      <c r="K28" s="7" t="n">
        <v>50</v>
      </c>
      <c r="L28" s="7" t="n">
        <v>35556339824</v>
      </c>
      <c r="M28" s="7" t="n">
        <v>2</v>
      </c>
      <c r="N28" s="8" t="n">
        <v>3555634000000</v>
      </c>
      <c r="P28" s="9" t="n">
        <f aca="false">$P$1*B28</f>
        <v>0</v>
      </c>
      <c r="T28" s="1" t="s">
        <v>12</v>
      </c>
      <c r="U28" s="1" t="s">
        <v>13</v>
      </c>
    </row>
    <row r="29" customFormat="false" ht="15.75" hidden="false" customHeight="false" outlineLevel="0" collapsed="false">
      <c r="A29" s="0" t="n">
        <v>26</v>
      </c>
      <c r="B29" s="0" t="n">
        <v>0</v>
      </c>
      <c r="C29" s="4" t="n">
        <f aca="false">P29</f>
        <v>0</v>
      </c>
      <c r="D29" s="5" t="s">
        <v>5</v>
      </c>
      <c r="E29" s="5" t="s">
        <v>5</v>
      </c>
      <c r="F29" s="5" t="s">
        <v>5</v>
      </c>
      <c r="G29" s="5" t="s">
        <v>5</v>
      </c>
      <c r="H29" s="0" t="n">
        <v>3</v>
      </c>
      <c r="I29" s="6" t="n">
        <v>27</v>
      </c>
      <c r="J29" s="7" t="n">
        <v>-150</v>
      </c>
      <c r="K29" s="7" t="n">
        <v>50</v>
      </c>
      <c r="L29" s="7" t="n">
        <v>17529276725</v>
      </c>
      <c r="M29" s="7" t="n">
        <v>3</v>
      </c>
      <c r="N29" s="8" t="n">
        <v>2629392000000</v>
      </c>
      <c r="P29" s="9" t="n">
        <f aca="false">$P$1*B29</f>
        <v>0</v>
      </c>
      <c r="T29" s="1" t="s">
        <v>14</v>
      </c>
      <c r="U29" s="1" t="s">
        <v>15</v>
      </c>
    </row>
    <row r="30" customFormat="false" ht="15.75" hidden="false" customHeight="false" outlineLevel="0" collapsed="false">
      <c r="A30" s="0" t="n">
        <v>27</v>
      </c>
      <c r="B30" s="0" t="n">
        <v>0</v>
      </c>
      <c r="C30" s="4" t="n">
        <f aca="false">P30</f>
        <v>0</v>
      </c>
      <c r="D30" s="5" t="s">
        <v>5</v>
      </c>
      <c r="E30" s="5" t="s">
        <v>5</v>
      </c>
      <c r="F30" s="5" t="s">
        <v>5</v>
      </c>
      <c r="G30" s="5" t="s">
        <v>5</v>
      </c>
      <c r="H30" s="0" t="n">
        <v>4</v>
      </c>
      <c r="I30" s="6" t="n">
        <v>28</v>
      </c>
      <c r="J30" s="7" t="n">
        <v>-500</v>
      </c>
      <c r="K30" s="7" t="n">
        <v>50</v>
      </c>
      <c r="L30" s="7" t="n">
        <v>26033456848</v>
      </c>
      <c r="M30" s="7" t="n">
        <v>4</v>
      </c>
      <c r="N30" s="8" t="n">
        <v>13016730000000</v>
      </c>
      <c r="P30" s="9" t="n">
        <f aca="false">$P$1*B30</f>
        <v>0</v>
      </c>
      <c r="T30" s="1" t="s">
        <v>16</v>
      </c>
      <c r="U30" s="1" t="s">
        <v>17</v>
      </c>
    </row>
    <row r="31" customFormat="false" ht="15.75" hidden="false" customHeight="false" outlineLevel="0" collapsed="false">
      <c r="A31" s="0" t="n">
        <v>28</v>
      </c>
      <c r="B31" s="0" t="n">
        <v>0</v>
      </c>
      <c r="C31" s="4" t="n">
        <f aca="false">P31</f>
        <v>0</v>
      </c>
      <c r="D31" s="5" t="s">
        <v>5</v>
      </c>
      <c r="E31" s="5" t="s">
        <v>5</v>
      </c>
      <c r="F31" s="5" t="s">
        <v>5</v>
      </c>
      <c r="G31" s="5" t="s">
        <v>5</v>
      </c>
      <c r="H31" s="0" t="n">
        <v>4</v>
      </c>
      <c r="I31" s="6" t="n">
        <v>29</v>
      </c>
      <c r="J31" s="7" t="n">
        <v>-500</v>
      </c>
      <c r="K31" s="7" t="n">
        <v>50</v>
      </c>
      <c r="L31" s="7" t="n">
        <v>40232596619</v>
      </c>
      <c r="M31" s="7" t="n">
        <v>4</v>
      </c>
      <c r="N31" s="8" t="n">
        <v>20116300000000</v>
      </c>
      <c r="P31" s="9" t="n">
        <f aca="false">$P$1*B31</f>
        <v>0</v>
      </c>
      <c r="T31" s="1"/>
      <c r="U31" s="1"/>
    </row>
    <row r="32" customFormat="false" ht="15.75" hidden="false" customHeight="false" outlineLevel="0" collapsed="false">
      <c r="A32" s="0" t="n">
        <v>29</v>
      </c>
      <c r="B32" s="0" t="n">
        <v>0</v>
      </c>
      <c r="C32" s="4" t="n">
        <f aca="false">P32</f>
        <v>0</v>
      </c>
      <c r="D32" s="5" t="s">
        <v>5</v>
      </c>
      <c r="E32" s="5" t="s">
        <v>5</v>
      </c>
      <c r="F32" s="5" t="s">
        <v>5</v>
      </c>
      <c r="G32" s="5" t="s">
        <v>5</v>
      </c>
      <c r="H32" s="0" t="n">
        <v>4</v>
      </c>
      <c r="I32" s="6" t="n">
        <v>30</v>
      </c>
      <c r="J32" s="7" t="n">
        <v>-500</v>
      </c>
      <c r="K32" s="7" t="n">
        <v>50</v>
      </c>
      <c r="L32" s="7" t="n">
        <v>27427742420</v>
      </c>
      <c r="M32" s="7" t="n">
        <v>4</v>
      </c>
      <c r="N32" s="8" t="n">
        <v>13713870000000</v>
      </c>
      <c r="P32" s="9" t="n">
        <f aca="false">$P$1*B32</f>
        <v>0</v>
      </c>
      <c r="T32" s="1" t="s">
        <v>18</v>
      </c>
      <c r="U32" s="1" t="s">
        <v>19</v>
      </c>
    </row>
    <row r="33" customFormat="false" ht="15" hidden="false" customHeight="false" outlineLevel="0" collapsed="false">
      <c r="I33" s="12" t="s">
        <v>20</v>
      </c>
      <c r="J33" s="12" t="n">
        <v>2</v>
      </c>
      <c r="K33" s="12" t="n">
        <v>3</v>
      </c>
      <c r="L33" s="12" t="n">
        <v>4</v>
      </c>
      <c r="M33" s="12" t="n">
        <v>5</v>
      </c>
      <c r="N33" s="12" t="n">
        <v>6</v>
      </c>
      <c r="O33" s="13" t="n">
        <v>7</v>
      </c>
      <c r="P33" s="14" t="n">
        <v>8</v>
      </c>
      <c r="Q33" s="14" t="n">
        <v>9</v>
      </c>
      <c r="R33" s="14" t="n">
        <v>10</v>
      </c>
    </row>
    <row r="34" customFormat="false" ht="15" hidden="false" customHeight="false" outlineLevel="0" collapsed="false">
      <c r="A34" s="0" t="s">
        <v>21</v>
      </c>
      <c r="B34" s="0" t="n">
        <f aca="false">SUM(B3:B32)</f>
        <v>1</v>
      </c>
      <c r="C34" s="15" t="n">
        <f aca="false">ROUND(C3,0)</f>
        <v>0</v>
      </c>
      <c r="D34" s="9" t="str">
        <f aca="false">D3</f>
        <v>_</v>
      </c>
      <c r="E34" s="9" t="str">
        <f aca="false">E3</f>
        <v>_</v>
      </c>
      <c r="F34" s="9" t="str">
        <f aca="false">F3</f>
        <v>_</v>
      </c>
      <c r="G34" s="9" t="str">
        <f aca="false">G3</f>
        <v>_</v>
      </c>
      <c r="I34" s="0" t="str">
        <f aca="false">"  "&amp;C34&amp;", "&amp;D34&amp;", "&amp;E34&amp;", "&amp;F34&amp;", "&amp;G34&amp;","</f>
        <v>  0, _, _, _, _,</v>
      </c>
      <c r="J34" s="0" t="str">
        <f aca="false">"  "&amp;ROUND(C34*0.637628,0)&amp;", "&amp;D34&amp;", "&amp;E34&amp;", "&amp;F34&amp;", "&amp;G34&amp;","</f>
        <v>  0, _, _, _, _,</v>
      </c>
      <c r="K34" s="0" t="str">
        <f aca="false">"  "&amp;ROUND(C34*0.637628^2,0)&amp;", "&amp;D34&amp;", "&amp;E34&amp;", "&amp;F34&amp;", "&amp;G34&amp;","</f>
        <v>  0, _, _, _, _,</v>
      </c>
      <c r="L34" s="0" t="str">
        <f aca="false">"  "&amp;ROUND(C34*0.637628^3,0)&amp;", "&amp;D34&amp;", "&amp;E34&amp;", "&amp;F34&amp;", "&amp;G34&amp;","</f>
        <v>  0, _, _, _, _,</v>
      </c>
      <c r="M34" s="0" t="str">
        <f aca="false">"  "&amp;ROUND(C34*0.637628^4,0)&amp;", "&amp;D34&amp;", "&amp;E34&amp;", "&amp;F34&amp;", "&amp;G34&amp;","</f>
        <v>  0, _, _, _, _,</v>
      </c>
      <c r="N34" s="0" t="str">
        <f aca="false">"  "&amp;ROUND(C34*0.637628^5,0)&amp;", "&amp;D34&amp;", "&amp;E34&amp;", "&amp;F34&amp;", "&amp;G34&amp;","</f>
        <v>  0, _, _, _, _,</v>
      </c>
      <c r="O34" s="0" t="str">
        <f aca="false">"  "&amp;ROUND(C34*0.637628^6,0)&amp;", "&amp;D34&amp;", "&amp;E34&amp;", "&amp;F34&amp;", "&amp;G34&amp;","</f>
        <v>  0, _, _, _, _,</v>
      </c>
      <c r="P34" s="0" t="str">
        <f aca="false">"  "&amp;ROUND(C34*0.637628^7,0)&amp;", "&amp;D34&amp;", "&amp;E34&amp;", "&amp;F34&amp;", "&amp;G34&amp;","</f>
        <v>  0, _, _, _, _,</v>
      </c>
      <c r="Q34" s="0" t="str">
        <f aca="false">"  "&amp;ROUND(C34*0.637628^8,0)&amp;", "&amp;D34&amp;", "&amp;E34&amp;", "&amp;F34&amp;", "&amp;G34&amp;","</f>
        <v>  0, _, _, _, _,</v>
      </c>
      <c r="R34" s="0" t="str">
        <f aca="false">"  "&amp;ROUND(C34*0.637628^9,0)&amp;", "&amp;D34&amp;", "&amp;E34&amp;", "&amp;F34&amp;", "&amp;G34&amp;","</f>
        <v>  0, _, _, _, _,</v>
      </c>
    </row>
    <row r="35" customFormat="false" ht="15" hidden="false" customHeight="false" outlineLevel="0" collapsed="false">
      <c r="C35" s="15" t="n">
        <f aca="false">ROUND(C4,0)</f>
        <v>38439</v>
      </c>
      <c r="D35" s="9" t="str">
        <f aca="false">D4</f>
        <v>_</v>
      </c>
      <c r="E35" s="9" t="str">
        <f aca="false">E4</f>
        <v>_</v>
      </c>
      <c r="F35" s="9" t="str">
        <f aca="false">F4</f>
        <v>_</v>
      </c>
      <c r="G35" s="9" t="str">
        <f aca="false">G4</f>
        <v>_</v>
      </c>
      <c r="I35" s="0" t="str">
        <f aca="false">"  "&amp;C35&amp;", "&amp;D35&amp;", "&amp;E35&amp;", "&amp;F35&amp;", "&amp;G35&amp;","</f>
        <v>  38439, _, _, _, _,</v>
      </c>
      <c r="J35" s="0" t="str">
        <f aca="false">"  "&amp;ROUND(C35*0.637628,0)&amp;", "&amp;D35&amp;", "&amp;E35&amp;", "&amp;F35&amp;", "&amp;G35&amp;","</f>
        <v>  24510, _, _, _, _,</v>
      </c>
      <c r="K35" s="0" t="str">
        <f aca="false">"  "&amp;ROUND(C35*0.637628^2,0)&amp;", "&amp;D35&amp;", "&amp;E35&amp;", "&amp;F35&amp;", "&amp;G35&amp;","</f>
        <v>  15628, _, _, _, _,</v>
      </c>
      <c r="L35" s="0" t="str">
        <f aca="false">"  "&amp;ROUND(C35*0.637628^3,0)&amp;", "&amp;D35&amp;", "&amp;E35&amp;", "&amp;F35&amp;", "&amp;G35&amp;","</f>
        <v>  9965, _, _, _, _,</v>
      </c>
      <c r="M35" s="0" t="str">
        <f aca="false">"  "&amp;ROUND(C35*0.637628^4,0)&amp;", "&amp;D35&amp;", "&amp;E35&amp;", "&amp;F35&amp;", "&amp;G35&amp;","</f>
        <v>  6354, _, _, _, _,</v>
      </c>
      <c r="N35" s="0" t="str">
        <f aca="false">"  "&amp;ROUND(C35*0.637628^5,0)&amp;", "&amp;D35&amp;", "&amp;E35&amp;", "&amp;F35&amp;", "&amp;G35&amp;","</f>
        <v>  4051, _, _, _, _,</v>
      </c>
      <c r="O35" s="0" t="str">
        <f aca="false">"  "&amp;ROUND(C35*0.637628^6,0)&amp;", "&amp;D35&amp;", "&amp;E35&amp;", "&amp;F35&amp;", "&amp;G35&amp;","</f>
        <v>  2583, _, _, _, _,</v>
      </c>
      <c r="P35" s="0" t="str">
        <f aca="false">"  "&amp;ROUND(C35*0.637628^7,0)&amp;", "&amp;D35&amp;", "&amp;E35&amp;", "&amp;F35&amp;", "&amp;G35&amp;","</f>
        <v>  1647, _, _, _, _,</v>
      </c>
      <c r="Q35" s="0" t="str">
        <f aca="false">"  "&amp;ROUND(C35*0.637628^8,0)&amp;", "&amp;D35&amp;", "&amp;E35&amp;", "&amp;F35&amp;", "&amp;G35&amp;","</f>
        <v>  1050, _, _, _, _,</v>
      </c>
      <c r="R35" s="0" t="str">
        <f aca="false">"  "&amp;ROUND(C35*0.637628^9,0)&amp;", "&amp;D35&amp;", "&amp;E35&amp;", "&amp;F35&amp;", "&amp;G35&amp;","</f>
        <v>  670, _, _, _, _,</v>
      </c>
    </row>
    <row r="36" customFormat="false" ht="15" hidden="false" customHeight="false" outlineLevel="0" collapsed="false">
      <c r="C36" s="15" t="n">
        <f aca="false">ROUND(C5,0)</f>
        <v>38439</v>
      </c>
      <c r="D36" s="9" t="str">
        <f aca="false">D5</f>
        <v>_</v>
      </c>
      <c r="E36" s="9" t="str">
        <f aca="false">E5</f>
        <v>_</v>
      </c>
      <c r="F36" s="9" t="str">
        <f aca="false">F5</f>
        <v>_</v>
      </c>
      <c r="G36" s="9" t="str">
        <f aca="false">G5</f>
        <v>_</v>
      </c>
      <c r="I36" s="0" t="str">
        <f aca="false">"  "&amp;C36&amp;", "&amp;D36&amp;", "&amp;E36&amp;", "&amp;F36&amp;", "&amp;G36&amp;","</f>
        <v>  38439, _, _, _, _,</v>
      </c>
      <c r="J36" s="0" t="str">
        <f aca="false">"  "&amp;ROUND(C36*0.637628,0)&amp;", "&amp;D36&amp;", "&amp;E36&amp;", "&amp;F36&amp;", "&amp;G36&amp;","</f>
        <v>  24510, _, _, _, _,</v>
      </c>
      <c r="K36" s="0" t="str">
        <f aca="false">"  "&amp;ROUND(C36*0.637628^2,0)&amp;", "&amp;D36&amp;", "&amp;E36&amp;", "&amp;F36&amp;", "&amp;G36&amp;","</f>
        <v>  15628, _, _, _, _,</v>
      </c>
      <c r="L36" s="0" t="str">
        <f aca="false">"  "&amp;ROUND(C36*0.637628^3,0)&amp;", "&amp;D36&amp;", "&amp;E36&amp;", "&amp;F36&amp;", "&amp;G36&amp;","</f>
        <v>  9965, _, _, _, _,</v>
      </c>
      <c r="M36" s="0" t="str">
        <f aca="false">"  "&amp;ROUND(C36*0.637628^4,0)&amp;", "&amp;D36&amp;", "&amp;E36&amp;", "&amp;F36&amp;", "&amp;G36&amp;","</f>
        <v>  6354, _, _, _, _,</v>
      </c>
      <c r="N36" s="0" t="str">
        <f aca="false">"  "&amp;ROUND(C36*0.637628^5,0)&amp;", "&amp;D36&amp;", "&amp;E36&amp;", "&amp;F36&amp;", "&amp;G36&amp;","</f>
        <v>  4051, _, _, _, _,</v>
      </c>
      <c r="O36" s="0" t="str">
        <f aca="false">"  "&amp;ROUND(C36*0.637628^6,0)&amp;", "&amp;D36&amp;", "&amp;E36&amp;", "&amp;F36&amp;", "&amp;G36&amp;","</f>
        <v>  2583, _, _, _, _,</v>
      </c>
      <c r="P36" s="0" t="str">
        <f aca="false">"  "&amp;ROUND(C36*0.637628^7,0)&amp;", "&amp;D36&amp;", "&amp;E36&amp;", "&amp;F36&amp;", "&amp;G36&amp;","</f>
        <v>  1647, _, _, _, _,</v>
      </c>
      <c r="Q36" s="0" t="str">
        <f aca="false">"  "&amp;ROUND(C36*0.637628^8,0)&amp;", "&amp;D36&amp;", "&amp;E36&amp;", "&amp;F36&amp;", "&amp;G36&amp;","</f>
        <v>  1050, _, _, _, _,</v>
      </c>
      <c r="R36" s="0" t="str">
        <f aca="false">"  "&amp;ROUND(C36*0.637628^9,0)&amp;", "&amp;D36&amp;", "&amp;E36&amp;", "&amp;F36&amp;", "&amp;G36&amp;","</f>
        <v>  670, _, _, _, _,</v>
      </c>
    </row>
    <row r="37" customFormat="false" ht="15" hidden="false" customHeight="false" outlineLevel="0" collapsed="false">
      <c r="C37" s="15" t="n">
        <f aca="false">ROUND(C6,0)</f>
        <v>0</v>
      </c>
      <c r="D37" s="9" t="str">
        <f aca="false">D6</f>
        <v>_</v>
      </c>
      <c r="E37" s="9" t="str">
        <f aca="false">E6</f>
        <v>_</v>
      </c>
      <c r="F37" s="9" t="str">
        <f aca="false">F6</f>
        <v>_</v>
      </c>
      <c r="G37" s="9" t="str">
        <f aca="false">G6</f>
        <v>_</v>
      </c>
      <c r="I37" s="0" t="str">
        <f aca="false">"  "&amp;C37&amp;", "&amp;D37&amp;", "&amp;E37&amp;", "&amp;F37&amp;", "&amp;G37&amp;","</f>
        <v>  0, _, _, _, _,</v>
      </c>
      <c r="J37" s="0" t="str">
        <f aca="false">"  "&amp;ROUND(C37*0.637628,0)&amp;", "&amp;D37&amp;", "&amp;E37&amp;", "&amp;F37&amp;", "&amp;G37&amp;","</f>
        <v>  0, _, _, _, _,</v>
      </c>
      <c r="K37" s="0" t="str">
        <f aca="false">"  "&amp;ROUND(C37*0.637628^2,0)&amp;", "&amp;D37&amp;", "&amp;E37&amp;", "&amp;F37&amp;", "&amp;G37&amp;","</f>
        <v>  0, _, _, _, _,</v>
      </c>
      <c r="L37" s="0" t="str">
        <f aca="false">"  "&amp;ROUND(C37*0.637628^3,0)&amp;", "&amp;D37&amp;", "&amp;E37&amp;", "&amp;F37&amp;", "&amp;G37&amp;","</f>
        <v>  0, _, _, _, _,</v>
      </c>
      <c r="M37" s="0" t="str">
        <f aca="false">"  "&amp;ROUND(C37*0.637628^4,0)&amp;", "&amp;D37&amp;", "&amp;E37&amp;", "&amp;F37&amp;", "&amp;G37&amp;","</f>
        <v>  0, _, _, _, _,</v>
      </c>
      <c r="N37" s="0" t="str">
        <f aca="false">"  "&amp;ROUND(C37*0.637628^5,0)&amp;", "&amp;D37&amp;", "&amp;E37&amp;", "&amp;F37&amp;", "&amp;G37&amp;","</f>
        <v>  0, _, _, _, _,</v>
      </c>
      <c r="O37" s="0" t="str">
        <f aca="false">"  "&amp;ROUND(C37*0.637628^6,0)&amp;", "&amp;D37&amp;", "&amp;E37&amp;", "&amp;F37&amp;", "&amp;G37&amp;","</f>
        <v>  0, _, _, _, _,</v>
      </c>
      <c r="P37" s="0" t="str">
        <f aca="false">"  "&amp;ROUND(C37*0.637628^7,0)&amp;", "&amp;D37&amp;", "&amp;E37&amp;", "&amp;F37&amp;", "&amp;G37&amp;","</f>
        <v>  0, _, _, _, _,</v>
      </c>
      <c r="Q37" s="0" t="str">
        <f aca="false">"  "&amp;ROUND(C37*0.637628^8,0)&amp;", "&amp;D37&amp;", "&amp;E37&amp;", "&amp;F37&amp;", "&amp;G37&amp;","</f>
        <v>  0, _, _, _, _,</v>
      </c>
      <c r="R37" s="0" t="str">
        <f aca="false">"  "&amp;ROUND(C37*0.637628^9,0)&amp;", "&amp;D37&amp;", "&amp;E37&amp;", "&amp;F37&amp;", "&amp;G37&amp;","</f>
        <v>  0, _, _, _, _,</v>
      </c>
    </row>
    <row r="38" customFormat="false" ht="15" hidden="false" customHeight="false" outlineLevel="0" collapsed="false">
      <c r="C38" s="15" t="n">
        <f aca="false">ROUND(C7,0)</f>
        <v>115318</v>
      </c>
      <c r="D38" s="9" t="str">
        <f aca="false">D7</f>
        <v>_</v>
      </c>
      <c r="E38" s="9" t="str">
        <f aca="false">E7</f>
        <v>_</v>
      </c>
      <c r="F38" s="9" t="str">
        <f aca="false">F7</f>
        <v>_</v>
      </c>
      <c r="G38" s="9" t="str">
        <f aca="false">G7</f>
        <v>_</v>
      </c>
      <c r="I38" s="0" t="str">
        <f aca="false">"  "&amp;C38&amp;", "&amp;D38&amp;", "&amp;E38&amp;", "&amp;F38&amp;", "&amp;G38&amp;","</f>
        <v>  115318, _, _, _, _,</v>
      </c>
      <c r="J38" s="0" t="str">
        <f aca="false">"  "&amp;ROUND(C38*0.637628,0)&amp;", "&amp;D38&amp;", "&amp;E38&amp;", "&amp;F38&amp;", "&amp;G38&amp;","</f>
        <v>  73530, _, _, _, _,</v>
      </c>
      <c r="K38" s="0" t="str">
        <f aca="false">"  "&amp;ROUND(C38*0.637628^2,0)&amp;", "&amp;D38&amp;", "&amp;E38&amp;", "&amp;F38&amp;", "&amp;G38&amp;","</f>
        <v>  46885, _, _, _, _,</v>
      </c>
      <c r="L38" s="0" t="str">
        <f aca="false">"  "&amp;ROUND(C38*0.637628^3,0)&amp;", "&amp;D38&amp;", "&amp;E38&amp;", "&amp;F38&amp;", "&amp;G38&amp;","</f>
        <v>  29895, _, _, _, _,</v>
      </c>
      <c r="M38" s="0" t="str">
        <f aca="false">"  "&amp;ROUND(C38*0.637628^4,0)&amp;", "&amp;D38&amp;", "&amp;E38&amp;", "&amp;F38&amp;", "&amp;G38&amp;","</f>
        <v>  19062, _, _, _, _,</v>
      </c>
      <c r="N38" s="0" t="str">
        <f aca="false">"  "&amp;ROUND(C38*0.637628^5,0)&amp;", "&amp;D38&amp;", "&amp;E38&amp;", "&amp;F38&amp;", "&amp;G38&amp;","</f>
        <v>  12154, _, _, _, _,</v>
      </c>
      <c r="O38" s="0" t="str">
        <f aca="false">"  "&amp;ROUND(C38*0.637628^6,0)&amp;", "&amp;D38&amp;", "&amp;E38&amp;", "&amp;F38&amp;", "&amp;G38&amp;","</f>
        <v>  7750, _, _, _, _,</v>
      </c>
      <c r="P38" s="0" t="str">
        <f aca="false">"  "&amp;ROUND(C38*0.637628^7,0)&amp;", "&amp;D38&amp;", "&amp;E38&amp;", "&amp;F38&amp;", "&amp;G38&amp;","</f>
        <v>  4942, _, _, _, _,</v>
      </c>
      <c r="Q38" s="0" t="str">
        <f aca="false">"  "&amp;ROUND(C38*0.637628^8,0)&amp;", "&amp;D38&amp;", "&amp;E38&amp;", "&amp;F38&amp;", "&amp;G38&amp;","</f>
        <v>  3151, _, _, _, _,</v>
      </c>
      <c r="R38" s="0" t="str">
        <f aca="false">"  "&amp;ROUND(C38*0.637628^9,0)&amp;", "&amp;D38&amp;", "&amp;E38&amp;", "&amp;F38&amp;", "&amp;G38&amp;","</f>
        <v>  2009, _, _, _, _,</v>
      </c>
    </row>
    <row r="39" customFormat="false" ht="15" hidden="false" customHeight="false" outlineLevel="0" collapsed="false">
      <c r="C39" s="15" t="n">
        <f aca="false">ROUND(C8,0)</f>
        <v>38439</v>
      </c>
      <c r="D39" s="9" t="str">
        <f aca="false">D8</f>
        <v>_</v>
      </c>
      <c r="E39" s="9" t="str">
        <f aca="false">E8</f>
        <v>_</v>
      </c>
      <c r="F39" s="9" t="str">
        <f aca="false">F8</f>
        <v>_</v>
      </c>
      <c r="G39" s="9" t="str">
        <f aca="false">G8</f>
        <v>_</v>
      </c>
      <c r="I39" s="0" t="str">
        <f aca="false">"  "&amp;C39&amp;", "&amp;D39&amp;", "&amp;E39&amp;", "&amp;F39&amp;", "&amp;G39&amp;","</f>
        <v>  38439, _, _, _, _,</v>
      </c>
      <c r="J39" s="0" t="str">
        <f aca="false">"  "&amp;ROUND(C39*0.637628,0)&amp;", "&amp;D39&amp;", "&amp;E39&amp;", "&amp;F39&amp;", "&amp;G39&amp;","</f>
        <v>  24510, _, _, _, _,</v>
      </c>
      <c r="K39" s="0" t="str">
        <f aca="false">"  "&amp;ROUND(C39*0.637628^2,0)&amp;", "&amp;D39&amp;", "&amp;E39&amp;", "&amp;F39&amp;", "&amp;G39&amp;","</f>
        <v>  15628, _, _, _, _,</v>
      </c>
      <c r="L39" s="0" t="str">
        <f aca="false">"  "&amp;ROUND(C39*0.637628^3,0)&amp;", "&amp;D39&amp;", "&amp;E39&amp;", "&amp;F39&amp;", "&amp;G39&amp;","</f>
        <v>  9965, _, _, _, _,</v>
      </c>
      <c r="M39" s="0" t="str">
        <f aca="false">"  "&amp;ROUND(C39*0.637628^4,0)&amp;", "&amp;D39&amp;", "&amp;E39&amp;", "&amp;F39&amp;", "&amp;G39&amp;","</f>
        <v>  6354, _, _, _, _,</v>
      </c>
      <c r="N39" s="0" t="str">
        <f aca="false">"  "&amp;ROUND(C39*0.637628^5,0)&amp;", "&amp;D39&amp;", "&amp;E39&amp;", "&amp;F39&amp;", "&amp;G39&amp;","</f>
        <v>  4051, _, _, _, _,</v>
      </c>
      <c r="O39" s="0" t="str">
        <f aca="false">"  "&amp;ROUND(C39*0.637628^6,0)&amp;", "&amp;D39&amp;", "&amp;E39&amp;", "&amp;F39&amp;", "&amp;G39&amp;","</f>
        <v>  2583, _, _, _, _,</v>
      </c>
      <c r="P39" s="0" t="str">
        <f aca="false">"  "&amp;ROUND(C39*0.637628^7,0)&amp;", "&amp;D39&amp;", "&amp;E39&amp;", "&amp;F39&amp;", "&amp;G39&amp;","</f>
        <v>  1647, _, _, _, _,</v>
      </c>
      <c r="Q39" s="0" t="str">
        <f aca="false">"  "&amp;ROUND(C39*0.637628^8,0)&amp;", "&amp;D39&amp;", "&amp;E39&amp;", "&amp;F39&amp;", "&amp;G39&amp;","</f>
        <v>  1050, _, _, _, _,</v>
      </c>
      <c r="R39" s="0" t="str">
        <f aca="false">"  "&amp;ROUND(C39*0.637628^9,0)&amp;", "&amp;D39&amp;", "&amp;E39&amp;", "&amp;F39&amp;", "&amp;G39&amp;","</f>
        <v>  670, _, _, _, _,</v>
      </c>
    </row>
    <row r="40" customFormat="false" ht="15" hidden="false" customHeight="false" outlineLevel="0" collapsed="false">
      <c r="C40" s="15" t="n">
        <f aca="false">ROUND(C9,0)</f>
        <v>76879</v>
      </c>
      <c r="D40" s="9" t="str">
        <f aca="false">D9</f>
        <v>_</v>
      </c>
      <c r="E40" s="9" t="str">
        <f aca="false">E9</f>
        <v>_</v>
      </c>
      <c r="F40" s="9" t="str">
        <f aca="false">F9</f>
        <v>_</v>
      </c>
      <c r="G40" s="9" t="str">
        <f aca="false">G9</f>
        <v>_</v>
      </c>
      <c r="I40" s="0" t="str">
        <f aca="false">"  "&amp;C40&amp;", "&amp;D40&amp;", "&amp;E40&amp;", "&amp;F40&amp;", "&amp;G40&amp;","</f>
        <v>  76879, _, _, _, _,</v>
      </c>
      <c r="J40" s="0" t="str">
        <f aca="false">"  "&amp;ROUND(C40*0.637628,0)&amp;", "&amp;D40&amp;", "&amp;E40&amp;", "&amp;F40&amp;", "&amp;G40&amp;","</f>
        <v>  49020, _, _, _, _,</v>
      </c>
      <c r="K40" s="0" t="str">
        <f aca="false">"  "&amp;ROUND(C40*0.637628^2,0)&amp;", "&amp;D40&amp;", "&amp;E40&amp;", "&amp;F40&amp;", "&amp;G40&amp;","</f>
        <v>  31257, _, _, _, _,</v>
      </c>
      <c r="L40" s="0" t="str">
        <f aca="false">"  "&amp;ROUND(C40*0.637628^3,0)&amp;", "&amp;D40&amp;", "&amp;E40&amp;", "&amp;F40&amp;", "&amp;G40&amp;","</f>
        <v>  19930, _, _, _, _,</v>
      </c>
      <c r="M40" s="0" t="str">
        <f aca="false">"  "&amp;ROUND(C40*0.637628^4,0)&amp;", "&amp;D40&amp;", "&amp;E40&amp;", "&amp;F40&amp;", "&amp;G40&amp;","</f>
        <v>  12708, _, _, _, _,</v>
      </c>
      <c r="N40" s="0" t="str">
        <f aca="false">"  "&amp;ROUND(C40*0.637628^5,0)&amp;", "&amp;D40&amp;", "&amp;E40&amp;", "&amp;F40&amp;", "&amp;G40&amp;","</f>
        <v>  8103, _, _, _, _,</v>
      </c>
      <c r="O40" s="0" t="str">
        <f aca="false">"  "&amp;ROUND(C40*0.637628^6,0)&amp;", "&amp;D40&amp;", "&amp;E40&amp;", "&amp;F40&amp;", "&amp;G40&amp;","</f>
        <v>  5167, _, _, _, _,</v>
      </c>
      <c r="P40" s="0" t="str">
        <f aca="false">"  "&amp;ROUND(C40*0.637628^7,0)&amp;", "&amp;D40&amp;", "&amp;E40&amp;", "&amp;F40&amp;", "&amp;G40&amp;","</f>
        <v>  3294, _, _, _, _,</v>
      </c>
      <c r="Q40" s="0" t="str">
        <f aca="false">"  "&amp;ROUND(C40*0.637628^8,0)&amp;", "&amp;D40&amp;", "&amp;E40&amp;", "&amp;F40&amp;", "&amp;G40&amp;","</f>
        <v>  2101, _, _, _, _,</v>
      </c>
      <c r="R40" s="0" t="str">
        <f aca="false">"  "&amp;ROUND(C40*0.637628^9,0)&amp;", "&amp;D40&amp;", "&amp;E40&amp;", "&amp;F40&amp;", "&amp;G40&amp;","</f>
        <v>  1339, _, _, _, _,</v>
      </c>
    </row>
    <row r="41" customFormat="false" ht="15" hidden="false" customHeight="false" outlineLevel="0" collapsed="false">
      <c r="C41" s="15" t="n">
        <f aca="false">ROUND(C10,0)</f>
        <v>345954</v>
      </c>
      <c r="D41" s="9" t="str">
        <f aca="false">D10</f>
        <v>_</v>
      </c>
      <c r="E41" s="9" t="str">
        <f aca="false">E10</f>
        <v>_</v>
      </c>
      <c r="F41" s="9" t="str">
        <f aca="false">F10</f>
        <v>_</v>
      </c>
      <c r="G41" s="9" t="str">
        <f aca="false">G10</f>
        <v>_</v>
      </c>
      <c r="I41" s="0" t="str">
        <f aca="false">"  "&amp;C41&amp;", "&amp;D41&amp;", "&amp;E41&amp;", "&amp;F41&amp;", "&amp;G41&amp;","</f>
        <v>  345954, _, _, _, _,</v>
      </c>
      <c r="J41" s="0" t="str">
        <f aca="false">"  "&amp;ROUND(C41*0.637628,0)&amp;", "&amp;D41&amp;", "&amp;E41&amp;", "&amp;F41&amp;", "&amp;G41&amp;","</f>
        <v>  220590, _, _, _, _,</v>
      </c>
      <c r="K41" s="0" t="str">
        <f aca="false">"  "&amp;ROUND(C41*0.637628^2,0)&amp;", "&amp;D41&amp;", "&amp;E41&amp;", "&amp;F41&amp;", "&amp;G41&amp;","</f>
        <v>  140654, _, _, _, _,</v>
      </c>
      <c r="L41" s="0" t="str">
        <f aca="false">"  "&amp;ROUND(C41*0.637628^3,0)&amp;", "&amp;D41&amp;", "&amp;E41&amp;", "&amp;F41&amp;", "&amp;G41&amp;","</f>
        <v>  89685, _, _, _, _,</v>
      </c>
      <c r="M41" s="0" t="str">
        <f aca="false">"  "&amp;ROUND(C41*0.637628^4,0)&amp;", "&amp;D41&amp;", "&amp;E41&amp;", "&amp;F41&amp;", "&amp;G41&amp;","</f>
        <v>  57186, _, _, _, _,</v>
      </c>
      <c r="N41" s="0" t="str">
        <f aca="false">"  "&amp;ROUND(C41*0.637628^5,0)&amp;", "&amp;D41&amp;", "&amp;E41&amp;", "&amp;F41&amp;", "&amp;G41&amp;","</f>
        <v>  36463, _, _, _, _,</v>
      </c>
      <c r="O41" s="0" t="str">
        <f aca="false">"  "&amp;ROUND(C41*0.637628^6,0)&amp;", "&amp;D41&amp;", "&amp;E41&amp;", "&amp;F41&amp;", "&amp;G41&amp;","</f>
        <v>  23250, _, _, _, _,</v>
      </c>
      <c r="P41" s="0" t="str">
        <f aca="false">"  "&amp;ROUND(C41*0.637628^7,0)&amp;", "&amp;D41&amp;", "&amp;E41&amp;", "&amp;F41&amp;", "&amp;G41&amp;","</f>
        <v>  14825, _, _, _, _,</v>
      </c>
      <c r="Q41" s="0" t="str">
        <f aca="false">"  "&amp;ROUND(C41*0.637628^8,0)&amp;", "&amp;D41&amp;", "&amp;E41&amp;", "&amp;F41&amp;", "&amp;G41&amp;","</f>
        <v>  9453, _, _, _, _,</v>
      </c>
      <c r="R41" s="0" t="str">
        <f aca="false">"  "&amp;ROUND(C41*0.637628^9,0)&amp;", "&amp;D41&amp;", "&amp;E41&amp;", "&amp;F41&amp;", "&amp;G41&amp;","</f>
        <v>  6027, _, _, _, _,</v>
      </c>
    </row>
    <row r="42" customFormat="false" ht="15" hidden="false" customHeight="false" outlineLevel="0" collapsed="false">
      <c r="C42" s="15" t="n">
        <f aca="false">ROUND(C11,0)</f>
        <v>345954</v>
      </c>
      <c r="D42" s="9" t="str">
        <f aca="false">D11</f>
        <v>_</v>
      </c>
      <c r="E42" s="9" t="str">
        <f aca="false">E11</f>
        <v>_</v>
      </c>
      <c r="F42" s="9" t="str">
        <f aca="false">F11</f>
        <v>_</v>
      </c>
      <c r="G42" s="9" t="str">
        <f aca="false">G11</f>
        <v>_</v>
      </c>
      <c r="I42" s="0" t="str">
        <f aca="false">"  "&amp;C42&amp;", "&amp;D42&amp;", "&amp;E42&amp;", "&amp;F42&amp;", "&amp;G42&amp;","</f>
        <v>  345954, _, _, _, _,</v>
      </c>
      <c r="J42" s="0" t="str">
        <f aca="false">"  "&amp;ROUND(C42*0.637628,0)&amp;", "&amp;D42&amp;", "&amp;E42&amp;", "&amp;F42&amp;", "&amp;G42&amp;","</f>
        <v>  220590, _, _, _, _,</v>
      </c>
      <c r="K42" s="0" t="str">
        <f aca="false">"  "&amp;ROUND(C42*0.637628^2,0)&amp;", "&amp;D42&amp;", "&amp;E42&amp;", "&amp;F42&amp;", "&amp;G42&amp;","</f>
        <v>  140654, _, _, _, _,</v>
      </c>
      <c r="L42" s="0" t="str">
        <f aca="false">"  "&amp;ROUND(C42*0.637628^3,0)&amp;", "&amp;D42&amp;", "&amp;E42&amp;", "&amp;F42&amp;", "&amp;G42&amp;","</f>
        <v>  89685, _, _, _, _,</v>
      </c>
      <c r="M42" s="0" t="str">
        <f aca="false">"  "&amp;ROUND(C42*0.637628^4,0)&amp;", "&amp;D42&amp;", "&amp;E42&amp;", "&amp;F42&amp;", "&amp;G42&amp;","</f>
        <v>  57186, _, _, _, _,</v>
      </c>
      <c r="N42" s="0" t="str">
        <f aca="false">"  "&amp;ROUND(C42*0.637628^5,0)&amp;", "&amp;D42&amp;", "&amp;E42&amp;", "&amp;F42&amp;", "&amp;G42&amp;","</f>
        <v>  36463, _, _, _, _,</v>
      </c>
      <c r="O42" s="0" t="str">
        <f aca="false">"  "&amp;ROUND(C42*0.637628^6,0)&amp;", "&amp;D42&amp;", "&amp;E42&amp;", "&amp;F42&amp;", "&amp;G42&amp;","</f>
        <v>  23250, _, _, _, _,</v>
      </c>
      <c r="P42" s="0" t="str">
        <f aca="false">"  "&amp;ROUND(C42*0.637628^7,0)&amp;", "&amp;D42&amp;", "&amp;E42&amp;", "&amp;F42&amp;", "&amp;G42&amp;","</f>
        <v>  14825, _, _, _, _,</v>
      </c>
      <c r="Q42" s="0" t="str">
        <f aca="false">"  "&amp;ROUND(C42*0.637628^8,0)&amp;", "&amp;D42&amp;", "&amp;E42&amp;", "&amp;F42&amp;", "&amp;G42&amp;","</f>
        <v>  9453, _, _, _, _,</v>
      </c>
      <c r="R42" s="0" t="str">
        <f aca="false">"  "&amp;ROUND(C42*0.637628^9,0)&amp;", "&amp;D42&amp;", "&amp;E42&amp;", "&amp;F42&amp;", "&amp;G42&amp;","</f>
        <v>  6027, _, _, _, _,</v>
      </c>
    </row>
    <row r="43" customFormat="false" ht="15" hidden="false" customHeight="false" outlineLevel="0" collapsed="false">
      <c r="C43" s="15" t="n">
        <f aca="false">ROUND(C12,0)</f>
        <v>192197</v>
      </c>
      <c r="D43" s="9" t="str">
        <f aca="false">D12</f>
        <v>_</v>
      </c>
      <c r="E43" s="9" t="str">
        <f aca="false">E12</f>
        <v>_</v>
      </c>
      <c r="F43" s="9" t="str">
        <f aca="false">F12</f>
        <v>_</v>
      </c>
      <c r="G43" s="9" t="str">
        <f aca="false">G12</f>
        <v>_</v>
      </c>
      <c r="I43" s="0" t="str">
        <f aca="false">"  "&amp;C43&amp;", "&amp;D43&amp;", "&amp;E43&amp;", "&amp;F43&amp;", "&amp;G43&amp;","</f>
        <v>  192197, _, _, _, _,</v>
      </c>
      <c r="J43" s="0" t="str">
        <f aca="false">"  "&amp;ROUND(C43*0.637628,0)&amp;", "&amp;D43&amp;", "&amp;E43&amp;", "&amp;F43&amp;", "&amp;G43&amp;","</f>
        <v>  122550, _, _, _, _,</v>
      </c>
      <c r="K43" s="0" t="str">
        <f aca="false">"  "&amp;ROUND(C43*0.637628^2,0)&amp;", "&amp;D43&amp;", "&amp;E43&amp;", "&amp;F43&amp;", "&amp;G43&amp;","</f>
        <v>  78141, _, _, _, _,</v>
      </c>
      <c r="L43" s="0" t="str">
        <f aca="false">"  "&amp;ROUND(C43*0.637628^3,0)&amp;", "&amp;D43&amp;", "&amp;E43&amp;", "&amp;F43&amp;", "&amp;G43&amp;","</f>
        <v>  49825, _, _, _, _,</v>
      </c>
      <c r="M43" s="0" t="str">
        <f aca="false">"  "&amp;ROUND(C43*0.637628^4,0)&amp;", "&amp;D43&amp;", "&amp;E43&amp;", "&amp;F43&amp;", "&amp;G43&amp;","</f>
        <v>  31770, _, _, _, _,</v>
      </c>
      <c r="N43" s="0" t="str">
        <f aca="false">"  "&amp;ROUND(C43*0.637628^5,0)&amp;", "&amp;D43&amp;", "&amp;E43&amp;", "&amp;F43&amp;", "&amp;G43&amp;","</f>
        <v>  20257, _, _, _, _,</v>
      </c>
      <c r="O43" s="0" t="str">
        <f aca="false">"  "&amp;ROUND(C43*0.637628^6,0)&amp;", "&amp;D43&amp;", "&amp;E43&amp;", "&amp;F43&amp;", "&amp;G43&amp;","</f>
        <v>  12917, _, _, _, _,</v>
      </c>
      <c r="P43" s="0" t="str">
        <f aca="false">"  "&amp;ROUND(C43*0.637628^7,0)&amp;", "&amp;D43&amp;", "&amp;E43&amp;", "&amp;F43&amp;", "&amp;G43&amp;","</f>
        <v>  8236, _, _, _, _,</v>
      </c>
      <c r="Q43" s="0" t="str">
        <f aca="false">"  "&amp;ROUND(C43*0.637628^8,0)&amp;", "&amp;D43&amp;", "&amp;E43&amp;", "&amp;F43&amp;", "&amp;G43&amp;","</f>
        <v>  5252, _, _, _, _,</v>
      </c>
      <c r="R43" s="0" t="str">
        <f aca="false">"  "&amp;ROUND(C43*0.637628^9,0)&amp;", "&amp;D43&amp;", "&amp;E43&amp;", "&amp;F43&amp;", "&amp;G43&amp;","</f>
        <v>  3349, _, _, _, _,</v>
      </c>
    </row>
    <row r="44" customFormat="false" ht="15" hidden="false" customHeight="false" outlineLevel="0" collapsed="false">
      <c r="C44" s="15" t="n">
        <f aca="false">ROUND(C13,0)</f>
        <v>38439</v>
      </c>
      <c r="D44" s="9" t="str">
        <f aca="false">D13</f>
        <v>_</v>
      </c>
      <c r="E44" s="9" t="str">
        <f aca="false">E13</f>
        <v>_</v>
      </c>
      <c r="F44" s="9" t="str">
        <f aca="false">F13</f>
        <v>_</v>
      </c>
      <c r="G44" s="9" t="str">
        <f aca="false">G13</f>
        <v>_</v>
      </c>
      <c r="I44" s="0" t="str">
        <f aca="false">"  "&amp;C44&amp;", "&amp;D44&amp;", "&amp;E44&amp;", "&amp;F44&amp;", "&amp;G44&amp;","</f>
        <v>  38439, _, _, _, _,</v>
      </c>
      <c r="J44" s="0" t="str">
        <f aca="false">"  "&amp;ROUND(C44*0.637628,0)&amp;", "&amp;D44&amp;", "&amp;E44&amp;", "&amp;F44&amp;", "&amp;G44&amp;","</f>
        <v>  24510, _, _, _, _,</v>
      </c>
      <c r="K44" s="0" t="str">
        <f aca="false">"  "&amp;ROUND(C44*0.637628^2,0)&amp;", "&amp;D44&amp;", "&amp;E44&amp;", "&amp;F44&amp;", "&amp;G44&amp;","</f>
        <v>  15628, _, _, _, _,</v>
      </c>
      <c r="L44" s="0" t="str">
        <f aca="false">"  "&amp;ROUND(C44*0.637628^3,0)&amp;", "&amp;D44&amp;", "&amp;E44&amp;", "&amp;F44&amp;", "&amp;G44&amp;","</f>
        <v>  9965, _, _, _, _,</v>
      </c>
      <c r="M44" s="0" t="str">
        <f aca="false">"  "&amp;ROUND(C44*0.637628^4,0)&amp;", "&amp;D44&amp;", "&amp;E44&amp;", "&amp;F44&amp;", "&amp;G44&amp;","</f>
        <v>  6354, _, _, _, _,</v>
      </c>
      <c r="N44" s="0" t="str">
        <f aca="false">"  "&amp;ROUND(C44*0.637628^5,0)&amp;", "&amp;D44&amp;", "&amp;E44&amp;", "&amp;F44&amp;", "&amp;G44&amp;","</f>
        <v>  4051, _, _, _, _,</v>
      </c>
      <c r="O44" s="0" t="str">
        <f aca="false">"  "&amp;ROUND(C44*0.637628^6,0)&amp;", "&amp;D44&amp;", "&amp;E44&amp;", "&amp;F44&amp;", "&amp;G44&amp;","</f>
        <v>  2583, _, _, _, _,</v>
      </c>
      <c r="P44" s="0" t="str">
        <f aca="false">"  "&amp;ROUND(C44*0.637628^7,0)&amp;", "&amp;D44&amp;", "&amp;E44&amp;", "&amp;F44&amp;", "&amp;G44&amp;","</f>
        <v>  1647, _, _, _, _,</v>
      </c>
      <c r="Q44" s="0" t="str">
        <f aca="false">"  "&amp;ROUND(C44*0.637628^8,0)&amp;", "&amp;D44&amp;", "&amp;E44&amp;", "&amp;F44&amp;", "&amp;G44&amp;","</f>
        <v>  1050, _, _, _, _,</v>
      </c>
      <c r="R44" s="0" t="str">
        <f aca="false">"  "&amp;ROUND(C44*0.637628^9,0)&amp;", "&amp;D44&amp;", "&amp;E44&amp;", "&amp;F44&amp;", "&amp;G44&amp;","</f>
        <v>  670, _, _, _, _,</v>
      </c>
    </row>
    <row r="45" customFormat="false" ht="15" hidden="false" customHeight="false" outlineLevel="0" collapsed="false">
      <c r="C45" s="15" t="n">
        <f aca="false">ROUND(C14,0)</f>
        <v>76879</v>
      </c>
      <c r="D45" s="9" t="str">
        <f aca="false">D14</f>
        <v>_</v>
      </c>
      <c r="E45" s="9" t="str">
        <f aca="false">E14</f>
        <v>_</v>
      </c>
      <c r="F45" s="9" t="str">
        <f aca="false">F14</f>
        <v>_</v>
      </c>
      <c r="G45" s="9" t="str">
        <f aca="false">G14</f>
        <v>_</v>
      </c>
      <c r="I45" s="0" t="str">
        <f aca="false">"  "&amp;C45&amp;", "&amp;D45&amp;", "&amp;E45&amp;", "&amp;F45&amp;", "&amp;G45&amp;","</f>
        <v>  76879, _, _, _, _,</v>
      </c>
      <c r="J45" s="0" t="str">
        <f aca="false">"  "&amp;ROUND(C45*0.637628,0)&amp;", "&amp;D45&amp;", "&amp;E45&amp;", "&amp;F45&amp;", "&amp;G45&amp;","</f>
        <v>  49020, _, _, _, _,</v>
      </c>
      <c r="K45" s="0" t="str">
        <f aca="false">"  "&amp;ROUND(C45*0.637628^2,0)&amp;", "&amp;D45&amp;", "&amp;E45&amp;", "&amp;F45&amp;", "&amp;G45&amp;","</f>
        <v>  31257, _, _, _, _,</v>
      </c>
      <c r="L45" s="0" t="str">
        <f aca="false">"  "&amp;ROUND(C45*0.637628^3,0)&amp;", "&amp;D45&amp;", "&amp;E45&amp;", "&amp;F45&amp;", "&amp;G45&amp;","</f>
        <v>  19930, _, _, _, _,</v>
      </c>
      <c r="M45" s="0" t="str">
        <f aca="false">"  "&amp;ROUND(C45*0.637628^4,0)&amp;", "&amp;D45&amp;", "&amp;E45&amp;", "&amp;F45&amp;", "&amp;G45&amp;","</f>
        <v>  12708, _, _, _, _,</v>
      </c>
      <c r="N45" s="0" t="str">
        <f aca="false">"  "&amp;ROUND(C45*0.637628^5,0)&amp;", "&amp;D45&amp;", "&amp;E45&amp;", "&amp;F45&amp;", "&amp;G45&amp;","</f>
        <v>  8103, _, _, _, _,</v>
      </c>
      <c r="O45" s="0" t="str">
        <f aca="false">"  "&amp;ROUND(C45*0.637628^6,0)&amp;", "&amp;D45&amp;", "&amp;E45&amp;", "&amp;F45&amp;", "&amp;G45&amp;","</f>
        <v>  5167, _, _, _, _,</v>
      </c>
      <c r="P45" s="0" t="str">
        <f aca="false">"  "&amp;ROUND(C45*0.637628^7,0)&amp;", "&amp;D45&amp;", "&amp;E45&amp;", "&amp;F45&amp;", "&amp;G45&amp;","</f>
        <v>  3294, _, _, _, _,</v>
      </c>
      <c r="Q45" s="0" t="str">
        <f aca="false">"  "&amp;ROUND(C45*0.637628^8,0)&amp;", "&amp;D45&amp;", "&amp;E45&amp;", "&amp;F45&amp;", "&amp;G45&amp;","</f>
        <v>  2101, _, _, _, _,</v>
      </c>
      <c r="R45" s="0" t="str">
        <f aca="false">"  "&amp;ROUND(C45*0.637628^9,0)&amp;", "&amp;D45&amp;", "&amp;E45&amp;", "&amp;F45&amp;", "&amp;G45&amp;","</f>
        <v>  1339, _, _, _, _,</v>
      </c>
    </row>
    <row r="46" customFormat="false" ht="15" hidden="false" customHeight="false" outlineLevel="0" collapsed="false">
      <c r="C46" s="15" t="n">
        <f aca="false">ROUND(C15,0)</f>
        <v>691908</v>
      </c>
      <c r="D46" s="9" t="str">
        <f aca="false">D15</f>
        <v>_</v>
      </c>
      <c r="E46" s="9" t="str">
        <f aca="false">E15</f>
        <v>_</v>
      </c>
      <c r="F46" s="9" t="str">
        <f aca="false">F15</f>
        <v>_</v>
      </c>
      <c r="G46" s="9" t="str">
        <f aca="false">G15</f>
        <v>_</v>
      </c>
      <c r="I46" s="0" t="str">
        <f aca="false">"  "&amp;C46&amp;", "&amp;D46&amp;", "&amp;E46&amp;", "&amp;F46&amp;", "&amp;G46&amp;","</f>
        <v>  691908, _, _, _, _,</v>
      </c>
      <c r="J46" s="0" t="str">
        <f aca="false">"  "&amp;ROUND(C46*0.637628,0)&amp;", "&amp;D46&amp;", "&amp;E46&amp;", "&amp;F46&amp;", "&amp;G46&amp;","</f>
        <v>  441180, _, _, _, _,</v>
      </c>
      <c r="K46" s="0" t="str">
        <f aca="false">"  "&amp;ROUND(C46*0.637628^2,0)&amp;", "&amp;D46&amp;", "&amp;E46&amp;", "&amp;F46&amp;", "&amp;G46&amp;","</f>
        <v>  281309, _, _, _, _,</v>
      </c>
      <c r="L46" s="0" t="str">
        <f aca="false">"  "&amp;ROUND(C46*0.637628^3,0)&amp;", "&amp;D46&amp;", "&amp;E46&amp;", "&amp;F46&amp;", "&amp;G46&amp;","</f>
        <v>  179370, _, _, _, _,</v>
      </c>
      <c r="M46" s="0" t="str">
        <f aca="false">"  "&amp;ROUND(C46*0.637628^4,0)&amp;", "&amp;D46&amp;", "&amp;E46&amp;", "&amp;F46&amp;", "&amp;G46&amp;","</f>
        <v>  114372, _, _, _, _,</v>
      </c>
      <c r="N46" s="0" t="str">
        <f aca="false">"  "&amp;ROUND(C46*0.637628^5,0)&amp;", "&amp;D46&amp;", "&amp;E46&amp;", "&amp;F46&amp;", "&amp;G46&amp;","</f>
        <v>  72926, _, _, _, _,</v>
      </c>
      <c r="O46" s="0" t="str">
        <f aca="false">"  "&amp;ROUND(C46*0.637628^6,0)&amp;", "&amp;D46&amp;", "&amp;E46&amp;", "&amp;F46&amp;", "&amp;G46&amp;","</f>
        <v>  46500, _, _, _, _,</v>
      </c>
      <c r="P46" s="0" t="str">
        <f aca="false">"  "&amp;ROUND(C46*0.637628^7,0)&amp;", "&amp;D46&amp;", "&amp;E46&amp;", "&amp;F46&amp;", "&amp;G46&amp;","</f>
        <v>  29650, _, _, _, _,</v>
      </c>
      <c r="Q46" s="0" t="str">
        <f aca="false">"  "&amp;ROUND(C46*0.637628^8,0)&amp;", "&amp;D46&amp;", "&amp;E46&amp;", "&amp;F46&amp;", "&amp;G46&amp;","</f>
        <v>  18905, _, _, _, _,</v>
      </c>
      <c r="R46" s="0" t="str">
        <f aca="false">"  "&amp;ROUND(C46*0.637628^9,0)&amp;", "&amp;D46&amp;", "&amp;E46&amp;", "&amp;F46&amp;", "&amp;G46&amp;","</f>
        <v>  12055, _, _, _, _,</v>
      </c>
    </row>
    <row r="47" customFormat="false" ht="15" hidden="false" customHeight="false" outlineLevel="0" collapsed="false">
      <c r="C47" s="15" t="n">
        <f aca="false">ROUND(C16,0)</f>
        <v>845666</v>
      </c>
      <c r="D47" s="9" t="str">
        <f aca="false">D16</f>
        <v>_</v>
      </c>
      <c r="E47" s="9" t="str">
        <f aca="false">E16</f>
        <v>_</v>
      </c>
      <c r="F47" s="9" t="str">
        <f aca="false">F16</f>
        <v>_</v>
      </c>
      <c r="G47" s="9" t="str">
        <f aca="false">G16</f>
        <v>_</v>
      </c>
      <c r="I47" s="0" t="str">
        <f aca="false">"  "&amp;C47&amp;", "&amp;D47&amp;", "&amp;E47&amp;", "&amp;F47&amp;", "&amp;G47&amp;","</f>
        <v>  845666, _, _, _, _,</v>
      </c>
      <c r="J47" s="0" t="str">
        <f aca="false">"  "&amp;ROUND(C47*0.637628,0)&amp;", "&amp;D47&amp;", "&amp;E47&amp;", "&amp;F47&amp;", "&amp;G47&amp;","</f>
        <v>  539220, _, _, _, _,</v>
      </c>
      <c r="K47" s="0" t="str">
        <f aca="false">"  "&amp;ROUND(C47*0.637628^2,0)&amp;", "&amp;D47&amp;", "&amp;E47&amp;", "&amp;F47&amp;", "&amp;G47&amp;","</f>
        <v>  343822, _, _, _, _,</v>
      </c>
      <c r="L47" s="0" t="str">
        <f aca="false">"  "&amp;ROUND(C47*0.637628^3,0)&amp;", "&amp;D47&amp;", "&amp;E47&amp;", "&amp;F47&amp;", "&amp;G47&amp;","</f>
        <v>  219231, _, _, _, _,</v>
      </c>
      <c r="M47" s="0" t="str">
        <f aca="false">"  "&amp;ROUND(C47*0.637628^4,0)&amp;", "&amp;D47&amp;", "&amp;E47&amp;", "&amp;F47&amp;", "&amp;G47&amp;","</f>
        <v>  139788, _, _, _, _,</v>
      </c>
      <c r="N47" s="0" t="str">
        <f aca="false">"  "&amp;ROUND(C47*0.637628^5,0)&amp;", "&amp;D47&amp;", "&amp;E47&amp;", "&amp;F47&amp;", "&amp;G47&amp;","</f>
        <v>  89132, _, _, _, _,</v>
      </c>
      <c r="O47" s="0" t="str">
        <f aca="false">"  "&amp;ROUND(C47*0.637628^6,0)&amp;", "&amp;D47&amp;", "&amp;E47&amp;", "&amp;F47&amp;", "&amp;G47&amp;","</f>
        <v>  56833, _, _, _, _,</v>
      </c>
      <c r="P47" s="0" t="str">
        <f aca="false">"  "&amp;ROUND(C47*0.637628^7,0)&amp;", "&amp;D47&amp;", "&amp;E47&amp;", "&amp;F47&amp;", "&amp;G47&amp;","</f>
        <v>  36239, _, _, _, _,</v>
      </c>
      <c r="Q47" s="0" t="str">
        <f aca="false">"  "&amp;ROUND(C47*0.637628^8,0)&amp;", "&amp;D47&amp;", "&amp;E47&amp;", "&amp;F47&amp;", "&amp;G47&amp;","</f>
        <v>  23107, _, _, _, _,</v>
      </c>
      <c r="R47" s="0" t="str">
        <f aca="false">"  "&amp;ROUND(C47*0.637628^9,0)&amp;", "&amp;D47&amp;", "&amp;E47&amp;", "&amp;F47&amp;", "&amp;G47&amp;","</f>
        <v>  14733, _, _, _, _,</v>
      </c>
    </row>
    <row r="48" customFormat="false" ht="15" hidden="false" customHeight="false" outlineLevel="0" collapsed="false">
      <c r="C48" s="15" t="n">
        <f aca="false">ROUND(C17,0)</f>
        <v>269075</v>
      </c>
      <c r="D48" s="9" t="str">
        <f aca="false">D17</f>
        <v>_</v>
      </c>
      <c r="E48" s="9" t="str">
        <f aca="false">E17</f>
        <v>_</v>
      </c>
      <c r="F48" s="9" t="str">
        <f aca="false">F17</f>
        <v>_</v>
      </c>
      <c r="G48" s="9" t="str">
        <f aca="false">G17</f>
        <v>_</v>
      </c>
      <c r="I48" s="0" t="str">
        <f aca="false">"  "&amp;C48&amp;", "&amp;D48&amp;", "&amp;E48&amp;", "&amp;F48&amp;", "&amp;G48&amp;","</f>
        <v>  269075, _, _, _, _,</v>
      </c>
      <c r="J48" s="0" t="str">
        <f aca="false">"  "&amp;ROUND(C48*0.637628,0)&amp;", "&amp;D48&amp;", "&amp;E48&amp;", "&amp;F48&amp;", "&amp;G48&amp;","</f>
        <v>  171570, _, _, _, _,</v>
      </c>
      <c r="K48" s="0" t="str">
        <f aca="false">"  "&amp;ROUND(C48*0.637628^2,0)&amp;", "&amp;D48&amp;", "&amp;E48&amp;", "&amp;F48&amp;", "&amp;G48&amp;","</f>
        <v>  109398, _, _, _, _,</v>
      </c>
      <c r="L48" s="0" t="str">
        <f aca="false">"  "&amp;ROUND(C48*0.637628^3,0)&amp;", "&amp;D48&amp;", "&amp;E48&amp;", "&amp;F48&amp;", "&amp;G48&amp;","</f>
        <v>  69755, _, _, _, _,</v>
      </c>
      <c r="M48" s="0" t="str">
        <f aca="false">"  "&amp;ROUND(C48*0.637628^4,0)&amp;", "&amp;D48&amp;", "&amp;E48&amp;", "&amp;F48&amp;", "&amp;G48&amp;","</f>
        <v>  44478, _, _, _, _,</v>
      </c>
      <c r="N48" s="0" t="str">
        <f aca="false">"  "&amp;ROUND(C48*0.637628^5,0)&amp;", "&amp;D48&amp;", "&amp;E48&amp;", "&amp;F48&amp;", "&amp;G48&amp;","</f>
        <v>  28360, _, _, _, _,</v>
      </c>
      <c r="O48" s="0" t="str">
        <f aca="false">"  "&amp;ROUND(C48*0.637628^6,0)&amp;", "&amp;D48&amp;", "&amp;E48&amp;", "&amp;F48&amp;", "&amp;G48&amp;","</f>
        <v>  18083, _, _, _, _,</v>
      </c>
      <c r="P48" s="0" t="str">
        <f aca="false">"  "&amp;ROUND(C48*0.637628^7,0)&amp;", "&amp;D48&amp;", "&amp;E48&amp;", "&amp;F48&amp;", "&amp;G48&amp;","</f>
        <v>  11530, _, _, _, _,</v>
      </c>
      <c r="Q48" s="0" t="str">
        <f aca="false">"  "&amp;ROUND(C48*0.637628^8,0)&amp;", "&amp;D48&amp;", "&amp;E48&amp;", "&amp;F48&amp;", "&amp;G48&amp;","</f>
        <v>  7352, _, _, _, _,</v>
      </c>
      <c r="R48" s="0" t="str">
        <f aca="false">"  "&amp;ROUND(C48*0.637628^9,0)&amp;", "&amp;D48&amp;", "&amp;E48&amp;", "&amp;F48&amp;", "&amp;G48&amp;","</f>
        <v>  4688, _, _, _, _,</v>
      </c>
    </row>
    <row r="49" customFormat="false" ht="15" hidden="false" customHeight="false" outlineLevel="0" collapsed="false">
      <c r="C49" s="15" t="n">
        <f aca="false">ROUND(C18,0)</f>
        <v>499712</v>
      </c>
      <c r="D49" s="9" t="str">
        <f aca="false">D18</f>
        <v>_</v>
      </c>
      <c r="E49" s="9" t="str">
        <f aca="false">E18</f>
        <v>_</v>
      </c>
      <c r="F49" s="9" t="str">
        <f aca="false">F18</f>
        <v>_</v>
      </c>
      <c r="G49" s="9" t="str">
        <f aca="false">G18</f>
        <v>_</v>
      </c>
      <c r="I49" s="0" t="str">
        <f aca="false">"  "&amp;C49&amp;", "&amp;D49&amp;", "&amp;E49&amp;", "&amp;F49&amp;", "&amp;G49&amp;","</f>
        <v>  499712, _, _, _, _,</v>
      </c>
      <c r="J49" s="0" t="str">
        <f aca="false">"  "&amp;ROUND(C49*0.637628,0)&amp;", "&amp;D49&amp;", "&amp;E49&amp;", "&amp;F49&amp;", "&amp;G49&amp;","</f>
        <v>  318630, _, _, _, _,</v>
      </c>
      <c r="K49" s="0" t="str">
        <f aca="false">"  "&amp;ROUND(C49*0.637628^2,0)&amp;", "&amp;D49&amp;", "&amp;E49&amp;", "&amp;F49&amp;", "&amp;G49&amp;","</f>
        <v>  203168, _, _, _, _,</v>
      </c>
      <c r="L49" s="0" t="str">
        <f aca="false">"  "&amp;ROUND(C49*0.637628^3,0)&amp;", "&amp;D49&amp;", "&amp;E49&amp;", "&amp;F49&amp;", "&amp;G49&amp;","</f>
        <v>  129545, _, _, _, _,</v>
      </c>
      <c r="M49" s="0" t="str">
        <f aca="false">"  "&amp;ROUND(C49*0.637628^4,0)&amp;", "&amp;D49&amp;", "&amp;E49&amp;", "&amp;F49&amp;", "&amp;G49&amp;","</f>
        <v>  82602, _, _, _, _,</v>
      </c>
      <c r="N49" s="0" t="str">
        <f aca="false">"  "&amp;ROUND(C49*0.637628^5,0)&amp;", "&amp;D49&amp;", "&amp;E49&amp;", "&amp;F49&amp;", "&amp;G49&amp;","</f>
        <v>  52669, _, _, _, _,</v>
      </c>
      <c r="O49" s="0" t="str">
        <f aca="false">"  "&amp;ROUND(C49*0.637628^6,0)&amp;", "&amp;D49&amp;", "&amp;E49&amp;", "&amp;F49&amp;", "&amp;G49&amp;","</f>
        <v>  33583, _, _, _, _,</v>
      </c>
      <c r="P49" s="0" t="str">
        <f aca="false">"  "&amp;ROUND(C49*0.637628^7,0)&amp;", "&amp;D49&amp;", "&amp;E49&amp;", "&amp;F49&amp;", "&amp;G49&amp;","</f>
        <v>  21414, _, _, _, _,</v>
      </c>
      <c r="Q49" s="0" t="str">
        <f aca="false">"  "&amp;ROUND(C49*0.637628^8,0)&amp;", "&amp;D49&amp;", "&amp;E49&amp;", "&amp;F49&amp;", "&amp;G49&amp;","</f>
        <v>  13654, _, _, _, _,</v>
      </c>
      <c r="R49" s="0" t="str">
        <f aca="false">"  "&amp;ROUND(C49*0.637628^9,0)&amp;", "&amp;D49&amp;", "&amp;E49&amp;", "&amp;F49&amp;", "&amp;G49&amp;","</f>
        <v>  8706, _, _, _, _,</v>
      </c>
    </row>
    <row r="50" customFormat="false" ht="15" hidden="false" customHeight="false" outlineLevel="0" collapsed="false">
      <c r="C50" s="15" t="n">
        <f aca="false">ROUND(C19,0)</f>
        <v>0</v>
      </c>
      <c r="D50" s="9" t="str">
        <f aca="false">D19</f>
        <v>_</v>
      </c>
      <c r="E50" s="9" t="str">
        <f aca="false">E19</f>
        <v>_</v>
      </c>
      <c r="F50" s="9" t="str">
        <f aca="false">F19</f>
        <v>_</v>
      </c>
      <c r="G50" s="9" t="str">
        <f aca="false">G19</f>
        <v>_</v>
      </c>
      <c r="I50" s="0" t="str">
        <f aca="false">"  "&amp;C50&amp;", "&amp;D50&amp;", "&amp;E50&amp;", "&amp;F50&amp;", "&amp;G50&amp;","</f>
        <v>  0, _, _, _, _,</v>
      </c>
      <c r="J50" s="0" t="str">
        <f aca="false">"  "&amp;ROUND(C50*0.637628,0)&amp;", "&amp;D50&amp;", "&amp;E50&amp;", "&amp;F50&amp;", "&amp;G50&amp;","</f>
        <v>  0, _, _, _, _,</v>
      </c>
      <c r="K50" s="0" t="str">
        <f aca="false">"  "&amp;ROUND(C50*0.637628^2,0)&amp;", "&amp;D50&amp;", "&amp;E50&amp;", "&amp;F50&amp;", "&amp;G50&amp;","</f>
        <v>  0, _, _, _, _,</v>
      </c>
      <c r="L50" s="0" t="str">
        <f aca="false">"  "&amp;ROUND(C50*0.637628^3,0)&amp;", "&amp;D50&amp;", "&amp;E50&amp;", "&amp;F50&amp;", "&amp;G50&amp;","</f>
        <v>  0, _, _, _, _,</v>
      </c>
      <c r="M50" s="0" t="str">
        <f aca="false">"  "&amp;ROUND(C50*0.637628^4,0)&amp;", "&amp;D50&amp;", "&amp;E50&amp;", "&amp;F50&amp;", "&amp;G50&amp;","</f>
        <v>  0, _, _, _, _,</v>
      </c>
      <c r="N50" s="0" t="str">
        <f aca="false">"  "&amp;ROUND(C50*0.637628^5,0)&amp;", "&amp;D50&amp;", "&amp;E50&amp;", "&amp;F50&amp;", "&amp;G50&amp;","</f>
        <v>  0, _, _, _, _,</v>
      </c>
      <c r="O50" s="0" t="str">
        <f aca="false">"  "&amp;ROUND(C50*0.637628^6,0)&amp;", "&amp;D50&amp;", "&amp;E50&amp;", "&amp;F50&amp;", "&amp;G50&amp;","</f>
        <v>  0, _, _, _, _,</v>
      </c>
      <c r="P50" s="0" t="str">
        <f aca="false">"  "&amp;ROUND(C50*0.637628^7,0)&amp;", "&amp;D50&amp;", "&amp;E50&amp;", "&amp;F50&amp;", "&amp;G50&amp;","</f>
        <v>  0, _, _, _, _,</v>
      </c>
      <c r="Q50" s="0" t="str">
        <f aca="false">"  "&amp;ROUND(C50*0.637628^8,0)&amp;", "&amp;D50&amp;", "&amp;E50&amp;", "&amp;F50&amp;", "&amp;G50&amp;","</f>
        <v>  0, _, _, _, _,</v>
      </c>
      <c r="R50" s="0" t="str">
        <f aca="false">"  "&amp;ROUND(C50*0.637628^9,0)&amp;", "&amp;D50&amp;", "&amp;E50&amp;", "&amp;F50&amp;", "&amp;G50&amp;","</f>
        <v>  0, _, _, _, _,</v>
      </c>
    </row>
    <row r="51" customFormat="false" ht="15" hidden="false" customHeight="false" outlineLevel="0" collapsed="false">
      <c r="C51" s="15" t="n">
        <f aca="false">ROUND(C20,0)</f>
        <v>38439</v>
      </c>
      <c r="D51" s="9" t="str">
        <f aca="false">D20</f>
        <v>_</v>
      </c>
      <c r="E51" s="9" t="str">
        <f aca="false">E20</f>
        <v>_</v>
      </c>
      <c r="F51" s="9" t="str">
        <f aca="false">F20</f>
        <v>_</v>
      </c>
      <c r="G51" s="9" t="str">
        <f aca="false">G20</f>
        <v>_</v>
      </c>
      <c r="I51" s="0" t="str">
        <f aca="false">"  "&amp;C51&amp;", "&amp;D51&amp;", "&amp;E51&amp;", "&amp;F51&amp;", "&amp;G51&amp;","</f>
        <v>  38439, _, _, _, _,</v>
      </c>
      <c r="J51" s="0" t="str">
        <f aca="false">"  "&amp;ROUND(C51*0.637628,0)&amp;", "&amp;D51&amp;", "&amp;E51&amp;", "&amp;F51&amp;", "&amp;G51&amp;","</f>
        <v>  24510, _, _, _, _,</v>
      </c>
      <c r="K51" s="0" t="str">
        <f aca="false">"  "&amp;ROUND(C51*0.637628^2,0)&amp;", "&amp;D51&amp;", "&amp;E51&amp;", "&amp;F51&amp;", "&amp;G51&amp;","</f>
        <v>  15628, _, _, _, _,</v>
      </c>
      <c r="L51" s="0" t="str">
        <f aca="false">"  "&amp;ROUND(C51*0.637628^3,0)&amp;", "&amp;D51&amp;", "&amp;E51&amp;", "&amp;F51&amp;", "&amp;G51&amp;","</f>
        <v>  9965, _, _, _, _,</v>
      </c>
      <c r="M51" s="0" t="str">
        <f aca="false">"  "&amp;ROUND(C51*0.637628^4,0)&amp;", "&amp;D51&amp;", "&amp;E51&amp;", "&amp;F51&amp;", "&amp;G51&amp;","</f>
        <v>  6354, _, _, _, _,</v>
      </c>
      <c r="N51" s="0" t="str">
        <f aca="false">"  "&amp;ROUND(C51*0.637628^5,0)&amp;", "&amp;D51&amp;", "&amp;E51&amp;", "&amp;F51&amp;", "&amp;G51&amp;","</f>
        <v>  4051, _, _, _, _,</v>
      </c>
      <c r="O51" s="0" t="str">
        <f aca="false">"  "&amp;ROUND(C51*0.637628^6,0)&amp;", "&amp;D51&amp;", "&amp;E51&amp;", "&amp;F51&amp;", "&amp;G51&amp;","</f>
        <v>  2583, _, _, _, _,</v>
      </c>
      <c r="P51" s="0" t="str">
        <f aca="false">"  "&amp;ROUND(C51*0.637628^7,0)&amp;", "&amp;D51&amp;", "&amp;E51&amp;", "&amp;F51&amp;", "&amp;G51&amp;","</f>
        <v>  1647, _, _, _, _,</v>
      </c>
      <c r="Q51" s="0" t="str">
        <f aca="false">"  "&amp;ROUND(C51*0.637628^8,0)&amp;", "&amp;D51&amp;", "&amp;E51&amp;", "&amp;F51&amp;", "&amp;G51&amp;","</f>
        <v>  1050, _, _, _, _,</v>
      </c>
      <c r="R51" s="0" t="str">
        <f aca="false">"  "&amp;ROUND(C51*0.637628^9,0)&amp;", "&amp;D51&amp;", "&amp;E51&amp;", "&amp;F51&amp;", "&amp;G51&amp;","</f>
        <v>  670, _, _, _, _,</v>
      </c>
    </row>
    <row r="52" customFormat="false" ht="15" hidden="false" customHeight="false" outlineLevel="0" collapsed="false">
      <c r="C52" s="15" t="n">
        <f aca="false">ROUND(C21,0)</f>
        <v>38439</v>
      </c>
      <c r="D52" s="9" t="str">
        <f aca="false">D21</f>
        <v>_</v>
      </c>
      <c r="E52" s="9" t="str">
        <f aca="false">E21</f>
        <v>_</v>
      </c>
      <c r="F52" s="9" t="str">
        <f aca="false">F21</f>
        <v>_</v>
      </c>
      <c r="G52" s="9" t="str">
        <f aca="false">G21</f>
        <v>_</v>
      </c>
      <c r="I52" s="0" t="str">
        <f aca="false">"  "&amp;C52&amp;", "&amp;D52&amp;", "&amp;E52&amp;", "&amp;F52&amp;", "&amp;G52&amp;","</f>
        <v>  38439, _, _, _, _,</v>
      </c>
      <c r="J52" s="0" t="str">
        <f aca="false">"  "&amp;ROUND(C52*0.637628,0)&amp;", "&amp;D52&amp;", "&amp;E52&amp;", "&amp;F52&amp;", "&amp;G52&amp;","</f>
        <v>  24510, _, _, _, _,</v>
      </c>
      <c r="K52" s="0" t="str">
        <f aca="false">"  "&amp;ROUND(C52*0.637628^2,0)&amp;", "&amp;D52&amp;", "&amp;E52&amp;", "&amp;F52&amp;", "&amp;G52&amp;","</f>
        <v>  15628, _, _, _, _,</v>
      </c>
      <c r="L52" s="0" t="str">
        <f aca="false">"  "&amp;ROUND(C52*0.637628^3,0)&amp;", "&amp;D52&amp;", "&amp;E52&amp;", "&amp;F52&amp;", "&amp;G52&amp;","</f>
        <v>  9965, _, _, _, _,</v>
      </c>
      <c r="M52" s="0" t="str">
        <f aca="false">"  "&amp;ROUND(C52*0.637628^4,0)&amp;", "&amp;D52&amp;", "&amp;E52&amp;", "&amp;F52&amp;", "&amp;G52&amp;","</f>
        <v>  6354, _, _, _, _,</v>
      </c>
      <c r="N52" s="0" t="str">
        <f aca="false">"  "&amp;ROUND(C52*0.637628^5,0)&amp;", "&amp;D52&amp;", "&amp;E52&amp;", "&amp;F52&amp;", "&amp;G52&amp;","</f>
        <v>  4051, _, _, _, _,</v>
      </c>
      <c r="O52" s="0" t="str">
        <f aca="false">"  "&amp;ROUND(C52*0.637628^6,0)&amp;", "&amp;D52&amp;", "&amp;E52&amp;", "&amp;F52&amp;", "&amp;G52&amp;","</f>
        <v>  2583, _, _, _, _,</v>
      </c>
      <c r="P52" s="0" t="str">
        <f aca="false">"  "&amp;ROUND(C52*0.637628^7,0)&amp;", "&amp;D52&amp;", "&amp;E52&amp;", "&amp;F52&amp;", "&amp;G52&amp;","</f>
        <v>  1647, _, _, _, _,</v>
      </c>
      <c r="Q52" s="0" t="str">
        <f aca="false">"  "&amp;ROUND(C52*0.637628^8,0)&amp;", "&amp;D52&amp;", "&amp;E52&amp;", "&amp;F52&amp;", "&amp;G52&amp;","</f>
        <v>  1050, _, _, _, _,</v>
      </c>
      <c r="R52" s="0" t="str">
        <f aca="false">"  "&amp;ROUND(C52*0.637628^9,0)&amp;", "&amp;D52&amp;", "&amp;E52&amp;", "&amp;F52&amp;", "&amp;G52&amp;","</f>
        <v>  670, _, _, _, _,</v>
      </c>
    </row>
    <row r="53" customFormat="false" ht="15" hidden="false" customHeight="false" outlineLevel="0" collapsed="false">
      <c r="C53" s="15" t="n">
        <f aca="false">ROUND(C22,0)</f>
        <v>0</v>
      </c>
      <c r="D53" s="9" t="str">
        <f aca="false">D22</f>
        <v>_</v>
      </c>
      <c r="E53" s="9" t="str">
        <f aca="false">E22</f>
        <v>_</v>
      </c>
      <c r="F53" s="9" t="str">
        <f aca="false">F22</f>
        <v>_</v>
      </c>
      <c r="G53" s="9" t="str">
        <f aca="false">G22</f>
        <v>_</v>
      </c>
      <c r="I53" s="0" t="str">
        <f aca="false">"  "&amp;C53&amp;", "&amp;D53&amp;", "&amp;E53&amp;", "&amp;F53&amp;", "&amp;G53&amp;","</f>
        <v>  0, _, _, _, _,</v>
      </c>
      <c r="J53" s="0" t="str">
        <f aca="false">"  "&amp;ROUND(C53*0.637628,0)&amp;", "&amp;D53&amp;", "&amp;E53&amp;", "&amp;F53&amp;", "&amp;G53&amp;","</f>
        <v>  0, _, _, _, _,</v>
      </c>
      <c r="K53" s="0" t="str">
        <f aca="false">"  "&amp;ROUND(C53*0.637628^2,0)&amp;", "&amp;D53&amp;", "&amp;E53&amp;", "&amp;F53&amp;", "&amp;G53&amp;","</f>
        <v>  0, _, _, _, _,</v>
      </c>
      <c r="L53" s="0" t="str">
        <f aca="false">"  "&amp;ROUND(C53*0.637628^3,0)&amp;", "&amp;D53&amp;", "&amp;E53&amp;", "&amp;F53&amp;", "&amp;G53&amp;","</f>
        <v>  0, _, _, _, _,</v>
      </c>
      <c r="M53" s="0" t="str">
        <f aca="false">"  "&amp;ROUND(C53*0.637628^4,0)&amp;", "&amp;D53&amp;", "&amp;E53&amp;", "&amp;F53&amp;", "&amp;G53&amp;","</f>
        <v>  0, _, _, _, _,</v>
      </c>
      <c r="N53" s="0" t="str">
        <f aca="false">"  "&amp;ROUND(C53*0.637628^5,0)&amp;", "&amp;D53&amp;", "&amp;E53&amp;", "&amp;F53&amp;", "&amp;G53&amp;","</f>
        <v>  0, _, _, _, _,</v>
      </c>
      <c r="O53" s="0" t="str">
        <f aca="false">"  "&amp;ROUND(C53*0.637628^6,0)&amp;", "&amp;D53&amp;", "&amp;E53&amp;", "&amp;F53&amp;", "&amp;G53&amp;","</f>
        <v>  0, _, _, _, _,</v>
      </c>
      <c r="P53" s="0" t="str">
        <f aca="false">"  "&amp;ROUND(C53*0.637628^7,0)&amp;", "&amp;D53&amp;", "&amp;E53&amp;", "&amp;F53&amp;", "&amp;G53&amp;","</f>
        <v>  0, _, _, _, _,</v>
      </c>
      <c r="Q53" s="0" t="str">
        <f aca="false">"  "&amp;ROUND(C53*0.637628^8,0)&amp;", "&amp;D53&amp;", "&amp;E53&amp;", "&amp;F53&amp;", "&amp;G53&amp;","</f>
        <v>  0, _, _, _, _,</v>
      </c>
      <c r="R53" s="0" t="str">
        <f aca="false">"  "&amp;ROUND(C53*0.637628^9,0)&amp;", "&amp;D53&amp;", "&amp;E53&amp;", "&amp;F53&amp;", "&amp;G53&amp;","</f>
        <v>  0, _, _, _, _,</v>
      </c>
    </row>
    <row r="54" customFormat="false" ht="15" hidden="false" customHeight="false" outlineLevel="0" collapsed="false">
      <c r="C54" s="15" t="n">
        <f aca="false">ROUND(C23,0)</f>
        <v>38439</v>
      </c>
      <c r="D54" s="9" t="str">
        <f aca="false">D23</f>
        <v>_</v>
      </c>
      <c r="E54" s="9" t="str">
        <f aca="false">E23</f>
        <v>_</v>
      </c>
      <c r="F54" s="9" t="str">
        <f aca="false">F23</f>
        <v>_</v>
      </c>
      <c r="G54" s="9" t="str">
        <f aca="false">G23</f>
        <v>_</v>
      </c>
      <c r="I54" s="0" t="str">
        <f aca="false">"  "&amp;C54&amp;", "&amp;D54&amp;", "&amp;E54&amp;", "&amp;F54&amp;", "&amp;G54&amp;","</f>
        <v>  38439, _, _, _, _,</v>
      </c>
      <c r="J54" s="0" t="str">
        <f aca="false">"  "&amp;ROUND(C54*0.637628,0)&amp;", "&amp;D54&amp;", "&amp;E54&amp;", "&amp;F54&amp;", "&amp;G54&amp;","</f>
        <v>  24510, _, _, _, _,</v>
      </c>
      <c r="K54" s="0" t="str">
        <f aca="false">"  "&amp;ROUND(C54*0.637628^2,0)&amp;", "&amp;D54&amp;", "&amp;E54&amp;", "&amp;F54&amp;", "&amp;G54&amp;","</f>
        <v>  15628, _, _, _, _,</v>
      </c>
      <c r="L54" s="0" t="str">
        <f aca="false">"  "&amp;ROUND(C54*0.637628^3,0)&amp;", "&amp;D54&amp;", "&amp;E54&amp;", "&amp;F54&amp;", "&amp;G54&amp;","</f>
        <v>  9965, _, _, _, _,</v>
      </c>
      <c r="M54" s="0" t="str">
        <f aca="false">"  "&amp;ROUND(C54*0.637628^4,0)&amp;", "&amp;D54&amp;", "&amp;E54&amp;", "&amp;F54&amp;", "&amp;G54&amp;","</f>
        <v>  6354, _, _, _, _,</v>
      </c>
      <c r="N54" s="0" t="str">
        <f aca="false">"  "&amp;ROUND(C54*0.637628^5,0)&amp;", "&amp;D54&amp;", "&amp;E54&amp;", "&amp;F54&amp;", "&amp;G54&amp;","</f>
        <v>  4051, _, _, _, _,</v>
      </c>
      <c r="O54" s="0" t="str">
        <f aca="false">"  "&amp;ROUND(C54*0.637628^6,0)&amp;", "&amp;D54&amp;", "&amp;E54&amp;", "&amp;F54&amp;", "&amp;G54&amp;","</f>
        <v>  2583, _, _, _, _,</v>
      </c>
      <c r="P54" s="0" t="str">
        <f aca="false">"  "&amp;ROUND(C54*0.637628^7,0)&amp;", "&amp;D54&amp;", "&amp;E54&amp;", "&amp;F54&amp;", "&amp;G54&amp;","</f>
        <v>  1647, _, _, _, _,</v>
      </c>
      <c r="Q54" s="0" t="str">
        <f aca="false">"  "&amp;ROUND(C54*0.637628^8,0)&amp;", "&amp;D54&amp;", "&amp;E54&amp;", "&amp;F54&amp;", "&amp;G54&amp;","</f>
        <v>  1050, _, _, _, _,</v>
      </c>
      <c r="R54" s="0" t="str">
        <f aca="false">"  "&amp;ROUND(C54*0.637628^9,0)&amp;", "&amp;D54&amp;", "&amp;E54&amp;", "&amp;F54&amp;", "&amp;G54&amp;","</f>
        <v>  670, _, _, _, _,</v>
      </c>
    </row>
    <row r="55" customFormat="false" ht="15" hidden="false" customHeight="false" outlineLevel="0" collapsed="false">
      <c r="C55" s="15" t="n">
        <f aca="false">ROUND(C24,0)</f>
        <v>115318</v>
      </c>
      <c r="D55" s="9" t="str">
        <f aca="false">D24</f>
        <v>_</v>
      </c>
      <c r="E55" s="9" t="str">
        <f aca="false">E24</f>
        <v>_</v>
      </c>
      <c r="F55" s="9" t="str">
        <f aca="false">F24</f>
        <v>_</v>
      </c>
      <c r="G55" s="9" t="str">
        <f aca="false">G24</f>
        <v>_</v>
      </c>
      <c r="I55" s="0" t="str">
        <f aca="false">"  "&amp;C55&amp;", "&amp;D55&amp;", "&amp;E55&amp;", "&amp;F55&amp;", "&amp;G55&amp;","</f>
        <v>  115318, _, _, _, _,</v>
      </c>
      <c r="J55" s="0" t="str">
        <f aca="false">"  "&amp;ROUND(C55*0.637628,0)&amp;", "&amp;D55&amp;", "&amp;E55&amp;", "&amp;F55&amp;", "&amp;G55&amp;","</f>
        <v>  73530, _, _, _, _,</v>
      </c>
      <c r="K55" s="0" t="str">
        <f aca="false">"  "&amp;ROUND(C55*0.637628^2,0)&amp;", "&amp;D55&amp;", "&amp;E55&amp;", "&amp;F55&amp;", "&amp;G55&amp;","</f>
        <v>  46885, _, _, _, _,</v>
      </c>
      <c r="L55" s="0" t="str">
        <f aca="false">"  "&amp;ROUND(C55*0.637628^3,0)&amp;", "&amp;D55&amp;", "&amp;E55&amp;", "&amp;F55&amp;", "&amp;G55&amp;","</f>
        <v>  29895, _, _, _, _,</v>
      </c>
      <c r="M55" s="0" t="str">
        <f aca="false">"  "&amp;ROUND(C55*0.637628^4,0)&amp;", "&amp;D55&amp;", "&amp;E55&amp;", "&amp;F55&amp;", "&amp;G55&amp;","</f>
        <v>  19062, _, _, _, _,</v>
      </c>
      <c r="N55" s="0" t="str">
        <f aca="false">"  "&amp;ROUND(C55*0.637628^5,0)&amp;", "&amp;D55&amp;", "&amp;E55&amp;", "&amp;F55&amp;", "&amp;G55&amp;","</f>
        <v>  12154, _, _, _, _,</v>
      </c>
      <c r="O55" s="0" t="str">
        <f aca="false">"  "&amp;ROUND(C55*0.637628^6,0)&amp;", "&amp;D55&amp;", "&amp;E55&amp;", "&amp;F55&amp;", "&amp;G55&amp;","</f>
        <v>  7750, _, _, _, _,</v>
      </c>
      <c r="P55" s="0" t="str">
        <f aca="false">"  "&amp;ROUND(C55*0.637628^7,0)&amp;", "&amp;D55&amp;", "&amp;E55&amp;", "&amp;F55&amp;", "&amp;G55&amp;","</f>
        <v>  4942, _, _, _, _,</v>
      </c>
      <c r="Q55" s="0" t="str">
        <f aca="false">"  "&amp;ROUND(C55*0.637628^8,0)&amp;", "&amp;D55&amp;", "&amp;E55&amp;", "&amp;F55&amp;", "&amp;G55&amp;","</f>
        <v>  3151, _, _, _, _,</v>
      </c>
      <c r="R55" s="0" t="str">
        <f aca="false">"  "&amp;ROUND(C55*0.637628^9,0)&amp;", "&amp;D55&amp;", "&amp;E55&amp;", "&amp;F55&amp;", "&amp;G55&amp;","</f>
        <v>  2009, _, _, _, _,</v>
      </c>
    </row>
    <row r="56" customFormat="false" ht="15" hidden="false" customHeight="false" outlineLevel="0" collapsed="false">
      <c r="C56" s="15" t="n">
        <f aca="false">ROUND(C25,0)</f>
        <v>0</v>
      </c>
      <c r="D56" s="9" t="str">
        <f aca="false">D25</f>
        <v>_</v>
      </c>
      <c r="E56" s="9" t="str">
        <f aca="false">E25</f>
        <v>_</v>
      </c>
      <c r="F56" s="9" t="str">
        <f aca="false">F25</f>
        <v>_</v>
      </c>
      <c r="G56" s="9" t="str">
        <f aca="false">G25</f>
        <v>_</v>
      </c>
      <c r="I56" s="0" t="str">
        <f aca="false">"  "&amp;C56&amp;", "&amp;D56&amp;", "&amp;E56&amp;", "&amp;F56&amp;", "&amp;G56&amp;","</f>
        <v>  0, _, _, _, _,</v>
      </c>
      <c r="J56" s="0" t="str">
        <f aca="false">"  "&amp;ROUND(C56*0.637628,0)&amp;", "&amp;D56&amp;", "&amp;E56&amp;", "&amp;F56&amp;", "&amp;G56&amp;","</f>
        <v>  0, _, _, _, _,</v>
      </c>
      <c r="K56" s="0" t="str">
        <f aca="false">"  "&amp;ROUND(C56*0.637628^2,0)&amp;", "&amp;D56&amp;", "&amp;E56&amp;", "&amp;F56&amp;", "&amp;G56&amp;","</f>
        <v>  0, _, _, _, _,</v>
      </c>
      <c r="L56" s="0" t="str">
        <f aca="false">"  "&amp;ROUND(C56*0.637628^3,0)&amp;", "&amp;D56&amp;", "&amp;E56&amp;", "&amp;F56&amp;", "&amp;G56&amp;","</f>
        <v>  0, _, _, _, _,</v>
      </c>
      <c r="M56" s="0" t="str">
        <f aca="false">"  "&amp;ROUND(C56*0.637628^4,0)&amp;", "&amp;D56&amp;", "&amp;E56&amp;", "&amp;F56&amp;", "&amp;G56&amp;","</f>
        <v>  0, _, _, _, _,</v>
      </c>
      <c r="N56" s="0" t="str">
        <f aca="false">"  "&amp;ROUND(C56*0.637628^5,0)&amp;", "&amp;D56&amp;", "&amp;E56&amp;", "&amp;F56&amp;", "&amp;G56&amp;","</f>
        <v>  0, _, _, _, _,</v>
      </c>
      <c r="O56" s="0" t="str">
        <f aca="false">"  "&amp;ROUND(C56*0.637628^6,0)&amp;", "&amp;D56&amp;", "&amp;E56&amp;", "&amp;F56&amp;", "&amp;G56&amp;","</f>
        <v>  0, _, _, _, _,</v>
      </c>
      <c r="P56" s="0" t="str">
        <f aca="false">"  "&amp;ROUND(C56*0.637628^7,0)&amp;", "&amp;D56&amp;", "&amp;E56&amp;", "&amp;F56&amp;", "&amp;G56&amp;","</f>
        <v>  0, _, _, _, _,</v>
      </c>
      <c r="Q56" s="0" t="str">
        <f aca="false">"  "&amp;ROUND(C56*0.637628^8,0)&amp;", "&amp;D56&amp;", "&amp;E56&amp;", "&amp;F56&amp;", "&amp;G56&amp;","</f>
        <v>  0, _, _, _, _,</v>
      </c>
      <c r="R56" s="0" t="str">
        <f aca="false">"  "&amp;ROUND(C56*0.637628^9,0)&amp;", "&amp;D56&amp;", "&amp;E56&amp;", "&amp;F56&amp;", "&amp;G56&amp;","</f>
        <v>  0, _, _, _, _,</v>
      </c>
    </row>
    <row r="57" customFormat="false" ht="15" hidden="false" customHeight="false" outlineLevel="0" collapsed="false">
      <c r="C57" s="15" t="n">
        <f aca="false">ROUND(C26,0)</f>
        <v>0</v>
      </c>
      <c r="D57" s="9" t="str">
        <f aca="false">D26</f>
        <v>_</v>
      </c>
      <c r="E57" s="9" t="str">
        <f aca="false">E26</f>
        <v>_</v>
      </c>
      <c r="F57" s="9" t="str">
        <f aca="false">F26</f>
        <v>_</v>
      </c>
      <c r="G57" s="9" t="str">
        <f aca="false">G26</f>
        <v>_</v>
      </c>
      <c r="I57" s="0" t="str">
        <f aca="false">"  "&amp;C57&amp;", "&amp;D57&amp;", "&amp;E57&amp;", "&amp;F57&amp;", "&amp;G57&amp;","</f>
        <v>  0, _, _, _, _,</v>
      </c>
      <c r="J57" s="0" t="str">
        <f aca="false">"  "&amp;ROUND(C57*0.637628,0)&amp;", "&amp;D57&amp;", "&amp;E57&amp;", "&amp;F57&amp;", "&amp;G57&amp;","</f>
        <v>  0, _, _, _, _,</v>
      </c>
      <c r="K57" s="0" t="str">
        <f aca="false">"  "&amp;ROUND(C57*0.637628^2,0)&amp;", "&amp;D57&amp;", "&amp;E57&amp;", "&amp;F57&amp;", "&amp;G57&amp;","</f>
        <v>  0, _, _, _, _,</v>
      </c>
      <c r="L57" s="0" t="str">
        <f aca="false">"  "&amp;ROUND(C57*0.637628^3,0)&amp;", "&amp;D57&amp;", "&amp;E57&amp;", "&amp;F57&amp;", "&amp;G57&amp;","</f>
        <v>  0, _, _, _, _,</v>
      </c>
      <c r="M57" s="0" t="str">
        <f aca="false">"  "&amp;ROUND(C57*0.637628^4,0)&amp;", "&amp;D57&amp;", "&amp;E57&amp;", "&amp;F57&amp;", "&amp;G57&amp;","</f>
        <v>  0, _, _, _, _,</v>
      </c>
      <c r="N57" s="0" t="str">
        <f aca="false">"  "&amp;ROUND(C57*0.637628^5,0)&amp;", "&amp;D57&amp;", "&amp;E57&amp;", "&amp;F57&amp;", "&amp;G57&amp;","</f>
        <v>  0, _, _, _, _,</v>
      </c>
      <c r="O57" s="0" t="str">
        <f aca="false">"  "&amp;ROUND(C57*0.637628^6,0)&amp;", "&amp;D57&amp;", "&amp;E57&amp;", "&amp;F57&amp;", "&amp;G57&amp;","</f>
        <v>  0, _, _, _, _,</v>
      </c>
      <c r="P57" s="0" t="str">
        <f aca="false">"  "&amp;ROUND(C57*0.637628^7,0)&amp;", "&amp;D57&amp;", "&amp;E57&amp;", "&amp;F57&amp;", "&amp;G57&amp;","</f>
        <v>  0, _, _, _, _,</v>
      </c>
      <c r="Q57" s="0" t="str">
        <f aca="false">"  "&amp;ROUND(C57*0.637628^8,0)&amp;", "&amp;D57&amp;", "&amp;E57&amp;", "&amp;F57&amp;", "&amp;G57&amp;","</f>
        <v>  0, _, _, _, _,</v>
      </c>
      <c r="R57" s="0" t="str">
        <f aca="false">"  "&amp;ROUND(C57*0.637628^9,0)&amp;", "&amp;D57&amp;", "&amp;E57&amp;", "&amp;F57&amp;", "&amp;G57&amp;","</f>
        <v>  0, _, _, _, _,</v>
      </c>
    </row>
    <row r="58" customFormat="false" ht="15" hidden="false" customHeight="false" outlineLevel="0" collapsed="false">
      <c r="C58" s="15" t="n">
        <f aca="false">ROUND(C27,0)</f>
        <v>0</v>
      </c>
      <c r="D58" s="9" t="str">
        <f aca="false">D27</f>
        <v>_</v>
      </c>
      <c r="E58" s="9" t="str">
        <f aca="false">E27</f>
        <v>_</v>
      </c>
      <c r="F58" s="9" t="str">
        <f aca="false">F27</f>
        <v>_</v>
      </c>
      <c r="G58" s="9" t="str">
        <f aca="false">G27</f>
        <v>_</v>
      </c>
      <c r="I58" s="0" t="str">
        <f aca="false">"  "&amp;C58&amp;", "&amp;D58&amp;", "&amp;E58&amp;", "&amp;F58&amp;", "&amp;G58&amp;","</f>
        <v>  0, _, _, _, _,</v>
      </c>
      <c r="J58" s="0" t="str">
        <f aca="false">"  "&amp;ROUND(C58*0.637628,0)&amp;", "&amp;D58&amp;", "&amp;E58&amp;", "&amp;F58&amp;", "&amp;G58&amp;","</f>
        <v>  0, _, _, _, _,</v>
      </c>
      <c r="K58" s="0" t="str">
        <f aca="false">"  "&amp;ROUND(C58*0.637628^2,0)&amp;", "&amp;D58&amp;", "&amp;E58&amp;", "&amp;F58&amp;", "&amp;G58&amp;","</f>
        <v>  0, _, _, _, _,</v>
      </c>
      <c r="L58" s="0" t="str">
        <f aca="false">"  "&amp;ROUND(C58*0.637628^3,0)&amp;", "&amp;D58&amp;", "&amp;E58&amp;", "&amp;F58&amp;", "&amp;G58&amp;","</f>
        <v>  0, _, _, _, _,</v>
      </c>
      <c r="M58" s="0" t="str">
        <f aca="false">"  "&amp;ROUND(C58*0.637628^4,0)&amp;", "&amp;D58&amp;", "&amp;E58&amp;", "&amp;F58&amp;", "&amp;G58&amp;","</f>
        <v>  0, _, _, _, _,</v>
      </c>
      <c r="N58" s="0" t="str">
        <f aca="false">"  "&amp;ROUND(C58*0.637628^5,0)&amp;", "&amp;D58&amp;", "&amp;E58&amp;", "&amp;F58&amp;", "&amp;G58&amp;","</f>
        <v>  0, _, _, _, _,</v>
      </c>
      <c r="O58" s="0" t="str">
        <f aca="false">"  "&amp;ROUND(C58*0.637628^6,0)&amp;", "&amp;D58&amp;", "&amp;E58&amp;", "&amp;F58&amp;", "&amp;G58&amp;","</f>
        <v>  0, _, _, _, _,</v>
      </c>
      <c r="P58" s="0" t="str">
        <f aca="false">"  "&amp;ROUND(C58*0.637628^7,0)&amp;", "&amp;D58&amp;", "&amp;E58&amp;", "&amp;F58&amp;", "&amp;G58&amp;","</f>
        <v>  0, _, _, _, _,</v>
      </c>
      <c r="Q58" s="0" t="str">
        <f aca="false">"  "&amp;ROUND(C58*0.637628^8,0)&amp;", "&amp;D58&amp;", "&amp;E58&amp;", "&amp;F58&amp;", "&amp;G58&amp;","</f>
        <v>  0, _, _, _, _,</v>
      </c>
      <c r="R58" s="0" t="str">
        <f aca="false">"  "&amp;ROUND(C58*0.637628^9,0)&amp;", "&amp;D58&amp;", "&amp;E58&amp;", "&amp;F58&amp;", "&amp;G58&amp;","</f>
        <v>  0, _, _, _, _,</v>
      </c>
    </row>
    <row r="59" customFormat="false" ht="15" hidden="false" customHeight="false" outlineLevel="0" collapsed="false">
      <c r="C59" s="15" t="n">
        <f aca="false">ROUND(C28,0)</f>
        <v>0</v>
      </c>
      <c r="D59" s="9" t="str">
        <f aca="false">D28</f>
        <v>_</v>
      </c>
      <c r="E59" s="9" t="str">
        <f aca="false">E28</f>
        <v>_</v>
      </c>
      <c r="F59" s="9" t="str">
        <f aca="false">F28</f>
        <v>_</v>
      </c>
      <c r="G59" s="9" t="str">
        <f aca="false">G28</f>
        <v>_</v>
      </c>
      <c r="I59" s="0" t="str">
        <f aca="false">"  "&amp;C59&amp;", "&amp;D59&amp;", "&amp;E59&amp;", "&amp;F59&amp;", "&amp;G59&amp;","</f>
        <v>  0, _, _, _, _,</v>
      </c>
      <c r="J59" s="0" t="str">
        <f aca="false">"  "&amp;ROUND(C59*0.637628,0)&amp;", "&amp;D59&amp;", "&amp;E59&amp;", "&amp;F59&amp;", "&amp;G59&amp;","</f>
        <v>  0, _, _, _, _,</v>
      </c>
      <c r="K59" s="0" t="str">
        <f aca="false">"  "&amp;ROUND(C59*0.637628^2,0)&amp;", "&amp;D59&amp;", "&amp;E59&amp;", "&amp;F59&amp;", "&amp;G59&amp;","</f>
        <v>  0, _, _, _, _,</v>
      </c>
      <c r="L59" s="0" t="str">
        <f aca="false">"  "&amp;ROUND(C59*0.637628^3,0)&amp;", "&amp;D59&amp;", "&amp;E59&amp;", "&amp;F59&amp;", "&amp;G59&amp;","</f>
        <v>  0, _, _, _, _,</v>
      </c>
      <c r="M59" s="0" t="str">
        <f aca="false">"  "&amp;ROUND(C59*0.637628^4,0)&amp;", "&amp;D59&amp;", "&amp;E59&amp;", "&amp;F59&amp;", "&amp;G59&amp;","</f>
        <v>  0, _, _, _, _,</v>
      </c>
      <c r="N59" s="0" t="str">
        <f aca="false">"  "&amp;ROUND(C59*0.637628^5,0)&amp;", "&amp;D59&amp;", "&amp;E59&amp;", "&amp;F59&amp;", "&amp;G59&amp;","</f>
        <v>  0, _, _, _, _,</v>
      </c>
      <c r="O59" s="0" t="str">
        <f aca="false">"  "&amp;ROUND(C59*0.637628^6,0)&amp;", "&amp;D59&amp;", "&amp;E59&amp;", "&amp;F59&amp;", "&amp;G59&amp;","</f>
        <v>  0, _, _, _, _,</v>
      </c>
      <c r="P59" s="0" t="str">
        <f aca="false">"  "&amp;ROUND(C59*0.637628^7,0)&amp;", "&amp;D59&amp;", "&amp;E59&amp;", "&amp;F59&amp;", "&amp;G59&amp;","</f>
        <v>  0, _, _, _, _,</v>
      </c>
      <c r="Q59" s="0" t="str">
        <f aca="false">"  "&amp;ROUND(C59*0.637628^8,0)&amp;", "&amp;D59&amp;", "&amp;E59&amp;", "&amp;F59&amp;", "&amp;G59&amp;","</f>
        <v>  0, _, _, _, _,</v>
      </c>
      <c r="R59" s="0" t="str">
        <f aca="false">"  "&amp;ROUND(C59*0.637628^9,0)&amp;", "&amp;D59&amp;", "&amp;E59&amp;", "&amp;F59&amp;", "&amp;G59&amp;","</f>
        <v>  0, _, _, _, _,</v>
      </c>
    </row>
    <row r="60" customFormat="false" ht="15" hidden="false" customHeight="false" outlineLevel="0" collapsed="false">
      <c r="C60" s="15" t="n">
        <f aca="false">ROUND(C29,0)</f>
        <v>0</v>
      </c>
      <c r="D60" s="9" t="str">
        <f aca="false">D29</f>
        <v>_</v>
      </c>
      <c r="E60" s="9" t="str">
        <f aca="false">E29</f>
        <v>_</v>
      </c>
      <c r="F60" s="9" t="str">
        <f aca="false">F29</f>
        <v>_</v>
      </c>
      <c r="G60" s="9" t="str">
        <f aca="false">G29</f>
        <v>_</v>
      </c>
      <c r="I60" s="0" t="str">
        <f aca="false">"  "&amp;C60&amp;", "&amp;D60&amp;", "&amp;E60&amp;", "&amp;F60&amp;", "&amp;G60&amp;","</f>
        <v>  0, _, _, _, _,</v>
      </c>
      <c r="J60" s="0" t="str">
        <f aca="false">"  "&amp;ROUND(C60*0.637628,0)&amp;", "&amp;D60&amp;", "&amp;E60&amp;", "&amp;F60&amp;", "&amp;G60&amp;","</f>
        <v>  0, _, _, _, _,</v>
      </c>
      <c r="K60" s="0" t="str">
        <f aca="false">"  "&amp;ROUND(C60*0.637628^2,0)&amp;", "&amp;D60&amp;", "&amp;E60&amp;", "&amp;F60&amp;", "&amp;G60&amp;","</f>
        <v>  0, _, _, _, _,</v>
      </c>
      <c r="L60" s="0" t="str">
        <f aca="false">"  "&amp;ROUND(C60*0.637628^3,0)&amp;", "&amp;D60&amp;", "&amp;E60&amp;", "&amp;F60&amp;", "&amp;G60&amp;","</f>
        <v>  0, _, _, _, _,</v>
      </c>
      <c r="M60" s="0" t="str">
        <f aca="false">"  "&amp;ROUND(C60*0.637628^4,0)&amp;", "&amp;D60&amp;", "&amp;E60&amp;", "&amp;F60&amp;", "&amp;G60&amp;","</f>
        <v>  0, _, _, _, _,</v>
      </c>
      <c r="N60" s="0" t="str">
        <f aca="false">"  "&amp;ROUND(C60*0.637628^5,0)&amp;", "&amp;D60&amp;", "&amp;E60&amp;", "&amp;F60&amp;", "&amp;G60&amp;","</f>
        <v>  0, _, _, _, _,</v>
      </c>
      <c r="O60" s="0" t="str">
        <f aca="false">"  "&amp;ROUND(C60*0.637628^6,0)&amp;", "&amp;D60&amp;", "&amp;E60&amp;", "&amp;F60&amp;", "&amp;G60&amp;","</f>
        <v>  0, _, _, _, _,</v>
      </c>
      <c r="P60" s="0" t="str">
        <f aca="false">"  "&amp;ROUND(C60*0.637628^7,0)&amp;", "&amp;D60&amp;", "&amp;E60&amp;", "&amp;F60&amp;", "&amp;G60&amp;","</f>
        <v>  0, _, _, _, _,</v>
      </c>
      <c r="Q60" s="0" t="str">
        <f aca="false">"  "&amp;ROUND(C60*0.637628^8,0)&amp;", "&amp;D60&amp;", "&amp;E60&amp;", "&amp;F60&amp;", "&amp;G60&amp;","</f>
        <v>  0, _, _, _, _,</v>
      </c>
      <c r="R60" s="0" t="str">
        <f aca="false">"  "&amp;ROUND(C60*0.637628^9,0)&amp;", "&amp;D60&amp;", "&amp;E60&amp;", "&amp;F60&amp;", "&amp;G60&amp;","</f>
        <v>  0, _, _, _, _,</v>
      </c>
    </row>
    <row r="61" customFormat="false" ht="15" hidden="false" customHeight="false" outlineLevel="0" collapsed="false">
      <c r="C61" s="15" t="n">
        <f aca="false">ROUND(C30,0)</f>
        <v>0</v>
      </c>
      <c r="D61" s="9" t="str">
        <f aca="false">D30</f>
        <v>_</v>
      </c>
      <c r="E61" s="9" t="str">
        <f aca="false">E30</f>
        <v>_</v>
      </c>
      <c r="F61" s="9" t="str">
        <f aca="false">F30</f>
        <v>_</v>
      </c>
      <c r="G61" s="9" t="str">
        <f aca="false">G30</f>
        <v>_</v>
      </c>
      <c r="I61" s="0" t="str">
        <f aca="false">"  "&amp;C61&amp;", "&amp;D61&amp;", "&amp;E61&amp;", "&amp;F61&amp;", "&amp;G61&amp;","</f>
        <v>  0, _, _, _, _,</v>
      </c>
      <c r="J61" s="0" t="str">
        <f aca="false">"  "&amp;ROUND(C61*0.637628,0)&amp;", "&amp;D61&amp;", "&amp;E61&amp;", "&amp;F61&amp;", "&amp;G61&amp;","</f>
        <v>  0, _, _, _, _,</v>
      </c>
      <c r="K61" s="0" t="str">
        <f aca="false">"  "&amp;ROUND(C61*0.637628^2,0)&amp;", "&amp;D61&amp;", "&amp;E61&amp;", "&amp;F61&amp;", "&amp;G61&amp;","</f>
        <v>  0, _, _, _, _,</v>
      </c>
      <c r="L61" s="0" t="str">
        <f aca="false">"  "&amp;ROUND(C61*0.637628^3,0)&amp;", "&amp;D61&amp;", "&amp;E61&amp;", "&amp;F61&amp;", "&amp;G61&amp;","</f>
        <v>  0, _, _, _, _,</v>
      </c>
      <c r="M61" s="0" t="str">
        <f aca="false">"  "&amp;ROUND(C61*0.637628^4,0)&amp;", "&amp;D61&amp;", "&amp;E61&amp;", "&amp;F61&amp;", "&amp;G61&amp;","</f>
        <v>  0, _, _, _, _,</v>
      </c>
      <c r="N61" s="0" t="str">
        <f aca="false">"  "&amp;ROUND(C61*0.637628^5,0)&amp;", "&amp;D61&amp;", "&amp;E61&amp;", "&amp;F61&amp;", "&amp;G61&amp;","</f>
        <v>  0, _, _, _, _,</v>
      </c>
      <c r="O61" s="0" t="str">
        <f aca="false">"  "&amp;ROUND(C61*0.637628^6,0)&amp;", "&amp;D61&amp;", "&amp;E61&amp;", "&amp;F61&amp;", "&amp;G61&amp;","</f>
        <v>  0, _, _, _, _,</v>
      </c>
      <c r="P61" s="0" t="str">
        <f aca="false">"  "&amp;ROUND(C61*0.637628^7,0)&amp;", "&amp;D61&amp;", "&amp;E61&amp;", "&amp;F61&amp;", "&amp;G61&amp;","</f>
        <v>  0, _, _, _, _,</v>
      </c>
      <c r="Q61" s="0" t="str">
        <f aca="false">"  "&amp;ROUND(C61*0.637628^8,0)&amp;", "&amp;D61&amp;", "&amp;E61&amp;", "&amp;F61&amp;", "&amp;G61&amp;","</f>
        <v>  0, _, _, _, _,</v>
      </c>
      <c r="R61" s="0" t="str">
        <f aca="false">"  "&amp;ROUND(C61*0.637628^9,0)&amp;", "&amp;D61&amp;", "&amp;E61&amp;", "&amp;F61&amp;", "&amp;G61&amp;","</f>
        <v>  0, _, _, _, _,</v>
      </c>
    </row>
    <row r="62" customFormat="false" ht="15" hidden="false" customHeight="false" outlineLevel="0" collapsed="false">
      <c r="C62" s="15" t="n">
        <f aca="false">ROUND(C31,0)</f>
        <v>0</v>
      </c>
      <c r="D62" s="9" t="str">
        <f aca="false">D31</f>
        <v>_</v>
      </c>
      <c r="E62" s="9" t="str">
        <f aca="false">E31</f>
        <v>_</v>
      </c>
      <c r="F62" s="9" t="str">
        <f aca="false">F31</f>
        <v>_</v>
      </c>
      <c r="G62" s="9" t="str">
        <f aca="false">G31</f>
        <v>_</v>
      </c>
      <c r="I62" s="0" t="str">
        <f aca="false">"  "&amp;C62&amp;", "&amp;D62&amp;", "&amp;E62&amp;", "&amp;F62&amp;", "&amp;G62&amp;","</f>
        <v>  0, _, _, _, _,</v>
      </c>
      <c r="J62" s="0" t="str">
        <f aca="false">"  "&amp;ROUND(C62*0.637628,0)&amp;", "&amp;D62&amp;", "&amp;E62&amp;", "&amp;F62&amp;", "&amp;G62&amp;","</f>
        <v>  0, _, _, _, _,</v>
      </c>
      <c r="K62" s="0" t="str">
        <f aca="false">"  "&amp;ROUND(C62*0.637628^2,0)&amp;", "&amp;D62&amp;", "&amp;E62&amp;", "&amp;F62&amp;", "&amp;G62&amp;","</f>
        <v>  0, _, _, _, _,</v>
      </c>
      <c r="L62" s="0" t="str">
        <f aca="false">"  "&amp;ROUND(C62*0.637628^3,0)&amp;", "&amp;D62&amp;", "&amp;E62&amp;", "&amp;F62&amp;", "&amp;G62&amp;","</f>
        <v>  0, _, _, _, _,</v>
      </c>
      <c r="M62" s="0" t="str">
        <f aca="false">"  "&amp;ROUND(C62*0.637628^4,0)&amp;", "&amp;D62&amp;", "&amp;E62&amp;", "&amp;F62&amp;", "&amp;G62&amp;","</f>
        <v>  0, _, _, _, _,</v>
      </c>
      <c r="N62" s="0" t="str">
        <f aca="false">"  "&amp;ROUND(C62*0.637628^5,0)&amp;", "&amp;D62&amp;", "&amp;E62&amp;", "&amp;F62&amp;", "&amp;G62&amp;","</f>
        <v>  0, _, _, _, _,</v>
      </c>
      <c r="O62" s="0" t="str">
        <f aca="false">"  "&amp;ROUND(C62*0.637628^6,0)&amp;", "&amp;D62&amp;", "&amp;E62&amp;", "&amp;F62&amp;", "&amp;G62&amp;","</f>
        <v>  0, _, _, _, _,</v>
      </c>
      <c r="P62" s="0" t="str">
        <f aca="false">"  "&amp;ROUND(C62*0.637628^7,0)&amp;", "&amp;D62&amp;", "&amp;E62&amp;", "&amp;F62&amp;", "&amp;G62&amp;","</f>
        <v>  0, _, _, _, _,</v>
      </c>
      <c r="Q62" s="0" t="str">
        <f aca="false">"  "&amp;ROUND(C62*0.637628^8,0)&amp;", "&amp;D62&amp;", "&amp;E62&amp;", "&amp;F62&amp;", "&amp;G62&amp;","</f>
        <v>  0, _, _, _, _,</v>
      </c>
      <c r="R62" s="0" t="str">
        <f aca="false">"  "&amp;ROUND(C62*0.637628^9,0)&amp;", "&amp;D62&amp;", "&amp;E62&amp;", "&amp;F62&amp;", "&amp;G62&amp;","</f>
        <v>  0, _, _, _, _,</v>
      </c>
    </row>
    <row r="63" customFormat="false" ht="15" hidden="false" customHeight="false" outlineLevel="0" collapsed="false">
      <c r="C63" s="15" t="n">
        <f aca="false">ROUND(C32,0)</f>
        <v>0</v>
      </c>
      <c r="D63" s="9" t="str">
        <f aca="false">D32</f>
        <v>_</v>
      </c>
      <c r="E63" s="9" t="str">
        <f aca="false">E32</f>
        <v>_</v>
      </c>
      <c r="F63" s="9" t="str">
        <f aca="false">F32</f>
        <v>_</v>
      </c>
      <c r="G63" s="9" t="str">
        <f aca="false">G32</f>
        <v>_</v>
      </c>
      <c r="I63" s="0" t="str">
        <f aca="false">"  "&amp;C63&amp;", "&amp;D63&amp;", "&amp;E63&amp;", "&amp;F63&amp;", "&amp;G63&amp;" ;"</f>
        <v>  0, _, _, _, _ ;</v>
      </c>
      <c r="J63" s="0" t="str">
        <f aca="false">"  "&amp;ROUND(C63*0.637628,0)&amp;", "&amp;D63&amp;", "&amp;E63&amp;", "&amp;F63&amp;", "&amp;G63&amp;" ;"</f>
        <v>  0, _, _, _, _ ;</v>
      </c>
      <c r="K63" s="0" t="str">
        <f aca="false">"  "&amp;ROUND(C63*0.637628^2,0)&amp;", "&amp;D63&amp;", "&amp;E63&amp;", "&amp;F63&amp;", "&amp;G63&amp;" ;"</f>
        <v>  0, _, _, _, _ ;</v>
      </c>
      <c r="L63" s="0" t="str">
        <f aca="false">"  "&amp;ROUND(C63*0.637628^3,0)&amp;", "&amp;D63&amp;", "&amp;E63&amp;", "&amp;F63&amp;", "&amp;G63&amp;" ;"</f>
        <v>  0, _, _, _, _ ;</v>
      </c>
      <c r="M63" s="0" t="str">
        <f aca="false">"  "&amp;ROUND(C63*0.637628^4,0)&amp;", "&amp;D63&amp;", "&amp;E63&amp;", "&amp;F63&amp;", "&amp;G63&amp;" ;"</f>
        <v>  0, _, _, _, _ ;</v>
      </c>
      <c r="N63" s="0" t="str">
        <f aca="false">"  "&amp;ROUND(C63*0.637628^5,0)&amp;", "&amp;D63&amp;", "&amp;E63&amp;", "&amp;F63&amp;", "&amp;G63&amp;" ;"</f>
        <v>  0, _, _, _, _ ;</v>
      </c>
      <c r="O63" s="0" t="str">
        <f aca="false">"  "&amp;ROUND(C63*0.637628^6,0)&amp;", "&amp;D63&amp;", "&amp;E63&amp;", "&amp;F63&amp;", "&amp;G63&amp;" ;"</f>
        <v>  0, _, _, _, _ ;</v>
      </c>
      <c r="P63" s="0" t="str">
        <f aca="false">"  "&amp;ROUND(C63*0.637628^7,0)&amp;", "&amp;D63&amp;", "&amp;E63&amp;", "&amp;F63&amp;", "&amp;G63&amp;" ;"</f>
        <v>  0, _, _, _, _ ;</v>
      </c>
      <c r="Q63" s="0" t="str">
        <f aca="false">"  "&amp;ROUND(C63*0.637628^8,0)&amp;", "&amp;D63&amp;", "&amp;E63&amp;", "&amp;F63&amp;", "&amp;G63&amp;" ;"</f>
        <v>  0, _, _, _, _ ;</v>
      </c>
      <c r="R63" s="0" t="str">
        <f aca="false">"  "&amp;ROUND(C63*0.637628^9,0)&amp;", "&amp;D63&amp;", "&amp;E63&amp;", "&amp;F63&amp;", "&amp;G63&amp;" ;"</f>
        <v>  0, _, _, _, _ ;</v>
      </c>
    </row>
    <row r="64" customFormat="false" ht="15" hidden="false" customHeight="false" outlineLevel="0" collapsed="false">
      <c r="C64" s="15"/>
      <c r="D64" s="9"/>
      <c r="E64" s="9"/>
      <c r="F64" s="9"/>
      <c r="G64" s="9"/>
    </row>
    <row r="65" customFormat="false" ht="15" hidden="false" customHeight="false" outlineLevel="0" collapsed="false">
      <c r="A65" s="1" t="s">
        <v>22</v>
      </c>
      <c r="B65" s="16" t="n">
        <v>0</v>
      </c>
      <c r="C65" s="16" t="n">
        <v>1</v>
      </c>
      <c r="D65" s="16" t="n">
        <v>2</v>
      </c>
      <c r="E65" s="16" t="n">
        <v>3</v>
      </c>
      <c r="F65" s="16" t="n">
        <v>4</v>
      </c>
      <c r="G65" s="16" t="n">
        <v>5</v>
      </c>
      <c r="H65" s="16" t="n">
        <v>6</v>
      </c>
      <c r="I65" s="16" t="n">
        <v>7</v>
      </c>
      <c r="J65" s="16" t="n">
        <v>8</v>
      </c>
      <c r="K65" s="16" t="n">
        <v>9</v>
      </c>
      <c r="L65" s="16" t="n">
        <v>10</v>
      </c>
      <c r="M65" s="16" t="n">
        <v>11</v>
      </c>
      <c r="N65" s="16" t="n">
        <v>12</v>
      </c>
      <c r="O65" s="16" t="n">
        <v>13</v>
      </c>
      <c r="P65" s="16" t="n">
        <v>14</v>
      </c>
      <c r="Q65" s="16" t="n">
        <v>15</v>
      </c>
      <c r="R65" s="16" t="n">
        <v>16</v>
      </c>
      <c r="S65" s="16" t="n">
        <v>17</v>
      </c>
      <c r="T65" s="16" t="n">
        <v>18</v>
      </c>
      <c r="U65" s="16" t="n">
        <v>19</v>
      </c>
      <c r="V65" s="16" t="n">
        <v>20</v>
      </c>
      <c r="W65" s="16" t="n">
        <v>21</v>
      </c>
      <c r="X65" s="16" t="n">
        <v>22</v>
      </c>
      <c r="Y65" s="16" t="n">
        <v>23</v>
      </c>
      <c r="Z65" s="16" t="n">
        <v>24</v>
      </c>
      <c r="AA65" s="16" t="n">
        <v>25</v>
      </c>
      <c r="AB65" s="16" t="n">
        <v>26</v>
      </c>
      <c r="AC65" s="16" t="n">
        <v>27</v>
      </c>
      <c r="AD65" s="16" t="n">
        <v>28</v>
      </c>
      <c r="AE65" s="16" t="n">
        <v>29</v>
      </c>
    </row>
    <row r="66" customFormat="false" ht="15" hidden="false" customHeight="false" outlineLevel="0" collapsed="false">
      <c r="A66" s="0" t="s">
        <v>23</v>
      </c>
      <c r="B66" s="0" t="n">
        <v>0</v>
      </c>
      <c r="C66" s="10" t="n">
        <v>0.01</v>
      </c>
      <c r="D66" s="10" t="n">
        <v>0.01</v>
      </c>
      <c r="E66" s="10" t="n">
        <v>0</v>
      </c>
      <c r="F66" s="10" t="n">
        <v>0.03</v>
      </c>
      <c r="G66" s="10" t="n">
        <v>0.01</v>
      </c>
      <c r="H66" s="10" t="n">
        <v>0.02</v>
      </c>
      <c r="I66" s="10" t="n">
        <v>0.09</v>
      </c>
      <c r="J66" s="10" t="n">
        <v>0.09</v>
      </c>
      <c r="K66" s="10" t="n">
        <v>0.05</v>
      </c>
      <c r="L66" s="10" t="n">
        <v>0.01</v>
      </c>
      <c r="M66" s="10" t="n">
        <v>0.02</v>
      </c>
      <c r="N66" s="10" t="n">
        <v>0.18</v>
      </c>
      <c r="O66" s="10" t="n">
        <v>0.22</v>
      </c>
      <c r="P66" s="10" t="n">
        <v>0.07</v>
      </c>
      <c r="Q66" s="10" t="n">
        <v>0.13</v>
      </c>
      <c r="R66" s="10" t="n">
        <v>0</v>
      </c>
      <c r="S66" s="10" t="n">
        <v>0.01</v>
      </c>
      <c r="T66" s="10" t="n">
        <v>0.01</v>
      </c>
      <c r="U66" s="10" t="n">
        <v>0</v>
      </c>
      <c r="V66" s="10" t="n">
        <v>0.01</v>
      </c>
      <c r="W66" s="10" t="n">
        <v>0.03</v>
      </c>
      <c r="X66" s="10" t="n">
        <v>0</v>
      </c>
      <c r="Y66" s="0" t="n">
        <v>0</v>
      </c>
      <c r="Z66" s="0" t="n">
        <v>0</v>
      </c>
      <c r="AA66" s="0" t="n">
        <v>0</v>
      </c>
      <c r="AB66" s="0" t="n">
        <v>0</v>
      </c>
      <c r="AC66" s="0" t="n">
        <v>0</v>
      </c>
      <c r="AD66" s="0" t="n">
        <v>0</v>
      </c>
      <c r="AE66" s="0" t="n">
        <v>0</v>
      </c>
      <c r="AG66" s="3" t="n">
        <f aca="false">SUM(B66:AE66)</f>
        <v>1</v>
      </c>
    </row>
    <row r="67" customFormat="false" ht="15" hidden="false" customHeight="false" outlineLevel="0" collapsed="false">
      <c r="A67" s="0" t="s">
        <v>24</v>
      </c>
      <c r="B67" s="0" t="n">
        <v>0</v>
      </c>
      <c r="C67" s="15" t="n">
        <v>0</v>
      </c>
      <c r="D67" s="15" t="n">
        <v>0</v>
      </c>
      <c r="E67" s="15" t="n">
        <v>0</v>
      </c>
      <c r="F67" s="15" t="n">
        <v>0.02</v>
      </c>
      <c r="G67" s="15" t="n">
        <v>0.01</v>
      </c>
      <c r="H67" s="15" t="n">
        <v>0.02</v>
      </c>
      <c r="I67" s="15" t="n">
        <v>0.07</v>
      </c>
      <c r="J67" s="15" t="n">
        <v>0.09</v>
      </c>
      <c r="K67" s="15" t="n">
        <v>0.06</v>
      </c>
      <c r="L67" s="15" t="n">
        <v>0.01</v>
      </c>
      <c r="M67" s="15" t="n">
        <v>0.02</v>
      </c>
      <c r="N67" s="15" t="n">
        <v>0.2</v>
      </c>
      <c r="O67" s="15" t="n">
        <v>0.23</v>
      </c>
      <c r="P67" s="15" t="n">
        <v>0.07</v>
      </c>
      <c r="Q67" s="15" t="n">
        <v>0.15</v>
      </c>
      <c r="R67" s="15" t="n">
        <v>0</v>
      </c>
      <c r="S67" s="15" t="n">
        <v>0</v>
      </c>
      <c r="T67" s="15" t="n">
        <v>0</v>
      </c>
      <c r="U67" s="15" t="n">
        <v>0</v>
      </c>
      <c r="V67" s="15" t="n">
        <v>0.01</v>
      </c>
      <c r="W67" s="15" t="n">
        <v>0.04</v>
      </c>
      <c r="X67" s="15" t="n">
        <v>0</v>
      </c>
      <c r="Y67" s="0" t="n">
        <v>0</v>
      </c>
      <c r="Z67" s="0" t="n">
        <v>0</v>
      </c>
      <c r="AA67" s="0" t="n">
        <v>0</v>
      </c>
      <c r="AB67" s="0" t="n">
        <v>0</v>
      </c>
      <c r="AC67" s="0" t="n">
        <v>0</v>
      </c>
      <c r="AD67" s="0" t="n">
        <v>0</v>
      </c>
      <c r="AE67" s="0" t="n">
        <v>0</v>
      </c>
      <c r="AG67" s="3" t="n">
        <f aca="false">SUM(B67:AE67)</f>
        <v>1</v>
      </c>
    </row>
    <row r="68" customFormat="false" ht="15" hidden="false" customHeight="false" outlineLevel="0" collapsed="false">
      <c r="A68" s="0" t="s">
        <v>25</v>
      </c>
      <c r="B68" s="0" t="n">
        <v>0</v>
      </c>
      <c r="C68" s="17" t="n">
        <v>0</v>
      </c>
      <c r="D68" s="17" t="n">
        <v>0</v>
      </c>
      <c r="E68" s="17" t="n">
        <v>0</v>
      </c>
      <c r="F68" s="17" t="n">
        <v>0.01</v>
      </c>
      <c r="G68" s="17" t="n">
        <v>0.01</v>
      </c>
      <c r="H68" s="17" t="n">
        <v>0.02</v>
      </c>
      <c r="I68" s="17" t="n">
        <v>0.04</v>
      </c>
      <c r="J68" s="17" t="n">
        <v>0.1</v>
      </c>
      <c r="K68" s="17" t="n">
        <v>0.06</v>
      </c>
      <c r="L68" s="17" t="n">
        <v>0.01</v>
      </c>
      <c r="M68" s="17" t="n">
        <v>0.02</v>
      </c>
      <c r="N68" s="17" t="n">
        <v>0.22</v>
      </c>
      <c r="O68" s="17" t="n">
        <v>0.24</v>
      </c>
      <c r="P68" s="17" t="n">
        <v>0.05</v>
      </c>
      <c r="Q68" s="17" t="n">
        <v>0.16</v>
      </c>
      <c r="R68" s="17" t="n">
        <v>0</v>
      </c>
      <c r="S68" s="17" t="n">
        <v>0</v>
      </c>
      <c r="T68" s="17" t="n">
        <v>0</v>
      </c>
      <c r="U68" s="17" t="n">
        <v>0</v>
      </c>
      <c r="V68" s="17" t="n">
        <v>0.02</v>
      </c>
      <c r="W68" s="17" t="n">
        <v>0.04</v>
      </c>
      <c r="X68" s="17" t="n">
        <v>0</v>
      </c>
      <c r="Y68" s="0" t="n">
        <v>0</v>
      </c>
      <c r="Z68" s="0" t="n">
        <v>0</v>
      </c>
      <c r="AA68" s="0" t="n">
        <v>0</v>
      </c>
      <c r="AB68" s="0" t="n">
        <v>0</v>
      </c>
      <c r="AC68" s="0" t="n">
        <v>0</v>
      </c>
      <c r="AD68" s="0" t="n">
        <v>0</v>
      </c>
      <c r="AE68" s="0" t="n">
        <v>0</v>
      </c>
      <c r="AG68" s="3" t="n">
        <f aca="false">SUM(B68:AE68)</f>
        <v>1</v>
      </c>
    </row>
    <row r="69" customFormat="false" ht="15" hidden="false" customHeight="false" outlineLevel="0" collapsed="false">
      <c r="A69" s="0" t="s">
        <v>26</v>
      </c>
      <c r="B69" s="0" t="n">
        <v>0</v>
      </c>
      <c r="C69" s="15" t="n">
        <v>0</v>
      </c>
      <c r="D69" s="15" t="n">
        <v>0</v>
      </c>
      <c r="E69" s="15" t="n">
        <v>0</v>
      </c>
      <c r="F69" s="15" t="n">
        <v>0.02</v>
      </c>
      <c r="G69" s="15" t="n">
        <v>0.01</v>
      </c>
      <c r="H69" s="15" t="n">
        <v>0.02</v>
      </c>
      <c r="I69" s="15" t="n">
        <v>0.07</v>
      </c>
      <c r="J69" s="15" t="n">
        <v>0.09</v>
      </c>
      <c r="K69" s="15" t="n">
        <v>0.06</v>
      </c>
      <c r="L69" s="15" t="n">
        <v>0.01</v>
      </c>
      <c r="M69" s="15" t="n">
        <v>0.02</v>
      </c>
      <c r="N69" s="15" t="n">
        <v>0.2</v>
      </c>
      <c r="O69" s="15" t="n">
        <v>0.23</v>
      </c>
      <c r="P69" s="15" t="n">
        <v>0.07</v>
      </c>
      <c r="Q69" s="15" t="n">
        <v>0.15</v>
      </c>
      <c r="R69" s="15" t="n">
        <v>0</v>
      </c>
      <c r="S69" s="15" t="n">
        <v>0</v>
      </c>
      <c r="T69" s="15" t="n">
        <v>0</v>
      </c>
      <c r="U69" s="15" t="n">
        <v>0</v>
      </c>
      <c r="V69" s="15" t="n">
        <v>0.01</v>
      </c>
      <c r="W69" s="15" t="n">
        <v>0.04</v>
      </c>
      <c r="X69" s="15" t="n">
        <v>0</v>
      </c>
      <c r="Y69" s="0" t="n">
        <v>0</v>
      </c>
      <c r="Z69" s="0" t="n">
        <v>0</v>
      </c>
      <c r="AA69" s="0" t="n">
        <v>0</v>
      </c>
      <c r="AB69" s="0" t="n">
        <v>0</v>
      </c>
      <c r="AC69" s="0" t="n">
        <v>0</v>
      </c>
      <c r="AD69" s="0" t="n">
        <v>0</v>
      </c>
      <c r="AE69" s="0" t="n">
        <v>0</v>
      </c>
      <c r="AG69" s="3" t="n">
        <f aca="false">SUM(B69:AE69)</f>
        <v>1</v>
      </c>
    </row>
    <row r="70" customFormat="false" ht="15" hidden="false" customHeight="false" outlineLevel="0" collapsed="false">
      <c r="C70" s="9"/>
      <c r="D70" s="9"/>
      <c r="E70" s="9"/>
      <c r="F70" s="9"/>
      <c r="G70" s="9"/>
    </row>
    <row r="71" customFormat="false" ht="15" hidden="false" customHeight="false" outlineLevel="0" collapsed="false">
      <c r="B71" s="0" t="s">
        <v>27</v>
      </c>
      <c r="C71" s="9"/>
      <c r="D71" s="9"/>
      <c r="E71" s="9"/>
      <c r="F71" s="9"/>
      <c r="G71" s="9"/>
    </row>
    <row r="73" customFormat="false" ht="15" hidden="false" customHeight="false" outlineLevel="0" collapsed="false">
      <c r="A73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G73"/>
  <sheetViews>
    <sheetView windowProtection="false" showFormulas="false" showGridLines="true" showRowColHeaders="true" showZeros="true" rightToLeft="false" tabSelected="false" showOutlineSymbols="true" defaultGridColor="true" view="normal" topLeftCell="A31" colorId="64" zoomScale="100" zoomScaleNormal="100" zoomScalePageLayoutView="100" workbookViewId="0">
      <selection pane="topLeft" activeCell="B69" activeCellId="0" sqref="B69"/>
    </sheetView>
  </sheetViews>
  <sheetFormatPr defaultRowHeight="15"/>
  <cols>
    <col collapsed="false" hidden="false" max="1" min="1" style="0" width="11.3418367346939"/>
    <col collapsed="false" hidden="false" max="2" min="2" style="0" width="8.50510204081633"/>
    <col collapsed="false" hidden="false" max="3" min="3" style="0" width="9.04591836734694"/>
    <col collapsed="false" hidden="false" max="8" min="4" style="0" width="8.50510204081633"/>
    <col collapsed="false" hidden="false" max="9" min="9" style="0" width="18.3571428571429"/>
    <col collapsed="false" hidden="false" max="10" min="10" style="0" width="17.280612244898"/>
    <col collapsed="false" hidden="false" max="11" min="11" style="0" width="17.8214285714286"/>
    <col collapsed="false" hidden="false" max="12" min="12" style="0" width="16.6020408163265"/>
    <col collapsed="false" hidden="false" max="13" min="13" style="0" width="17.0102040816327"/>
    <col collapsed="false" hidden="false" max="14" min="14" style="0" width="17.280612244898"/>
    <col collapsed="false" hidden="false" max="15" min="15" style="0" width="18.6275510204082"/>
    <col collapsed="false" hidden="false" max="16" min="16" style="0" width="16.469387755102"/>
    <col collapsed="false" hidden="false" max="17" min="17" style="0" width="15.9285714285714"/>
    <col collapsed="false" hidden="false" max="18" min="18" style="0" width="16.3316326530612"/>
    <col collapsed="false" hidden="false" max="1025" min="19" style="0" width="8.50510204081633"/>
  </cols>
  <sheetData>
    <row r="1" customFormat="false" ht="15" hidden="false" customHeight="false" outlineLevel="0" collapsed="false">
      <c r="P1" s="0" t="n">
        <v>18609422</v>
      </c>
      <c r="Q1" s="1" t="s">
        <v>0</v>
      </c>
    </row>
    <row r="2" customFormat="false" ht="15" hidden="false" customHeight="false" outlineLevel="0" collapsed="false">
      <c r="B2" s="0" t="s">
        <v>1</v>
      </c>
      <c r="H2" s="0" t="s">
        <v>2</v>
      </c>
      <c r="P2" s="2" t="s">
        <v>3</v>
      </c>
      <c r="Q2" s="3"/>
      <c r="R2" s="3"/>
      <c r="S2" s="3"/>
      <c r="T2" s="3"/>
      <c r="U2" s="3"/>
      <c r="V2" s="0" t="s">
        <v>4</v>
      </c>
    </row>
    <row r="3" customFormat="false" ht="15.75" hidden="false" customHeight="false" outlineLevel="0" collapsed="false">
      <c r="A3" s="0" t="n">
        <v>0</v>
      </c>
      <c r="B3" s="0" t="n">
        <v>0</v>
      </c>
      <c r="C3" s="4" t="n">
        <f aca="false">P3</f>
        <v>0</v>
      </c>
      <c r="D3" s="5" t="s">
        <v>5</v>
      </c>
      <c r="E3" s="5" t="s">
        <v>5</v>
      </c>
      <c r="F3" s="5" t="s">
        <v>5</v>
      </c>
      <c r="G3" s="5" t="s">
        <v>5</v>
      </c>
      <c r="H3" s="0" t="n">
        <v>2</v>
      </c>
      <c r="I3" s="6" t="n">
        <v>1</v>
      </c>
      <c r="J3" s="7" t="n">
        <v>-100</v>
      </c>
      <c r="K3" s="7" t="n">
        <v>50</v>
      </c>
      <c r="L3" s="7" t="n">
        <v>12647072876</v>
      </c>
      <c r="M3" s="7" t="n">
        <v>2</v>
      </c>
      <c r="N3" s="8" t="n">
        <v>1264707000000</v>
      </c>
      <c r="P3" s="9" t="n">
        <f aca="false">$P$1*B3</f>
        <v>0</v>
      </c>
    </row>
    <row r="4" customFormat="false" ht="15.75" hidden="false" customHeight="false" outlineLevel="0" collapsed="false">
      <c r="A4" s="0" t="n">
        <v>1</v>
      </c>
      <c r="B4" s="10" t="n">
        <v>0.03</v>
      </c>
      <c r="C4" s="4" t="n">
        <f aca="false">P4</f>
        <v>558282.66</v>
      </c>
      <c r="D4" s="5" t="s">
        <v>5</v>
      </c>
      <c r="E4" s="5" t="s">
        <v>5</v>
      </c>
      <c r="F4" s="5" t="s">
        <v>5</v>
      </c>
      <c r="G4" s="5" t="s">
        <v>5</v>
      </c>
      <c r="H4" s="0" t="n">
        <v>1</v>
      </c>
      <c r="I4" s="6" t="n">
        <v>2</v>
      </c>
      <c r="J4" s="7" t="n">
        <v>-17.6</v>
      </c>
      <c r="K4" s="7" t="n">
        <v>17.6</v>
      </c>
      <c r="L4" s="7" t="n">
        <v>12286957937</v>
      </c>
      <c r="M4" s="7" t="n">
        <v>1</v>
      </c>
      <c r="N4" s="8" t="n">
        <v>216250500000</v>
      </c>
      <c r="P4" s="9" t="n">
        <f aca="false">$P$1*B4</f>
        <v>558282.66</v>
      </c>
      <c r="R4" s="1" t="s">
        <v>6</v>
      </c>
    </row>
    <row r="5" customFormat="false" ht="15.75" hidden="false" customHeight="false" outlineLevel="0" collapsed="false">
      <c r="A5" s="0" t="n">
        <v>2</v>
      </c>
      <c r="B5" s="10" t="n">
        <v>0.1</v>
      </c>
      <c r="C5" s="4" t="n">
        <f aca="false">P5</f>
        <v>1860942.2</v>
      </c>
      <c r="D5" s="5" t="s">
        <v>5</v>
      </c>
      <c r="E5" s="5" t="s">
        <v>5</v>
      </c>
      <c r="F5" s="5" t="s">
        <v>5</v>
      </c>
      <c r="G5" s="5" t="s">
        <v>5</v>
      </c>
      <c r="H5" s="0" t="n">
        <v>1</v>
      </c>
      <c r="I5" s="6" t="n">
        <v>3</v>
      </c>
      <c r="J5" s="7" t="n">
        <v>-36.5</v>
      </c>
      <c r="K5" s="7" t="n">
        <v>36.5</v>
      </c>
      <c r="L5" s="7" t="n">
        <v>29971254486</v>
      </c>
      <c r="M5" s="7" t="n">
        <v>1</v>
      </c>
      <c r="N5" s="8" t="n">
        <v>1093951000000</v>
      </c>
      <c r="P5" s="9" t="n">
        <f aca="false">$P$1*B5</f>
        <v>1860942.2</v>
      </c>
      <c r="R5" s="1" t="s">
        <v>7</v>
      </c>
    </row>
    <row r="6" customFormat="false" ht="15.75" hidden="false" customHeight="false" outlineLevel="0" collapsed="false">
      <c r="A6" s="0" t="n">
        <v>3</v>
      </c>
      <c r="B6" s="10" t="n">
        <v>0.29</v>
      </c>
      <c r="C6" s="4" t="n">
        <f aca="false">P6</f>
        <v>5396732.38</v>
      </c>
      <c r="D6" s="5" t="s">
        <v>5</v>
      </c>
      <c r="E6" s="5" t="s">
        <v>5</v>
      </c>
      <c r="F6" s="5" t="s">
        <v>5</v>
      </c>
      <c r="G6" s="5" t="s">
        <v>5</v>
      </c>
      <c r="H6" s="0" t="n">
        <v>3</v>
      </c>
      <c r="I6" s="6" t="n">
        <v>4</v>
      </c>
      <c r="J6" s="7" t="n">
        <v>-128.5</v>
      </c>
      <c r="K6" s="7" t="n">
        <v>50</v>
      </c>
      <c r="L6" s="7" t="n">
        <v>13938887160</v>
      </c>
      <c r="M6" s="7" t="n">
        <v>3</v>
      </c>
      <c r="N6" s="8" t="n">
        <v>1791147000000</v>
      </c>
      <c r="P6" s="9" t="n">
        <f aca="false">$P$1*B6</f>
        <v>5396732.38</v>
      </c>
    </row>
    <row r="7" customFormat="false" ht="15.75" hidden="false" customHeight="false" outlineLevel="0" collapsed="false">
      <c r="A7" s="0" t="n">
        <v>4</v>
      </c>
      <c r="B7" s="10" t="n">
        <v>0.03</v>
      </c>
      <c r="C7" s="4" t="n">
        <f aca="false">P7</f>
        <v>558282.66</v>
      </c>
      <c r="D7" s="5" t="s">
        <v>5</v>
      </c>
      <c r="E7" s="5" t="s">
        <v>5</v>
      </c>
      <c r="F7" s="5" t="s">
        <v>5</v>
      </c>
      <c r="G7" s="5" t="s">
        <v>5</v>
      </c>
      <c r="H7" s="0" t="n">
        <v>1</v>
      </c>
      <c r="I7" s="6" t="n">
        <v>5</v>
      </c>
      <c r="J7" s="7" t="n">
        <v>-20.5</v>
      </c>
      <c r="K7" s="7" t="n">
        <v>20.5</v>
      </c>
      <c r="L7" s="7" t="n">
        <v>3686010853</v>
      </c>
      <c r="M7" s="7" t="n">
        <v>1</v>
      </c>
      <c r="N7" s="8" t="n">
        <v>75563220000</v>
      </c>
      <c r="P7" s="9" t="n">
        <f aca="false">$P$1*B7</f>
        <v>558282.66</v>
      </c>
    </row>
    <row r="8" customFormat="false" ht="15.75" hidden="false" customHeight="false" outlineLevel="0" collapsed="false">
      <c r="A8" s="0" t="n">
        <v>5</v>
      </c>
      <c r="B8" s="10" t="n">
        <v>0.14</v>
      </c>
      <c r="C8" s="4" t="n">
        <f aca="false">P8</f>
        <v>2605319.08</v>
      </c>
      <c r="D8" s="5" t="s">
        <v>5</v>
      </c>
      <c r="E8" s="5" t="s">
        <v>5</v>
      </c>
      <c r="F8" s="5" t="s">
        <v>5</v>
      </c>
      <c r="G8" s="5" t="s">
        <v>5</v>
      </c>
      <c r="H8" s="0" t="n">
        <v>2</v>
      </c>
      <c r="I8" s="6" t="n">
        <v>6</v>
      </c>
      <c r="J8" s="7" t="n">
        <v>-106</v>
      </c>
      <c r="K8" s="7" t="n">
        <v>50</v>
      </c>
      <c r="L8" s="7" t="n">
        <v>11079367895</v>
      </c>
      <c r="M8" s="7" t="n">
        <v>2</v>
      </c>
      <c r="N8" s="8" t="n">
        <v>1174413000000</v>
      </c>
      <c r="P8" s="9" t="n">
        <f aca="false">$P$1*B8</f>
        <v>2605319.08</v>
      </c>
    </row>
    <row r="9" customFormat="false" ht="15.75" hidden="false" customHeight="false" outlineLevel="0" collapsed="false">
      <c r="A9" s="0" t="n">
        <v>6</v>
      </c>
      <c r="B9" s="10" t="n">
        <v>0.18</v>
      </c>
      <c r="C9" s="4" t="n">
        <f aca="false">P9</f>
        <v>3349695.96</v>
      </c>
      <c r="D9" s="5" t="s">
        <v>5</v>
      </c>
      <c r="E9" s="5" t="s">
        <v>5</v>
      </c>
      <c r="F9" s="5" t="s">
        <v>5</v>
      </c>
      <c r="G9" s="5" t="s">
        <v>5</v>
      </c>
      <c r="H9" s="0" t="n">
        <v>2</v>
      </c>
      <c r="I9" s="6" t="n">
        <v>7</v>
      </c>
      <c r="J9" s="7" t="n">
        <v>-109.9</v>
      </c>
      <c r="K9" s="7" t="n">
        <v>50</v>
      </c>
      <c r="L9" s="7" t="n">
        <v>19434502995</v>
      </c>
      <c r="M9" s="7" t="n">
        <v>2</v>
      </c>
      <c r="N9" s="8" t="n">
        <v>2135852000000</v>
      </c>
      <c r="P9" s="9" t="n">
        <f aca="false">$P$1*B9</f>
        <v>3349695.96</v>
      </c>
    </row>
    <row r="10" customFormat="false" ht="15.75" hidden="false" customHeight="false" outlineLevel="0" collapsed="false">
      <c r="A10" s="0" t="n">
        <v>7</v>
      </c>
      <c r="B10" s="10" t="n">
        <v>0.02</v>
      </c>
      <c r="C10" s="4" t="n">
        <f aca="false">P10</f>
        <v>372188.44</v>
      </c>
      <c r="D10" s="5" t="s">
        <v>5</v>
      </c>
      <c r="E10" s="5" t="s">
        <v>5</v>
      </c>
      <c r="F10" s="5" t="s">
        <v>5</v>
      </c>
      <c r="G10" s="5" t="s">
        <v>5</v>
      </c>
      <c r="H10" s="0" t="n">
        <v>1</v>
      </c>
      <c r="I10" s="6" t="n">
        <v>8</v>
      </c>
      <c r="J10" s="7" t="n">
        <v>-33.8</v>
      </c>
      <c r="K10" s="7" t="n">
        <v>33.8</v>
      </c>
      <c r="L10" s="7" t="n">
        <v>10361542520</v>
      </c>
      <c r="M10" s="7" t="n">
        <v>1</v>
      </c>
      <c r="N10" s="8" t="n">
        <v>350220100000</v>
      </c>
      <c r="P10" s="9" t="n">
        <f aca="false">$P$1*B10</f>
        <v>372188.44</v>
      </c>
    </row>
    <row r="11" customFormat="false" ht="15.75" hidden="false" customHeight="false" outlineLevel="0" collapsed="false">
      <c r="A11" s="3" t="n">
        <v>8</v>
      </c>
      <c r="B11" s="10" t="n">
        <v>0</v>
      </c>
      <c r="C11" s="4" t="n">
        <f aca="false">P11</f>
        <v>0</v>
      </c>
      <c r="D11" s="5" t="s">
        <v>5</v>
      </c>
      <c r="E11" s="5" t="s">
        <v>5</v>
      </c>
      <c r="F11" s="5" t="s">
        <v>5</v>
      </c>
      <c r="G11" s="5" t="s">
        <v>5</v>
      </c>
      <c r="H11" s="0" t="n">
        <v>2</v>
      </c>
      <c r="I11" s="6" t="n">
        <v>9</v>
      </c>
      <c r="J11" s="7" t="n">
        <v>-52</v>
      </c>
      <c r="K11" s="7" t="n">
        <v>50</v>
      </c>
      <c r="L11" s="7" t="n">
        <v>6455559422</v>
      </c>
      <c r="M11" s="7" t="n">
        <v>2</v>
      </c>
      <c r="N11" s="8" t="n">
        <v>335689100000</v>
      </c>
      <c r="P11" s="9" t="n">
        <f aca="false">$P$1*B11</f>
        <v>0</v>
      </c>
    </row>
    <row r="12" customFormat="false" ht="15.75" hidden="false" customHeight="false" outlineLevel="0" collapsed="false">
      <c r="A12" s="0" t="n">
        <v>9</v>
      </c>
      <c r="B12" s="10" t="n">
        <v>0.11</v>
      </c>
      <c r="C12" s="4" t="n">
        <f aca="false">P12</f>
        <v>2047036.42</v>
      </c>
      <c r="D12" s="5" t="s">
        <v>5</v>
      </c>
      <c r="E12" s="5" t="s">
        <v>5</v>
      </c>
      <c r="F12" s="5" t="s">
        <v>5</v>
      </c>
      <c r="G12" s="5" t="s">
        <v>5</v>
      </c>
      <c r="H12" s="0" t="n">
        <v>2</v>
      </c>
      <c r="I12" s="6" t="n">
        <v>10</v>
      </c>
      <c r="J12" s="7" t="n">
        <v>-85.3</v>
      </c>
      <c r="K12" s="7" t="n">
        <v>50</v>
      </c>
      <c r="L12" s="7" t="n">
        <v>17316802511</v>
      </c>
      <c r="M12" s="7" t="n">
        <v>2</v>
      </c>
      <c r="N12" s="8" t="n">
        <v>1477123000000</v>
      </c>
      <c r="P12" s="9" t="n">
        <f aca="false">$P$1*B12</f>
        <v>2047036.42</v>
      </c>
    </row>
    <row r="13" customFormat="false" ht="15.75" hidden="false" customHeight="false" outlineLevel="0" collapsed="false">
      <c r="A13" s="3" t="n">
        <v>10</v>
      </c>
      <c r="B13" s="10" t="n">
        <v>0</v>
      </c>
      <c r="C13" s="4" t="n">
        <f aca="false">P13</f>
        <v>0</v>
      </c>
      <c r="D13" s="5" t="s">
        <v>5</v>
      </c>
      <c r="E13" s="5" t="s">
        <v>5</v>
      </c>
      <c r="F13" s="5" t="s">
        <v>5</v>
      </c>
      <c r="G13" s="5" t="s">
        <v>5</v>
      </c>
      <c r="H13" s="0" t="n">
        <v>2</v>
      </c>
      <c r="I13" s="6" t="n">
        <v>11</v>
      </c>
      <c r="J13" s="7" t="n">
        <v>-75.3</v>
      </c>
      <c r="K13" s="7" t="n">
        <v>50</v>
      </c>
      <c r="L13" s="7" t="n">
        <v>11225017827</v>
      </c>
      <c r="M13" s="7" t="n">
        <v>2</v>
      </c>
      <c r="N13" s="8" t="n">
        <v>845243800000</v>
      </c>
      <c r="P13" s="9" t="n">
        <f aca="false">$P$1*B13</f>
        <v>0</v>
      </c>
    </row>
    <row r="14" customFormat="false" ht="15.75" hidden="false" customHeight="false" outlineLevel="0" collapsed="false">
      <c r="A14" s="3" t="n">
        <v>11</v>
      </c>
      <c r="B14" s="10" t="n">
        <v>0</v>
      </c>
      <c r="C14" s="4" t="n">
        <f aca="false">P14</f>
        <v>0</v>
      </c>
      <c r="D14" s="5" t="s">
        <v>5</v>
      </c>
      <c r="E14" s="5" t="s">
        <v>5</v>
      </c>
      <c r="F14" s="5" t="s">
        <v>5</v>
      </c>
      <c r="G14" s="5" t="s">
        <v>5</v>
      </c>
      <c r="H14" s="0" t="n">
        <v>3</v>
      </c>
      <c r="I14" s="6" t="n">
        <v>12</v>
      </c>
      <c r="J14" s="7" t="n">
        <v>-185.6</v>
      </c>
      <c r="K14" s="7" t="n">
        <v>50</v>
      </c>
      <c r="L14" s="7" t="n">
        <v>15989283041</v>
      </c>
      <c r="M14" s="7" t="n">
        <v>3</v>
      </c>
      <c r="N14" s="8" t="n">
        <v>2967611000000</v>
      </c>
      <c r="P14" s="9" t="n">
        <f aca="false">$P$1*B14</f>
        <v>0</v>
      </c>
    </row>
    <row r="15" customFormat="false" ht="15.75" hidden="false" customHeight="false" outlineLevel="0" collapsed="false">
      <c r="A15" s="3" t="n">
        <v>12</v>
      </c>
      <c r="B15" s="10" t="n">
        <v>0</v>
      </c>
      <c r="C15" s="4" t="n">
        <f aca="false">P15</f>
        <v>0</v>
      </c>
      <c r="D15" s="5" t="s">
        <v>5</v>
      </c>
      <c r="E15" s="5" t="s">
        <v>5</v>
      </c>
      <c r="F15" s="5" t="s">
        <v>5</v>
      </c>
      <c r="G15" s="5" t="s">
        <v>5</v>
      </c>
      <c r="H15" s="0" t="n">
        <v>2</v>
      </c>
      <c r="I15" s="6" t="n">
        <v>13</v>
      </c>
      <c r="J15" s="7" t="n">
        <v>-109.8</v>
      </c>
      <c r="K15" s="7" t="n">
        <v>50</v>
      </c>
      <c r="L15" s="7" t="n">
        <v>4282287423</v>
      </c>
      <c r="M15" s="7" t="n">
        <v>2</v>
      </c>
      <c r="N15" s="8" t="n">
        <v>470195200000</v>
      </c>
      <c r="P15" s="9" t="n">
        <f aca="false">$P$1*B15</f>
        <v>0</v>
      </c>
    </row>
    <row r="16" customFormat="false" ht="15.75" hidden="false" customHeight="false" outlineLevel="0" collapsed="false">
      <c r="A16" s="3" t="n">
        <v>13</v>
      </c>
      <c r="B16" s="10" t="n">
        <v>0</v>
      </c>
      <c r="C16" s="4" t="n">
        <f aca="false">P16</f>
        <v>0</v>
      </c>
      <c r="D16" s="5" t="s">
        <v>5</v>
      </c>
      <c r="E16" s="5" t="s">
        <v>5</v>
      </c>
      <c r="F16" s="5" t="s">
        <v>5</v>
      </c>
      <c r="G16" s="5" t="s">
        <v>5</v>
      </c>
      <c r="H16" s="0" t="n">
        <v>1</v>
      </c>
      <c r="I16" s="6" t="n">
        <v>14</v>
      </c>
      <c r="J16" s="7" t="n">
        <v>-48.9</v>
      </c>
      <c r="K16" s="7" t="n">
        <v>48.9</v>
      </c>
      <c r="L16" s="7" t="n">
        <v>14161620805</v>
      </c>
      <c r="M16" s="7" t="n">
        <v>1</v>
      </c>
      <c r="N16" s="8" t="n">
        <v>692503300000</v>
      </c>
      <c r="P16" s="9" t="n">
        <f aca="false">$P$1*B16</f>
        <v>0</v>
      </c>
    </row>
    <row r="17" customFormat="false" ht="15.75" hidden="false" customHeight="false" outlineLevel="0" collapsed="false">
      <c r="A17" s="0" t="n">
        <v>14</v>
      </c>
      <c r="B17" s="10" t="n">
        <v>0.1</v>
      </c>
      <c r="C17" s="4" t="n">
        <f aca="false">P17</f>
        <v>1860942.2</v>
      </c>
      <c r="D17" s="5" t="s">
        <v>5</v>
      </c>
      <c r="E17" s="5" t="s">
        <v>5</v>
      </c>
      <c r="F17" s="5" t="s">
        <v>5</v>
      </c>
      <c r="G17" s="5" t="s">
        <v>5</v>
      </c>
      <c r="H17" s="0" t="n">
        <v>3</v>
      </c>
      <c r="I17" s="6" t="n">
        <v>15</v>
      </c>
      <c r="J17" s="7" t="n">
        <v>-138.8</v>
      </c>
      <c r="K17" s="7" t="n">
        <v>50</v>
      </c>
      <c r="L17" s="7" t="n">
        <v>12608709589</v>
      </c>
      <c r="M17" s="7" t="n">
        <v>3</v>
      </c>
      <c r="N17" s="8" t="n">
        <v>1750089000000</v>
      </c>
      <c r="P17" s="9" t="n">
        <f aca="false">$P$1*B17</f>
        <v>1860942.2</v>
      </c>
    </row>
    <row r="18" customFormat="false" ht="15.75" hidden="false" customHeight="false" outlineLevel="0" collapsed="false">
      <c r="A18" s="0" t="n">
        <v>15</v>
      </c>
      <c r="B18" s="10" t="n">
        <v>0</v>
      </c>
      <c r="C18" s="4" t="n">
        <f aca="false">P18</f>
        <v>0</v>
      </c>
      <c r="D18" s="5" t="s">
        <v>5</v>
      </c>
      <c r="E18" s="5" t="s">
        <v>5</v>
      </c>
      <c r="F18" s="5" t="s">
        <v>5</v>
      </c>
      <c r="G18" s="5" t="s">
        <v>5</v>
      </c>
      <c r="H18" s="0" t="n">
        <v>2</v>
      </c>
      <c r="I18" s="6" t="n">
        <v>16</v>
      </c>
      <c r="J18" s="7" t="n">
        <v>-101.8</v>
      </c>
      <c r="K18" s="7" t="n">
        <v>50</v>
      </c>
      <c r="L18" s="7" t="n">
        <v>9175347755</v>
      </c>
      <c r="M18" s="7" t="n">
        <v>2</v>
      </c>
      <c r="N18" s="8" t="n">
        <v>934050400000</v>
      </c>
      <c r="P18" s="9" t="n">
        <f aca="false">$P$1*B18</f>
        <v>0</v>
      </c>
    </row>
    <row r="19" customFormat="false" ht="15.75" hidden="false" customHeight="false" outlineLevel="0" collapsed="false">
      <c r="A19" s="3" t="n">
        <v>16</v>
      </c>
      <c r="B19" s="10" t="n">
        <v>0</v>
      </c>
      <c r="C19" s="4" t="n">
        <f aca="false">P19</f>
        <v>0</v>
      </c>
      <c r="D19" s="5" t="s">
        <v>5</v>
      </c>
      <c r="E19" s="5" t="s">
        <v>5</v>
      </c>
      <c r="F19" s="5" t="s">
        <v>5</v>
      </c>
      <c r="G19" s="5" t="s">
        <v>5</v>
      </c>
      <c r="H19" s="0" t="n">
        <v>3</v>
      </c>
      <c r="I19" s="6" t="n">
        <v>17</v>
      </c>
      <c r="J19" s="7" t="n">
        <v>-156</v>
      </c>
      <c r="K19" s="7" t="n">
        <v>50</v>
      </c>
      <c r="L19" s="7" t="n">
        <v>11324453301</v>
      </c>
      <c r="M19" s="7" t="n">
        <v>3</v>
      </c>
      <c r="N19" s="8" t="n">
        <v>1766615000000</v>
      </c>
      <c r="P19" s="9" t="n">
        <f aca="false">$P$1*B19</f>
        <v>0</v>
      </c>
    </row>
    <row r="20" customFormat="false" ht="15.75" hidden="false" customHeight="false" outlineLevel="0" collapsed="false">
      <c r="A20" s="3" t="n">
        <v>17</v>
      </c>
      <c r="B20" s="10" t="n">
        <v>0</v>
      </c>
      <c r="C20" s="4" t="n">
        <f aca="false">P20</f>
        <v>0</v>
      </c>
      <c r="D20" s="5" t="s">
        <v>5</v>
      </c>
      <c r="E20" s="5" t="s">
        <v>5</v>
      </c>
      <c r="F20" s="5" t="s">
        <v>5</v>
      </c>
      <c r="G20" s="5" t="s">
        <v>5</v>
      </c>
      <c r="H20" s="0" t="n">
        <v>2</v>
      </c>
      <c r="I20" s="6" t="n">
        <v>18</v>
      </c>
      <c r="J20" s="7" t="n">
        <v>-81.9</v>
      </c>
      <c r="K20" s="7" t="n">
        <v>50</v>
      </c>
      <c r="L20" s="7" t="n">
        <v>5030841128</v>
      </c>
      <c r="M20" s="7" t="n">
        <v>2</v>
      </c>
      <c r="N20" s="8" t="n">
        <v>412025900000</v>
      </c>
      <c r="P20" s="9" t="n">
        <f aca="false">$P$1*B20</f>
        <v>0</v>
      </c>
    </row>
    <row r="21" customFormat="false" ht="15.75" hidden="false" customHeight="false" outlineLevel="0" collapsed="false">
      <c r="A21" s="3" t="n">
        <v>18</v>
      </c>
      <c r="B21" s="10" t="n">
        <v>0</v>
      </c>
      <c r="C21" s="4" t="n">
        <f aca="false">P21</f>
        <v>0</v>
      </c>
      <c r="D21" s="5" t="s">
        <v>5</v>
      </c>
      <c r="E21" s="5" t="s">
        <v>5</v>
      </c>
      <c r="F21" s="5" t="s">
        <v>5</v>
      </c>
      <c r="G21" s="5" t="s">
        <v>5</v>
      </c>
      <c r="H21" s="0" t="n">
        <v>2</v>
      </c>
      <c r="I21" s="6" t="n">
        <v>19</v>
      </c>
      <c r="J21" s="7" t="n">
        <v>-86.4</v>
      </c>
      <c r="K21" s="7" t="n">
        <v>50</v>
      </c>
      <c r="L21" s="7" t="n">
        <v>4831356901</v>
      </c>
      <c r="M21" s="7" t="n">
        <v>2</v>
      </c>
      <c r="N21" s="8" t="n">
        <v>417429200000</v>
      </c>
      <c r="P21" s="9" t="n">
        <f aca="false">$P$1*B21</f>
        <v>0</v>
      </c>
    </row>
    <row r="22" customFormat="false" ht="15.75" hidden="false" customHeight="false" outlineLevel="0" collapsed="false">
      <c r="A22" s="3" t="n">
        <v>19</v>
      </c>
      <c r="B22" s="10" t="n">
        <v>0</v>
      </c>
      <c r="C22" s="4" t="n">
        <f aca="false">P22</f>
        <v>0</v>
      </c>
      <c r="D22" s="5" t="s">
        <v>5</v>
      </c>
      <c r="E22" s="5" t="s">
        <v>5</v>
      </c>
      <c r="F22" s="5" t="s">
        <v>5</v>
      </c>
      <c r="G22" s="5" t="s">
        <v>5</v>
      </c>
      <c r="H22" s="0" t="n">
        <v>3</v>
      </c>
      <c r="I22" s="6" t="n">
        <v>20</v>
      </c>
      <c r="J22" s="7" t="n">
        <v>-199.1</v>
      </c>
      <c r="K22" s="7" t="n">
        <v>50</v>
      </c>
      <c r="L22" s="7" t="n">
        <v>17683470543</v>
      </c>
      <c r="M22" s="7" t="n">
        <v>3</v>
      </c>
      <c r="N22" s="8" t="n">
        <v>3520779000000</v>
      </c>
      <c r="P22" s="9" t="n">
        <f aca="false">$P$1*B22</f>
        <v>0</v>
      </c>
    </row>
    <row r="23" customFormat="false" ht="15.75" hidden="false" customHeight="false" outlineLevel="0" collapsed="false">
      <c r="A23" s="3" t="n">
        <v>20</v>
      </c>
      <c r="B23" s="10" t="n">
        <v>0</v>
      </c>
      <c r="C23" s="4" t="n">
        <f aca="false">P23</f>
        <v>0</v>
      </c>
      <c r="D23" s="5" t="s">
        <v>5</v>
      </c>
      <c r="E23" s="5" t="s">
        <v>5</v>
      </c>
      <c r="F23" s="5" t="s">
        <v>5</v>
      </c>
      <c r="G23" s="5" t="s">
        <v>5</v>
      </c>
      <c r="H23" s="0" t="n">
        <v>3</v>
      </c>
      <c r="I23" s="6" t="n">
        <v>21</v>
      </c>
      <c r="J23" s="7" t="n">
        <v>-230.2</v>
      </c>
      <c r="K23" s="7" t="n">
        <v>50</v>
      </c>
      <c r="L23" s="7" t="n">
        <v>9957085306</v>
      </c>
      <c r="M23" s="7" t="n">
        <v>3</v>
      </c>
      <c r="N23" s="8" t="n">
        <v>2292121000000</v>
      </c>
      <c r="P23" s="9" t="n">
        <f aca="false">$P$1*B23</f>
        <v>0</v>
      </c>
    </row>
    <row r="24" customFormat="false" ht="15.75" hidden="false" customHeight="false" outlineLevel="0" collapsed="false">
      <c r="A24" s="3" t="n">
        <v>21</v>
      </c>
      <c r="B24" s="10" t="n">
        <v>0</v>
      </c>
      <c r="C24" s="4" t="n">
        <f aca="false">P24</f>
        <v>0</v>
      </c>
      <c r="D24" s="5" t="s">
        <v>5</v>
      </c>
      <c r="E24" s="5" t="s">
        <v>5</v>
      </c>
      <c r="F24" s="5" t="s">
        <v>5</v>
      </c>
      <c r="G24" s="5" t="s">
        <v>5</v>
      </c>
      <c r="H24" s="0" t="n">
        <v>3</v>
      </c>
      <c r="I24" s="6" t="n">
        <v>22</v>
      </c>
      <c r="J24" s="7" t="n">
        <v>-186.3</v>
      </c>
      <c r="K24" s="7" t="n">
        <v>50</v>
      </c>
      <c r="L24" s="7" t="n">
        <v>6033778736</v>
      </c>
      <c r="M24" s="7" t="n">
        <v>3</v>
      </c>
      <c r="N24" s="8" t="n">
        <v>1124093000000</v>
      </c>
      <c r="P24" s="9" t="n">
        <f aca="false">$P$1*B24</f>
        <v>0</v>
      </c>
    </row>
    <row r="25" customFormat="false" ht="15.75" hidden="false" customHeight="false" outlineLevel="0" collapsed="false">
      <c r="A25" s="3" t="n">
        <v>22</v>
      </c>
      <c r="B25" s="10" t="n">
        <v>0</v>
      </c>
      <c r="C25" s="4" t="n">
        <f aca="false">P25</f>
        <v>0</v>
      </c>
      <c r="D25" s="5" t="s">
        <v>5</v>
      </c>
      <c r="E25" s="5" t="s">
        <v>5</v>
      </c>
      <c r="F25" s="5" t="s">
        <v>5</v>
      </c>
      <c r="G25" s="5" t="s">
        <v>5</v>
      </c>
      <c r="H25" s="0" t="n">
        <v>2</v>
      </c>
      <c r="I25" s="6" t="n">
        <v>23</v>
      </c>
      <c r="J25" s="7" t="n">
        <v>-119.6</v>
      </c>
      <c r="K25" s="7" t="n">
        <v>50</v>
      </c>
      <c r="L25" s="7" t="n">
        <v>17242902545</v>
      </c>
      <c r="M25" s="7" t="n">
        <v>2</v>
      </c>
      <c r="N25" s="8" t="n">
        <v>2062251000000</v>
      </c>
      <c r="P25" s="9" t="n">
        <f aca="false">$P$1*B25</f>
        <v>0</v>
      </c>
    </row>
    <row r="26" customFormat="false" ht="15.75" hidden="false" customHeight="false" outlineLevel="0" collapsed="false">
      <c r="A26" s="0" t="n">
        <v>23</v>
      </c>
      <c r="B26" s="0" t="n">
        <v>0</v>
      </c>
      <c r="C26" s="4" t="n">
        <f aca="false">P26</f>
        <v>0</v>
      </c>
      <c r="D26" s="5" t="s">
        <v>5</v>
      </c>
      <c r="E26" s="5" t="s">
        <v>5</v>
      </c>
      <c r="F26" s="5" t="s">
        <v>5</v>
      </c>
      <c r="G26" s="5" t="s">
        <v>5</v>
      </c>
      <c r="H26" s="0" t="n">
        <v>0</v>
      </c>
      <c r="I26" s="6" t="n">
        <v>24</v>
      </c>
      <c r="J26" s="7" t="n">
        <v>0</v>
      </c>
      <c r="K26" s="7" t="n">
        <v>0</v>
      </c>
      <c r="L26" s="7" t="n">
        <v>173026053</v>
      </c>
      <c r="M26" s="7" t="n">
        <v>0</v>
      </c>
      <c r="N26" s="8" t="n">
        <v>0</v>
      </c>
      <c r="P26" s="9" t="n">
        <f aca="false">$P$1*B26</f>
        <v>0</v>
      </c>
      <c r="T26" s="0" t="s">
        <v>8</v>
      </c>
      <c r="U26" s="0" t="s">
        <v>9</v>
      </c>
    </row>
    <row r="27" customFormat="false" ht="15.75" hidden="false" customHeight="false" outlineLevel="0" collapsed="false">
      <c r="A27" s="0" t="n">
        <v>24</v>
      </c>
      <c r="B27" s="0" t="n">
        <v>0</v>
      </c>
      <c r="C27" s="4" t="n">
        <f aca="false">P27</f>
        <v>0</v>
      </c>
      <c r="D27" s="5" t="s">
        <v>5</v>
      </c>
      <c r="E27" s="5" t="s">
        <v>5</v>
      </c>
      <c r="F27" s="5" t="s">
        <v>5</v>
      </c>
      <c r="G27" s="5" t="s">
        <v>5</v>
      </c>
      <c r="H27" s="0" t="n">
        <v>0</v>
      </c>
      <c r="I27" s="6" t="n">
        <v>25</v>
      </c>
      <c r="J27" s="7" t="n">
        <v>0</v>
      </c>
      <c r="K27" s="7" t="n">
        <v>0</v>
      </c>
      <c r="L27" s="7" t="n">
        <v>294595432</v>
      </c>
      <c r="M27" s="7" t="n">
        <v>0</v>
      </c>
      <c r="N27" s="8" t="n">
        <v>0</v>
      </c>
      <c r="P27" s="9" t="n">
        <f aca="false">$P$1*B27</f>
        <v>0</v>
      </c>
      <c r="T27" s="11" t="s">
        <v>10</v>
      </c>
      <c r="U27" s="1" t="s">
        <v>11</v>
      </c>
    </row>
    <row r="28" customFormat="false" ht="15.75" hidden="false" customHeight="false" outlineLevel="0" collapsed="false">
      <c r="A28" s="0" t="n">
        <v>25</v>
      </c>
      <c r="B28" s="0" t="n">
        <v>0</v>
      </c>
      <c r="C28" s="4" t="n">
        <f aca="false">P28</f>
        <v>0</v>
      </c>
      <c r="D28" s="5" t="s">
        <v>5</v>
      </c>
      <c r="E28" s="5" t="s">
        <v>5</v>
      </c>
      <c r="F28" s="5" t="s">
        <v>5</v>
      </c>
      <c r="G28" s="5" t="s">
        <v>5</v>
      </c>
      <c r="H28" s="0" t="n">
        <v>2</v>
      </c>
      <c r="I28" s="6" t="n">
        <v>26</v>
      </c>
      <c r="J28" s="7" t="n">
        <v>-100</v>
      </c>
      <c r="K28" s="7" t="n">
        <v>50</v>
      </c>
      <c r="L28" s="7" t="n">
        <v>35556339824</v>
      </c>
      <c r="M28" s="7" t="n">
        <v>2</v>
      </c>
      <c r="N28" s="8" t="n">
        <v>3555634000000</v>
      </c>
      <c r="P28" s="9" t="n">
        <f aca="false">$P$1*B28</f>
        <v>0</v>
      </c>
      <c r="T28" s="1" t="s">
        <v>12</v>
      </c>
      <c r="U28" s="1" t="s">
        <v>13</v>
      </c>
    </row>
    <row r="29" customFormat="false" ht="15.75" hidden="false" customHeight="false" outlineLevel="0" collapsed="false">
      <c r="A29" s="0" t="n">
        <v>26</v>
      </c>
      <c r="B29" s="0" t="n">
        <v>0</v>
      </c>
      <c r="C29" s="4" t="n">
        <f aca="false">P29</f>
        <v>0</v>
      </c>
      <c r="D29" s="5" t="s">
        <v>5</v>
      </c>
      <c r="E29" s="5" t="s">
        <v>5</v>
      </c>
      <c r="F29" s="5" t="s">
        <v>5</v>
      </c>
      <c r="G29" s="5" t="s">
        <v>5</v>
      </c>
      <c r="H29" s="0" t="n">
        <v>3</v>
      </c>
      <c r="I29" s="6" t="n">
        <v>27</v>
      </c>
      <c r="J29" s="7" t="n">
        <v>-150</v>
      </c>
      <c r="K29" s="7" t="n">
        <v>50</v>
      </c>
      <c r="L29" s="7" t="n">
        <v>17529276725</v>
      </c>
      <c r="M29" s="7" t="n">
        <v>3</v>
      </c>
      <c r="N29" s="8" t="n">
        <v>2629392000000</v>
      </c>
      <c r="P29" s="9" t="n">
        <f aca="false">$P$1*B29</f>
        <v>0</v>
      </c>
      <c r="T29" s="1" t="s">
        <v>14</v>
      </c>
      <c r="U29" s="1" t="s">
        <v>15</v>
      </c>
    </row>
    <row r="30" customFormat="false" ht="15.75" hidden="false" customHeight="false" outlineLevel="0" collapsed="false">
      <c r="A30" s="0" t="n">
        <v>27</v>
      </c>
      <c r="B30" s="0" t="n">
        <v>0</v>
      </c>
      <c r="C30" s="4" t="n">
        <f aca="false">P30</f>
        <v>0</v>
      </c>
      <c r="D30" s="5" t="s">
        <v>5</v>
      </c>
      <c r="E30" s="5" t="s">
        <v>5</v>
      </c>
      <c r="F30" s="5" t="s">
        <v>5</v>
      </c>
      <c r="G30" s="5" t="s">
        <v>5</v>
      </c>
      <c r="H30" s="0" t="n">
        <v>4</v>
      </c>
      <c r="I30" s="6" t="n">
        <v>28</v>
      </c>
      <c r="J30" s="7" t="n">
        <v>-500</v>
      </c>
      <c r="K30" s="7" t="n">
        <v>50</v>
      </c>
      <c r="L30" s="7" t="n">
        <v>26033456848</v>
      </c>
      <c r="M30" s="7" t="n">
        <v>4</v>
      </c>
      <c r="N30" s="8" t="n">
        <v>13016730000000</v>
      </c>
      <c r="P30" s="9" t="n">
        <f aca="false">$P$1*B30</f>
        <v>0</v>
      </c>
      <c r="T30" s="1" t="s">
        <v>16</v>
      </c>
      <c r="U30" s="1" t="s">
        <v>17</v>
      </c>
    </row>
    <row r="31" customFormat="false" ht="15.75" hidden="false" customHeight="false" outlineLevel="0" collapsed="false">
      <c r="A31" s="0" t="n">
        <v>28</v>
      </c>
      <c r="B31" s="0" t="n">
        <v>0</v>
      </c>
      <c r="C31" s="4" t="n">
        <f aca="false">P31</f>
        <v>0</v>
      </c>
      <c r="D31" s="5" t="s">
        <v>5</v>
      </c>
      <c r="E31" s="5" t="s">
        <v>5</v>
      </c>
      <c r="F31" s="5" t="s">
        <v>5</v>
      </c>
      <c r="G31" s="5" t="s">
        <v>5</v>
      </c>
      <c r="H31" s="0" t="n">
        <v>4</v>
      </c>
      <c r="I31" s="6" t="n">
        <v>29</v>
      </c>
      <c r="J31" s="7" t="n">
        <v>-500</v>
      </c>
      <c r="K31" s="7" t="n">
        <v>50</v>
      </c>
      <c r="L31" s="7" t="n">
        <v>40232596619</v>
      </c>
      <c r="M31" s="7" t="n">
        <v>4</v>
      </c>
      <c r="N31" s="8" t="n">
        <v>20116300000000</v>
      </c>
      <c r="P31" s="9" t="n">
        <f aca="false">$P$1*B31</f>
        <v>0</v>
      </c>
      <c r="T31" s="1"/>
      <c r="U31" s="1"/>
    </row>
    <row r="32" customFormat="false" ht="15.75" hidden="false" customHeight="false" outlineLevel="0" collapsed="false">
      <c r="A32" s="0" t="n">
        <v>29</v>
      </c>
      <c r="B32" s="0" t="n">
        <v>0</v>
      </c>
      <c r="C32" s="4" t="n">
        <f aca="false">P32</f>
        <v>0</v>
      </c>
      <c r="D32" s="5" t="s">
        <v>5</v>
      </c>
      <c r="E32" s="5" t="s">
        <v>5</v>
      </c>
      <c r="F32" s="5" t="s">
        <v>5</v>
      </c>
      <c r="G32" s="5" t="s">
        <v>5</v>
      </c>
      <c r="H32" s="0" t="n">
        <v>4</v>
      </c>
      <c r="I32" s="6" t="n">
        <v>30</v>
      </c>
      <c r="J32" s="7" t="n">
        <v>-500</v>
      </c>
      <c r="K32" s="7" t="n">
        <v>50</v>
      </c>
      <c r="L32" s="7" t="n">
        <v>27427742420</v>
      </c>
      <c r="M32" s="7" t="n">
        <v>4</v>
      </c>
      <c r="N32" s="8" t="n">
        <v>13713870000000</v>
      </c>
      <c r="P32" s="9" t="n">
        <f aca="false">$P$1*B32</f>
        <v>0</v>
      </c>
      <c r="T32" s="1" t="s">
        <v>18</v>
      </c>
      <c r="U32" s="1" t="s">
        <v>19</v>
      </c>
    </row>
    <row r="33" customFormat="false" ht="15" hidden="false" customHeight="false" outlineLevel="0" collapsed="false">
      <c r="I33" s="12" t="s">
        <v>20</v>
      </c>
      <c r="J33" s="12" t="n">
        <v>2</v>
      </c>
      <c r="K33" s="12" t="n">
        <v>3</v>
      </c>
      <c r="L33" s="12" t="n">
        <v>4</v>
      </c>
      <c r="M33" s="12" t="n">
        <v>5</v>
      </c>
      <c r="N33" s="12" t="n">
        <v>6</v>
      </c>
      <c r="O33" s="13" t="n">
        <v>7</v>
      </c>
      <c r="P33" s="14" t="n">
        <v>8</v>
      </c>
      <c r="Q33" s="14" t="n">
        <v>9</v>
      </c>
      <c r="R33" s="14" t="n">
        <v>10</v>
      </c>
    </row>
    <row r="34" customFormat="false" ht="15" hidden="false" customHeight="false" outlineLevel="0" collapsed="false">
      <c r="A34" s="0" t="s">
        <v>21</v>
      </c>
      <c r="B34" s="0" t="n">
        <f aca="false">SUM(B3:B32)</f>
        <v>1</v>
      </c>
      <c r="C34" s="15" t="n">
        <f aca="false">ROUND(C3,0)</f>
        <v>0</v>
      </c>
      <c r="D34" s="9" t="str">
        <f aca="false">D3</f>
        <v>_</v>
      </c>
      <c r="E34" s="9" t="str">
        <f aca="false">E3</f>
        <v>_</v>
      </c>
      <c r="F34" s="9" t="str">
        <f aca="false">F3</f>
        <v>_</v>
      </c>
      <c r="G34" s="9" t="str">
        <f aca="false">G3</f>
        <v>_</v>
      </c>
      <c r="I34" s="0" t="str">
        <f aca="false">"  "&amp;C34&amp;", "&amp;D34&amp;", "&amp;E34&amp;", "&amp;F34&amp;", "&amp;G34&amp;","</f>
        <v>  0, _, _, _, _,</v>
      </c>
      <c r="J34" s="0" t="str">
        <f aca="false">"  "&amp;ROUND(C34*0.637628,0)&amp;", "&amp;D34&amp;", "&amp;E34&amp;", "&amp;F34&amp;", "&amp;G34&amp;","</f>
        <v>  0, _, _, _, _,</v>
      </c>
      <c r="K34" s="0" t="str">
        <f aca="false">"  "&amp;ROUND(C34*0.637628^2,0)&amp;", "&amp;D34&amp;", "&amp;E34&amp;", "&amp;F34&amp;", "&amp;G34&amp;","</f>
        <v>  0, _, _, _, _,</v>
      </c>
      <c r="L34" s="0" t="str">
        <f aca="false">"  "&amp;ROUND(C34*0.637628^3,0)&amp;", "&amp;D34&amp;", "&amp;E34&amp;", "&amp;F34&amp;", "&amp;G34&amp;","</f>
        <v>  0, _, _, _, _,</v>
      </c>
      <c r="M34" s="0" t="str">
        <f aca="false">"  "&amp;ROUND(C34*0.637628^4,0)&amp;", "&amp;D34&amp;", "&amp;E34&amp;", "&amp;F34&amp;", "&amp;G34&amp;","</f>
        <v>  0, _, _, _, _,</v>
      </c>
      <c r="N34" s="0" t="str">
        <f aca="false">"  "&amp;ROUND(C34*0.637628^5,0)&amp;", "&amp;D34&amp;", "&amp;E34&amp;", "&amp;F34&amp;", "&amp;G34&amp;","</f>
        <v>  0, _, _, _, _,</v>
      </c>
      <c r="O34" s="0" t="str">
        <f aca="false">"  "&amp;ROUND(C34*0.637628^6,0)&amp;", "&amp;D34&amp;", "&amp;E34&amp;", "&amp;F34&amp;", "&amp;G34&amp;","</f>
        <v>  0, _, _, _, _,</v>
      </c>
      <c r="P34" s="0" t="str">
        <f aca="false">"  "&amp;ROUND(C34*0.637628^7,0)&amp;", "&amp;D34&amp;", "&amp;E34&amp;", "&amp;F34&amp;", "&amp;G34&amp;","</f>
        <v>  0, _, _, _, _,</v>
      </c>
      <c r="Q34" s="0" t="str">
        <f aca="false">"  "&amp;ROUND(C34*0.637628^8,0)&amp;", "&amp;D34&amp;", "&amp;E34&amp;", "&amp;F34&amp;", "&amp;G34&amp;","</f>
        <v>  0, _, _, _, _,</v>
      </c>
      <c r="R34" s="0" t="str">
        <f aca="false">"  "&amp;ROUND(C34*0.637628^9,0)&amp;", "&amp;D34&amp;", "&amp;E34&amp;", "&amp;F34&amp;", "&amp;G34&amp;","</f>
        <v>  0, _, _, _, _,</v>
      </c>
    </row>
    <row r="35" customFormat="false" ht="15" hidden="false" customHeight="false" outlineLevel="0" collapsed="false">
      <c r="C35" s="15" t="n">
        <f aca="false">ROUND(C4,0)</f>
        <v>558283</v>
      </c>
      <c r="D35" s="9" t="str">
        <f aca="false">D4</f>
        <v>_</v>
      </c>
      <c r="E35" s="9" t="str">
        <f aca="false">E4</f>
        <v>_</v>
      </c>
      <c r="F35" s="9" t="str">
        <f aca="false">F4</f>
        <v>_</v>
      </c>
      <c r="G35" s="9" t="str">
        <f aca="false">G4</f>
        <v>_</v>
      </c>
      <c r="I35" s="0" t="str">
        <f aca="false">"  "&amp;C35&amp;", "&amp;D35&amp;", "&amp;E35&amp;", "&amp;F35&amp;", "&amp;G35&amp;","</f>
        <v>  558283, _, _, _, _,</v>
      </c>
      <c r="J35" s="0" t="str">
        <f aca="false">"  "&amp;ROUND(C35*0.637628,0)&amp;", "&amp;D35&amp;", "&amp;E35&amp;", "&amp;F35&amp;", "&amp;G35&amp;","</f>
        <v>  355977, _, _, _, _,</v>
      </c>
      <c r="K35" s="0" t="str">
        <f aca="false">"  "&amp;ROUND(C35*0.637628^2,0)&amp;", "&amp;D35&amp;", "&amp;E35&amp;", "&amp;F35&amp;", "&amp;G35&amp;","</f>
        <v>  226981, _, _, _, _,</v>
      </c>
      <c r="L35" s="0" t="str">
        <f aca="false">"  "&amp;ROUND(C35*0.637628^3,0)&amp;", "&amp;D35&amp;", "&amp;E35&amp;", "&amp;F35&amp;", "&amp;G35&amp;","</f>
        <v>  144729, _, _, _, _,</v>
      </c>
      <c r="M35" s="0" t="str">
        <f aca="false">"  "&amp;ROUND(C35*0.637628^4,0)&amp;", "&amp;D35&amp;", "&amp;E35&amp;", "&amp;F35&amp;", "&amp;G35&amp;","</f>
        <v>  92283, _, _, _, _,</v>
      </c>
      <c r="N35" s="0" t="str">
        <f aca="false">"  "&amp;ROUND(C35*0.637628^5,0)&amp;", "&amp;D35&amp;", "&amp;E35&amp;", "&amp;F35&amp;", "&amp;G35&amp;","</f>
        <v>  58843, _, _, _, _,</v>
      </c>
      <c r="O35" s="0" t="str">
        <f aca="false">"  "&amp;ROUND(C35*0.637628^6,0)&amp;", "&amp;D35&amp;", "&amp;E35&amp;", "&amp;F35&amp;", "&amp;G35&amp;","</f>
        <v>  37520, _, _, _, _,</v>
      </c>
      <c r="P35" s="0" t="str">
        <f aca="false">"  "&amp;ROUND(C35*0.637628^7,0)&amp;", "&amp;D35&amp;", "&amp;E35&amp;", "&amp;F35&amp;", "&amp;G35&amp;","</f>
        <v>  23924, _, _, _, _,</v>
      </c>
      <c r="Q35" s="0" t="str">
        <f aca="false">"  "&amp;ROUND(C35*0.637628^8,0)&amp;", "&amp;D35&amp;", "&amp;E35&amp;", "&amp;F35&amp;", "&amp;G35&amp;","</f>
        <v>  15254, _, _, _, _,</v>
      </c>
      <c r="R35" s="0" t="str">
        <f aca="false">"  "&amp;ROUND(C35*0.637628^9,0)&amp;", "&amp;D35&amp;", "&amp;E35&amp;", "&amp;F35&amp;", "&amp;G35&amp;","</f>
        <v>  9727, _, _, _, _,</v>
      </c>
    </row>
    <row r="36" customFormat="false" ht="15" hidden="false" customHeight="false" outlineLevel="0" collapsed="false">
      <c r="C36" s="15" t="n">
        <f aca="false">ROUND(C5,0)</f>
        <v>1860942</v>
      </c>
      <c r="D36" s="9" t="str">
        <f aca="false">D5</f>
        <v>_</v>
      </c>
      <c r="E36" s="9" t="str">
        <f aca="false">E5</f>
        <v>_</v>
      </c>
      <c r="F36" s="9" t="str">
        <f aca="false">F5</f>
        <v>_</v>
      </c>
      <c r="G36" s="9" t="str">
        <f aca="false">G5</f>
        <v>_</v>
      </c>
      <c r="I36" s="0" t="str">
        <f aca="false">"  "&amp;C36&amp;", "&amp;D36&amp;", "&amp;E36&amp;", "&amp;F36&amp;", "&amp;G36&amp;","</f>
        <v>  1860942, _, _, _, _,</v>
      </c>
      <c r="J36" s="0" t="str">
        <f aca="false">"  "&amp;ROUND(C36*0.637628,0)&amp;", "&amp;D36&amp;", "&amp;E36&amp;", "&amp;F36&amp;", "&amp;G36&amp;","</f>
        <v>  1186589, _, _, _, _,</v>
      </c>
      <c r="K36" s="0" t="str">
        <f aca="false">"  "&amp;ROUND(C36*0.637628^2,0)&amp;", "&amp;D36&amp;", "&amp;E36&amp;", "&amp;F36&amp;", "&amp;G36&amp;","</f>
        <v>  756602, _, _, _, _,</v>
      </c>
      <c r="L36" s="0" t="str">
        <f aca="false">"  "&amp;ROUND(C36*0.637628^3,0)&amp;", "&amp;D36&amp;", "&amp;E36&amp;", "&amp;F36&amp;", "&amp;G36&amp;","</f>
        <v>  482431, _, _, _, _,</v>
      </c>
      <c r="M36" s="0" t="str">
        <f aca="false">"  "&amp;ROUND(C36*0.637628^4,0)&amp;", "&amp;D36&amp;", "&amp;E36&amp;", "&amp;F36&amp;", "&amp;G36&amp;","</f>
        <v>  307611, _, _, _, _,</v>
      </c>
      <c r="N36" s="0" t="str">
        <f aca="false">"  "&amp;ROUND(C36*0.637628^5,0)&amp;", "&amp;D36&amp;", "&amp;E36&amp;", "&amp;F36&amp;", "&amp;G36&amp;","</f>
        <v>  196142, _, _, _, _,</v>
      </c>
      <c r="O36" s="0" t="str">
        <f aca="false">"  "&amp;ROUND(C36*0.637628^6,0)&amp;", "&amp;D36&amp;", "&amp;E36&amp;", "&amp;F36&amp;", "&amp;G36&amp;","</f>
        <v>  125065, _, _, _, _,</v>
      </c>
      <c r="P36" s="0" t="str">
        <f aca="false">"  "&amp;ROUND(C36*0.637628^7,0)&amp;", "&amp;D36&amp;", "&amp;E36&amp;", "&amp;F36&amp;", "&amp;G36&amp;","</f>
        <v>  79745, _, _, _, _,</v>
      </c>
      <c r="Q36" s="0" t="str">
        <f aca="false">"  "&amp;ROUND(C36*0.637628^8,0)&amp;", "&amp;D36&amp;", "&amp;E36&amp;", "&amp;F36&amp;", "&amp;G36&amp;","</f>
        <v>  50848, _, _, _, _,</v>
      </c>
      <c r="R36" s="0" t="str">
        <f aca="false">"  "&amp;ROUND(C36*0.637628^9,0)&amp;", "&amp;D36&amp;", "&amp;E36&amp;", "&amp;F36&amp;", "&amp;G36&amp;","</f>
        <v>  32422, _, _, _, _,</v>
      </c>
    </row>
    <row r="37" customFormat="false" ht="15" hidden="false" customHeight="false" outlineLevel="0" collapsed="false">
      <c r="C37" s="15" t="n">
        <f aca="false">ROUND(C6,0)</f>
        <v>5396732</v>
      </c>
      <c r="D37" s="9" t="str">
        <f aca="false">D6</f>
        <v>_</v>
      </c>
      <c r="E37" s="9" t="str">
        <f aca="false">E6</f>
        <v>_</v>
      </c>
      <c r="F37" s="9" t="str">
        <f aca="false">F6</f>
        <v>_</v>
      </c>
      <c r="G37" s="9" t="str">
        <f aca="false">G6</f>
        <v>_</v>
      </c>
      <c r="I37" s="0" t="str">
        <f aca="false">"  "&amp;C37&amp;", "&amp;D37&amp;", "&amp;E37&amp;", "&amp;F37&amp;", "&amp;G37&amp;","</f>
        <v>  5396732, _, _, _, _,</v>
      </c>
      <c r="J37" s="0" t="str">
        <f aca="false">"  "&amp;ROUND(C37*0.637628,0)&amp;", "&amp;D37&amp;", "&amp;E37&amp;", "&amp;F37&amp;", "&amp;G37&amp;","</f>
        <v>  3441107, _, _, _, _,</v>
      </c>
      <c r="K37" s="0" t="str">
        <f aca="false">"  "&amp;ROUND(C37*0.637628^2,0)&amp;", "&amp;D37&amp;", "&amp;E37&amp;", "&amp;F37&amp;", "&amp;G37&amp;","</f>
        <v>  2194146, _, _, _, _,</v>
      </c>
      <c r="L37" s="0" t="str">
        <f aca="false">"  "&amp;ROUND(C37*0.637628^3,0)&amp;", "&amp;D37&amp;", "&amp;E37&amp;", "&amp;F37&amp;", "&amp;G37&amp;","</f>
        <v>  1399049, _, _, _, _,</v>
      </c>
      <c r="M37" s="0" t="str">
        <f aca="false">"  "&amp;ROUND(C37*0.637628^4,0)&amp;", "&amp;D37&amp;", "&amp;E37&amp;", "&amp;F37&amp;", "&amp;G37&amp;","</f>
        <v>  892073, _, _, _, _,</v>
      </c>
      <c r="N37" s="0" t="str">
        <f aca="false">"  "&amp;ROUND(C37*0.637628^5,0)&amp;", "&amp;D37&amp;", "&amp;E37&amp;", "&amp;F37&amp;", "&amp;G37&amp;","</f>
        <v>  568811, _, _, _, _,</v>
      </c>
      <c r="O37" s="0" t="str">
        <f aca="false">"  "&amp;ROUND(C37*0.637628^6,0)&amp;", "&amp;D37&amp;", "&amp;E37&amp;", "&amp;F37&amp;", "&amp;G37&amp;","</f>
        <v>  362690, _, _, _, _,</v>
      </c>
      <c r="P37" s="0" t="str">
        <f aca="false">"  "&amp;ROUND(C37*0.637628^7,0)&amp;", "&amp;D37&amp;", "&amp;E37&amp;", "&amp;F37&amp;", "&amp;G37&amp;","</f>
        <v>  231261, _, _, _, _,</v>
      </c>
      <c r="Q37" s="0" t="str">
        <f aca="false">"  "&amp;ROUND(C37*0.637628^8,0)&amp;", "&amp;D37&amp;", "&amp;E37&amp;", "&amp;F37&amp;", "&amp;G37&amp;","</f>
        <v>  147459, _, _, _, _,</v>
      </c>
      <c r="R37" s="0" t="str">
        <f aca="false">"  "&amp;ROUND(C37*0.637628^9,0)&amp;", "&amp;D37&amp;", "&amp;E37&amp;", "&amp;F37&amp;", "&amp;G37&amp;","</f>
        <v>  94024, _, _, _, _,</v>
      </c>
    </row>
    <row r="38" customFormat="false" ht="15" hidden="false" customHeight="false" outlineLevel="0" collapsed="false">
      <c r="C38" s="15" t="n">
        <f aca="false">ROUND(C7,0)</f>
        <v>558283</v>
      </c>
      <c r="D38" s="9" t="str">
        <f aca="false">D7</f>
        <v>_</v>
      </c>
      <c r="E38" s="9" t="str">
        <f aca="false">E7</f>
        <v>_</v>
      </c>
      <c r="F38" s="9" t="str">
        <f aca="false">F7</f>
        <v>_</v>
      </c>
      <c r="G38" s="9" t="str">
        <f aca="false">G7</f>
        <v>_</v>
      </c>
      <c r="I38" s="0" t="str">
        <f aca="false">"  "&amp;C38&amp;", "&amp;D38&amp;", "&amp;E38&amp;", "&amp;F38&amp;", "&amp;G38&amp;","</f>
        <v>  558283, _, _, _, _,</v>
      </c>
      <c r="J38" s="0" t="str">
        <f aca="false">"  "&amp;ROUND(C38*0.637628,0)&amp;", "&amp;D38&amp;", "&amp;E38&amp;", "&amp;F38&amp;", "&amp;G38&amp;","</f>
        <v>  355977, _, _, _, _,</v>
      </c>
      <c r="K38" s="0" t="str">
        <f aca="false">"  "&amp;ROUND(C38*0.637628^2,0)&amp;", "&amp;D38&amp;", "&amp;E38&amp;", "&amp;F38&amp;", "&amp;G38&amp;","</f>
        <v>  226981, _, _, _, _,</v>
      </c>
      <c r="L38" s="0" t="str">
        <f aca="false">"  "&amp;ROUND(C38*0.637628^3,0)&amp;", "&amp;D38&amp;", "&amp;E38&amp;", "&amp;F38&amp;", "&amp;G38&amp;","</f>
        <v>  144729, _, _, _, _,</v>
      </c>
      <c r="M38" s="0" t="str">
        <f aca="false">"  "&amp;ROUND(C38*0.637628^4,0)&amp;", "&amp;D38&amp;", "&amp;E38&amp;", "&amp;F38&amp;", "&amp;G38&amp;","</f>
        <v>  92283, _, _, _, _,</v>
      </c>
      <c r="N38" s="0" t="str">
        <f aca="false">"  "&amp;ROUND(C38*0.637628^5,0)&amp;", "&amp;D38&amp;", "&amp;E38&amp;", "&amp;F38&amp;", "&amp;G38&amp;","</f>
        <v>  58843, _, _, _, _,</v>
      </c>
      <c r="O38" s="0" t="str">
        <f aca="false">"  "&amp;ROUND(C38*0.637628^6,0)&amp;", "&amp;D38&amp;", "&amp;E38&amp;", "&amp;F38&amp;", "&amp;G38&amp;","</f>
        <v>  37520, _, _, _, _,</v>
      </c>
      <c r="P38" s="0" t="str">
        <f aca="false">"  "&amp;ROUND(C38*0.637628^7,0)&amp;", "&amp;D38&amp;", "&amp;E38&amp;", "&amp;F38&amp;", "&amp;G38&amp;","</f>
        <v>  23924, _, _, _, _,</v>
      </c>
      <c r="Q38" s="0" t="str">
        <f aca="false">"  "&amp;ROUND(C38*0.637628^8,0)&amp;", "&amp;D38&amp;", "&amp;E38&amp;", "&amp;F38&amp;", "&amp;G38&amp;","</f>
        <v>  15254, _, _, _, _,</v>
      </c>
      <c r="R38" s="0" t="str">
        <f aca="false">"  "&amp;ROUND(C38*0.637628^9,0)&amp;", "&amp;D38&amp;", "&amp;E38&amp;", "&amp;F38&amp;", "&amp;G38&amp;","</f>
        <v>  9727, _, _, _, _,</v>
      </c>
    </row>
    <row r="39" customFormat="false" ht="15" hidden="false" customHeight="false" outlineLevel="0" collapsed="false">
      <c r="C39" s="15" t="n">
        <f aca="false">ROUND(C8,0)</f>
        <v>2605319</v>
      </c>
      <c r="D39" s="9" t="str">
        <f aca="false">D8</f>
        <v>_</v>
      </c>
      <c r="E39" s="9" t="str">
        <f aca="false">E8</f>
        <v>_</v>
      </c>
      <c r="F39" s="9" t="str">
        <f aca="false">F8</f>
        <v>_</v>
      </c>
      <c r="G39" s="9" t="str">
        <f aca="false">G8</f>
        <v>_</v>
      </c>
      <c r="I39" s="0" t="str">
        <f aca="false">"  "&amp;C39&amp;", "&amp;D39&amp;", "&amp;E39&amp;", "&amp;F39&amp;", "&amp;G39&amp;","</f>
        <v>  2605319, _, _, _, _,</v>
      </c>
      <c r="J39" s="0" t="str">
        <f aca="false">"  "&amp;ROUND(C39*0.637628,0)&amp;", "&amp;D39&amp;", "&amp;E39&amp;", "&amp;F39&amp;", "&amp;G39&amp;","</f>
        <v>  1661224, _, _, _, _,</v>
      </c>
      <c r="K39" s="0" t="str">
        <f aca="false">"  "&amp;ROUND(C39*0.637628^2,0)&amp;", "&amp;D39&amp;", "&amp;E39&amp;", "&amp;F39&amp;", "&amp;G39&amp;","</f>
        <v>  1059243, _, _, _, _,</v>
      </c>
      <c r="L39" s="0" t="str">
        <f aca="false">"  "&amp;ROUND(C39*0.637628^3,0)&amp;", "&amp;D39&amp;", "&amp;E39&amp;", "&amp;F39&amp;", "&amp;G39&amp;","</f>
        <v>  675403, _, _, _, _,</v>
      </c>
      <c r="M39" s="0" t="str">
        <f aca="false">"  "&amp;ROUND(C39*0.637628^4,0)&amp;", "&amp;D39&amp;", "&amp;E39&amp;", "&amp;F39&amp;", "&amp;G39&amp;","</f>
        <v>  430656, _, _, _, _,</v>
      </c>
      <c r="N39" s="0" t="str">
        <f aca="false">"  "&amp;ROUND(C39*0.637628^5,0)&amp;", "&amp;D39&amp;", "&amp;E39&amp;", "&amp;F39&amp;", "&amp;G39&amp;","</f>
        <v>  274598, _, _, _, _,</v>
      </c>
      <c r="O39" s="0" t="str">
        <f aca="false">"  "&amp;ROUND(C39*0.637628^6,0)&amp;", "&amp;D39&amp;", "&amp;E39&amp;", "&amp;F39&amp;", "&amp;G39&amp;","</f>
        <v>  175092, _, _, _, _,</v>
      </c>
      <c r="P39" s="0" t="str">
        <f aca="false">"  "&amp;ROUND(C39*0.637628^7,0)&amp;", "&amp;D39&amp;", "&amp;E39&amp;", "&amp;F39&amp;", "&amp;G39&amp;","</f>
        <v>  111643, _, _, _, _,</v>
      </c>
      <c r="Q39" s="0" t="str">
        <f aca="false">"  "&amp;ROUND(C39*0.637628^8,0)&amp;", "&amp;D39&amp;", "&amp;E39&amp;", "&amp;F39&amp;", "&amp;G39&amp;","</f>
        <v>  71187, _, _, _, _,</v>
      </c>
      <c r="R39" s="0" t="str">
        <f aca="false">"  "&amp;ROUND(C39*0.637628^9,0)&amp;", "&amp;D39&amp;", "&amp;E39&amp;", "&amp;F39&amp;", "&amp;G39&amp;","</f>
        <v>  45391, _, _, _, _,</v>
      </c>
    </row>
    <row r="40" customFormat="false" ht="15" hidden="false" customHeight="false" outlineLevel="0" collapsed="false">
      <c r="C40" s="15" t="n">
        <f aca="false">ROUND(C9,0)</f>
        <v>3349696</v>
      </c>
      <c r="D40" s="9" t="str">
        <f aca="false">D9</f>
        <v>_</v>
      </c>
      <c r="E40" s="9" t="str">
        <f aca="false">E9</f>
        <v>_</v>
      </c>
      <c r="F40" s="9" t="str">
        <f aca="false">F9</f>
        <v>_</v>
      </c>
      <c r="G40" s="9" t="str">
        <f aca="false">G9</f>
        <v>_</v>
      </c>
      <c r="I40" s="0" t="str">
        <f aca="false">"  "&amp;C40&amp;", "&amp;D40&amp;", "&amp;E40&amp;", "&amp;F40&amp;", "&amp;G40&amp;","</f>
        <v>  3349696, _, _, _, _,</v>
      </c>
      <c r="J40" s="0" t="str">
        <f aca="false">"  "&amp;ROUND(C40*0.637628,0)&amp;", "&amp;D40&amp;", "&amp;E40&amp;", "&amp;F40&amp;", "&amp;G40&amp;","</f>
        <v>  2135860, _, _, _, _,</v>
      </c>
      <c r="K40" s="0" t="str">
        <f aca="false">"  "&amp;ROUND(C40*0.637628^2,0)&amp;", "&amp;D40&amp;", "&amp;E40&amp;", "&amp;F40&amp;", "&amp;G40&amp;","</f>
        <v>  1361884, _, _, _, _,</v>
      </c>
      <c r="L40" s="0" t="str">
        <f aca="false">"  "&amp;ROUND(C40*0.637628^3,0)&amp;", "&amp;D40&amp;", "&amp;E40&amp;", "&amp;F40&amp;", "&amp;G40&amp;","</f>
        <v>  868375, _, _, _, _,</v>
      </c>
      <c r="M40" s="0" t="str">
        <f aca="false">"  "&amp;ROUND(C40*0.637628^4,0)&amp;", "&amp;D40&amp;", "&amp;E40&amp;", "&amp;F40&amp;", "&amp;G40&amp;","</f>
        <v>  553700, _, _, _, _,</v>
      </c>
      <c r="N40" s="0" t="str">
        <f aca="false">"  "&amp;ROUND(C40*0.637628^5,0)&amp;", "&amp;D40&amp;", "&amp;E40&amp;", "&amp;F40&amp;", "&amp;G40&amp;","</f>
        <v>  353055, _, _, _, _,</v>
      </c>
      <c r="O40" s="0" t="str">
        <f aca="false">"  "&amp;ROUND(C40*0.637628^6,0)&amp;", "&amp;D40&amp;", "&amp;E40&amp;", "&amp;F40&amp;", "&amp;G40&amp;","</f>
        <v>  225118, _, _, _, _,</v>
      </c>
      <c r="P40" s="0" t="str">
        <f aca="false">"  "&amp;ROUND(C40*0.637628^7,0)&amp;", "&amp;D40&amp;", "&amp;E40&amp;", "&amp;F40&amp;", "&amp;G40&amp;","</f>
        <v>  143541, _, _, _, _,</v>
      </c>
      <c r="Q40" s="0" t="str">
        <f aca="false">"  "&amp;ROUND(C40*0.637628^8,0)&amp;", "&amp;D40&amp;", "&amp;E40&amp;", "&amp;F40&amp;", "&amp;G40&amp;","</f>
        <v>  91526, _, _, _, _,</v>
      </c>
      <c r="R40" s="0" t="str">
        <f aca="false">"  "&amp;ROUND(C40*0.637628^9,0)&amp;", "&amp;D40&amp;", "&amp;E40&amp;", "&amp;F40&amp;", "&amp;G40&amp;","</f>
        <v>  58360, _, _, _, _,</v>
      </c>
    </row>
    <row r="41" customFormat="false" ht="15" hidden="false" customHeight="false" outlineLevel="0" collapsed="false">
      <c r="C41" s="15" t="n">
        <f aca="false">ROUND(C10,0)</f>
        <v>372188</v>
      </c>
      <c r="D41" s="9" t="str">
        <f aca="false">D10</f>
        <v>_</v>
      </c>
      <c r="E41" s="9" t="str">
        <f aca="false">E10</f>
        <v>_</v>
      </c>
      <c r="F41" s="9" t="str">
        <f aca="false">F10</f>
        <v>_</v>
      </c>
      <c r="G41" s="9" t="str">
        <f aca="false">G10</f>
        <v>_</v>
      </c>
      <c r="I41" s="0" t="str">
        <f aca="false">"  "&amp;C41&amp;", "&amp;D41&amp;", "&amp;E41&amp;", "&amp;F41&amp;", "&amp;G41&amp;","</f>
        <v>  372188, _, _, _, _,</v>
      </c>
      <c r="J41" s="0" t="str">
        <f aca="false">"  "&amp;ROUND(C41*0.637628,0)&amp;", "&amp;D41&amp;", "&amp;E41&amp;", "&amp;F41&amp;", "&amp;G41&amp;","</f>
        <v>  237317, _, _, _, _,</v>
      </c>
      <c r="K41" s="0" t="str">
        <f aca="false">"  "&amp;ROUND(C41*0.637628^2,0)&amp;", "&amp;D41&amp;", "&amp;E41&amp;", "&amp;F41&amp;", "&amp;G41&amp;","</f>
        <v>  151320, _, _, _, _,</v>
      </c>
      <c r="L41" s="0" t="str">
        <f aca="false">"  "&amp;ROUND(C41*0.637628^3,0)&amp;", "&amp;D41&amp;", "&amp;E41&amp;", "&amp;F41&amp;", "&amp;G41&amp;","</f>
        <v>  96486, _, _, _, _,</v>
      </c>
      <c r="M41" s="0" t="str">
        <f aca="false">"  "&amp;ROUND(C41*0.637628^4,0)&amp;", "&amp;D41&amp;", "&amp;E41&amp;", "&amp;F41&amp;", "&amp;G41&amp;","</f>
        <v>  61522, _, _, _, _,</v>
      </c>
      <c r="N41" s="0" t="str">
        <f aca="false">"  "&amp;ROUND(C41*0.637628^5,0)&amp;", "&amp;D41&amp;", "&amp;E41&amp;", "&amp;F41&amp;", "&amp;G41&amp;","</f>
        <v>  39228, _, _, _, _,</v>
      </c>
      <c r="O41" s="0" t="str">
        <f aca="false">"  "&amp;ROUND(C41*0.637628^6,0)&amp;", "&amp;D41&amp;", "&amp;E41&amp;", "&amp;F41&amp;", "&amp;G41&amp;","</f>
        <v>  25013, _, _, _, _,</v>
      </c>
      <c r="P41" s="0" t="str">
        <f aca="false">"  "&amp;ROUND(C41*0.637628^7,0)&amp;", "&amp;D41&amp;", "&amp;E41&amp;", "&amp;F41&amp;", "&amp;G41&amp;","</f>
        <v>  15949, _, _, _, _,</v>
      </c>
      <c r="Q41" s="0" t="str">
        <f aca="false">"  "&amp;ROUND(C41*0.637628^8,0)&amp;", "&amp;D41&amp;", "&amp;E41&amp;", "&amp;F41&amp;", "&amp;G41&amp;","</f>
        <v>  10170, _, _, _, _,</v>
      </c>
      <c r="R41" s="0" t="str">
        <f aca="false">"  "&amp;ROUND(C41*0.637628^9,0)&amp;", "&amp;D41&amp;", "&amp;E41&amp;", "&amp;F41&amp;", "&amp;G41&amp;","</f>
        <v>  6484, _, _, _, _,</v>
      </c>
    </row>
    <row r="42" customFormat="false" ht="15" hidden="false" customHeight="false" outlineLevel="0" collapsed="false">
      <c r="C42" s="15" t="n">
        <f aca="false">ROUND(C11,0)</f>
        <v>0</v>
      </c>
      <c r="D42" s="9" t="str">
        <f aca="false">D11</f>
        <v>_</v>
      </c>
      <c r="E42" s="9" t="str">
        <f aca="false">E11</f>
        <v>_</v>
      </c>
      <c r="F42" s="9" t="str">
        <f aca="false">F11</f>
        <v>_</v>
      </c>
      <c r="G42" s="9" t="str">
        <f aca="false">G11</f>
        <v>_</v>
      </c>
      <c r="I42" s="0" t="str">
        <f aca="false">"  "&amp;C42&amp;", "&amp;D42&amp;", "&amp;E42&amp;", "&amp;F42&amp;", "&amp;G42&amp;","</f>
        <v>  0, _, _, _, _,</v>
      </c>
      <c r="J42" s="0" t="str">
        <f aca="false">"  "&amp;ROUND(C42*0.637628,0)&amp;", "&amp;D42&amp;", "&amp;E42&amp;", "&amp;F42&amp;", "&amp;G42&amp;","</f>
        <v>  0, _, _, _, _,</v>
      </c>
      <c r="K42" s="0" t="str">
        <f aca="false">"  "&amp;ROUND(C42*0.637628^2,0)&amp;", "&amp;D42&amp;", "&amp;E42&amp;", "&amp;F42&amp;", "&amp;G42&amp;","</f>
        <v>  0, _, _, _, _,</v>
      </c>
      <c r="L42" s="0" t="str">
        <f aca="false">"  "&amp;ROUND(C42*0.637628^3,0)&amp;", "&amp;D42&amp;", "&amp;E42&amp;", "&amp;F42&amp;", "&amp;G42&amp;","</f>
        <v>  0, _, _, _, _,</v>
      </c>
      <c r="M42" s="0" t="str">
        <f aca="false">"  "&amp;ROUND(C42*0.637628^4,0)&amp;", "&amp;D42&amp;", "&amp;E42&amp;", "&amp;F42&amp;", "&amp;G42&amp;","</f>
        <v>  0, _, _, _, _,</v>
      </c>
      <c r="N42" s="0" t="str">
        <f aca="false">"  "&amp;ROUND(C42*0.637628^5,0)&amp;", "&amp;D42&amp;", "&amp;E42&amp;", "&amp;F42&amp;", "&amp;G42&amp;","</f>
        <v>  0, _, _, _, _,</v>
      </c>
      <c r="O42" s="0" t="str">
        <f aca="false">"  "&amp;ROUND(C42*0.637628^6,0)&amp;", "&amp;D42&amp;", "&amp;E42&amp;", "&amp;F42&amp;", "&amp;G42&amp;","</f>
        <v>  0, _, _, _, _,</v>
      </c>
      <c r="P42" s="0" t="str">
        <f aca="false">"  "&amp;ROUND(C42*0.637628^7,0)&amp;", "&amp;D42&amp;", "&amp;E42&amp;", "&amp;F42&amp;", "&amp;G42&amp;","</f>
        <v>  0, _, _, _, _,</v>
      </c>
      <c r="Q42" s="0" t="str">
        <f aca="false">"  "&amp;ROUND(C42*0.637628^8,0)&amp;", "&amp;D42&amp;", "&amp;E42&amp;", "&amp;F42&amp;", "&amp;G42&amp;","</f>
        <v>  0, _, _, _, _,</v>
      </c>
      <c r="R42" s="0" t="str">
        <f aca="false">"  "&amp;ROUND(C42*0.637628^9,0)&amp;", "&amp;D42&amp;", "&amp;E42&amp;", "&amp;F42&amp;", "&amp;G42&amp;","</f>
        <v>  0, _, _, _, _,</v>
      </c>
    </row>
    <row r="43" customFormat="false" ht="15" hidden="false" customHeight="false" outlineLevel="0" collapsed="false">
      <c r="C43" s="15" t="n">
        <f aca="false">ROUND(C12,0)</f>
        <v>2047036</v>
      </c>
      <c r="D43" s="9" t="str">
        <f aca="false">D12</f>
        <v>_</v>
      </c>
      <c r="E43" s="9" t="str">
        <f aca="false">E12</f>
        <v>_</v>
      </c>
      <c r="F43" s="9" t="str">
        <f aca="false">F12</f>
        <v>_</v>
      </c>
      <c r="G43" s="9" t="str">
        <f aca="false">G12</f>
        <v>_</v>
      </c>
      <c r="I43" s="0" t="str">
        <f aca="false">"  "&amp;C43&amp;", "&amp;D43&amp;", "&amp;E43&amp;", "&amp;F43&amp;", "&amp;G43&amp;","</f>
        <v>  2047036, _, _, _, _,</v>
      </c>
      <c r="J43" s="0" t="str">
        <f aca="false">"  "&amp;ROUND(C43*0.637628,0)&amp;", "&amp;D43&amp;", "&amp;E43&amp;", "&amp;F43&amp;", "&amp;G43&amp;","</f>
        <v>  1305247, _, _, _, _,</v>
      </c>
      <c r="K43" s="0" t="str">
        <f aca="false">"  "&amp;ROUND(C43*0.637628^2,0)&amp;", "&amp;D43&amp;", "&amp;E43&amp;", "&amp;F43&amp;", "&amp;G43&amp;","</f>
        <v>  832262, _, _, _, _,</v>
      </c>
      <c r="L43" s="0" t="str">
        <f aca="false">"  "&amp;ROUND(C43*0.637628^3,0)&amp;", "&amp;D43&amp;", "&amp;E43&amp;", "&amp;F43&amp;", "&amp;G43&amp;","</f>
        <v>  530674, _, _, _, _,</v>
      </c>
      <c r="M43" s="0" t="str">
        <f aca="false">"  "&amp;ROUND(C43*0.637628^4,0)&amp;", "&amp;D43&amp;", "&amp;E43&amp;", "&amp;F43&amp;", "&amp;G43&amp;","</f>
        <v>  338372, _, _, _, _,</v>
      </c>
      <c r="N43" s="0" t="str">
        <f aca="false">"  "&amp;ROUND(C43*0.637628^5,0)&amp;", "&amp;D43&amp;", "&amp;E43&amp;", "&amp;F43&amp;", "&amp;G43&amp;","</f>
        <v>  215756, _, _, _, _,</v>
      </c>
      <c r="O43" s="0" t="str">
        <f aca="false">"  "&amp;ROUND(C43*0.637628^6,0)&amp;", "&amp;D43&amp;", "&amp;E43&amp;", "&amp;F43&amp;", "&amp;G43&amp;","</f>
        <v>  137572, _, _, _, _,</v>
      </c>
      <c r="P43" s="0" t="str">
        <f aca="false">"  "&amp;ROUND(C43*0.637628^7,0)&amp;", "&amp;D43&amp;", "&amp;E43&amp;", "&amp;F43&amp;", "&amp;G43&amp;","</f>
        <v>  87720, _, _, _, _,</v>
      </c>
      <c r="Q43" s="0" t="str">
        <f aca="false">"  "&amp;ROUND(C43*0.637628^8,0)&amp;", "&amp;D43&amp;", "&amp;E43&amp;", "&amp;F43&amp;", "&amp;G43&amp;","</f>
        <v>  55933, _, _, _, _,</v>
      </c>
      <c r="R43" s="0" t="str">
        <f aca="false">"  "&amp;ROUND(C43*0.637628^9,0)&amp;", "&amp;D43&amp;", "&amp;E43&amp;", "&amp;F43&amp;", "&amp;G43&amp;","</f>
        <v>  35664, _, _, _, _,</v>
      </c>
    </row>
    <row r="44" customFormat="false" ht="15" hidden="false" customHeight="false" outlineLevel="0" collapsed="false">
      <c r="C44" s="15" t="n">
        <f aca="false">ROUND(C13,0)</f>
        <v>0</v>
      </c>
      <c r="D44" s="9" t="str">
        <f aca="false">D13</f>
        <v>_</v>
      </c>
      <c r="E44" s="9" t="str">
        <f aca="false">E13</f>
        <v>_</v>
      </c>
      <c r="F44" s="9" t="str">
        <f aca="false">F13</f>
        <v>_</v>
      </c>
      <c r="G44" s="9" t="str">
        <f aca="false">G13</f>
        <v>_</v>
      </c>
      <c r="I44" s="0" t="str">
        <f aca="false">"  "&amp;C44&amp;", "&amp;D44&amp;", "&amp;E44&amp;", "&amp;F44&amp;", "&amp;G44&amp;","</f>
        <v>  0, _, _, _, _,</v>
      </c>
      <c r="J44" s="0" t="str">
        <f aca="false">"  "&amp;ROUND(C44*0.637628,0)&amp;", "&amp;D44&amp;", "&amp;E44&amp;", "&amp;F44&amp;", "&amp;G44&amp;","</f>
        <v>  0, _, _, _, _,</v>
      </c>
      <c r="K44" s="0" t="str">
        <f aca="false">"  "&amp;ROUND(C44*0.637628^2,0)&amp;", "&amp;D44&amp;", "&amp;E44&amp;", "&amp;F44&amp;", "&amp;G44&amp;","</f>
        <v>  0, _, _, _, _,</v>
      </c>
      <c r="L44" s="0" t="str">
        <f aca="false">"  "&amp;ROUND(C44*0.637628^3,0)&amp;", "&amp;D44&amp;", "&amp;E44&amp;", "&amp;F44&amp;", "&amp;G44&amp;","</f>
        <v>  0, _, _, _, _,</v>
      </c>
      <c r="M44" s="0" t="str">
        <f aca="false">"  "&amp;ROUND(C44*0.637628^4,0)&amp;", "&amp;D44&amp;", "&amp;E44&amp;", "&amp;F44&amp;", "&amp;G44&amp;","</f>
        <v>  0, _, _, _, _,</v>
      </c>
      <c r="N44" s="0" t="str">
        <f aca="false">"  "&amp;ROUND(C44*0.637628^5,0)&amp;", "&amp;D44&amp;", "&amp;E44&amp;", "&amp;F44&amp;", "&amp;G44&amp;","</f>
        <v>  0, _, _, _, _,</v>
      </c>
      <c r="O44" s="0" t="str">
        <f aca="false">"  "&amp;ROUND(C44*0.637628^6,0)&amp;", "&amp;D44&amp;", "&amp;E44&amp;", "&amp;F44&amp;", "&amp;G44&amp;","</f>
        <v>  0, _, _, _, _,</v>
      </c>
      <c r="P44" s="0" t="str">
        <f aca="false">"  "&amp;ROUND(C44*0.637628^7,0)&amp;", "&amp;D44&amp;", "&amp;E44&amp;", "&amp;F44&amp;", "&amp;G44&amp;","</f>
        <v>  0, _, _, _, _,</v>
      </c>
      <c r="Q44" s="0" t="str">
        <f aca="false">"  "&amp;ROUND(C44*0.637628^8,0)&amp;", "&amp;D44&amp;", "&amp;E44&amp;", "&amp;F44&amp;", "&amp;G44&amp;","</f>
        <v>  0, _, _, _, _,</v>
      </c>
      <c r="R44" s="0" t="str">
        <f aca="false">"  "&amp;ROUND(C44*0.637628^9,0)&amp;", "&amp;D44&amp;", "&amp;E44&amp;", "&amp;F44&amp;", "&amp;G44&amp;","</f>
        <v>  0, _, _, _, _,</v>
      </c>
    </row>
    <row r="45" customFormat="false" ht="15" hidden="false" customHeight="false" outlineLevel="0" collapsed="false">
      <c r="C45" s="15" t="n">
        <f aca="false">ROUND(C14,0)</f>
        <v>0</v>
      </c>
      <c r="D45" s="9" t="str">
        <f aca="false">D14</f>
        <v>_</v>
      </c>
      <c r="E45" s="9" t="str">
        <f aca="false">E14</f>
        <v>_</v>
      </c>
      <c r="F45" s="9" t="str">
        <f aca="false">F14</f>
        <v>_</v>
      </c>
      <c r="G45" s="9" t="str">
        <f aca="false">G14</f>
        <v>_</v>
      </c>
      <c r="I45" s="0" t="str">
        <f aca="false">"  "&amp;C45&amp;", "&amp;D45&amp;", "&amp;E45&amp;", "&amp;F45&amp;", "&amp;G45&amp;","</f>
        <v>  0, _, _, _, _,</v>
      </c>
      <c r="J45" s="0" t="str">
        <f aca="false">"  "&amp;ROUND(C45*0.637628,0)&amp;", "&amp;D45&amp;", "&amp;E45&amp;", "&amp;F45&amp;", "&amp;G45&amp;","</f>
        <v>  0, _, _, _, _,</v>
      </c>
      <c r="K45" s="0" t="str">
        <f aca="false">"  "&amp;ROUND(C45*0.637628^2,0)&amp;", "&amp;D45&amp;", "&amp;E45&amp;", "&amp;F45&amp;", "&amp;G45&amp;","</f>
        <v>  0, _, _, _, _,</v>
      </c>
      <c r="L45" s="0" t="str">
        <f aca="false">"  "&amp;ROUND(C45*0.637628^3,0)&amp;", "&amp;D45&amp;", "&amp;E45&amp;", "&amp;F45&amp;", "&amp;G45&amp;","</f>
        <v>  0, _, _, _, _,</v>
      </c>
      <c r="M45" s="0" t="str">
        <f aca="false">"  "&amp;ROUND(C45*0.637628^4,0)&amp;", "&amp;D45&amp;", "&amp;E45&amp;", "&amp;F45&amp;", "&amp;G45&amp;","</f>
        <v>  0, _, _, _, _,</v>
      </c>
      <c r="N45" s="0" t="str">
        <f aca="false">"  "&amp;ROUND(C45*0.637628^5,0)&amp;", "&amp;D45&amp;", "&amp;E45&amp;", "&amp;F45&amp;", "&amp;G45&amp;","</f>
        <v>  0, _, _, _, _,</v>
      </c>
      <c r="O45" s="0" t="str">
        <f aca="false">"  "&amp;ROUND(C45*0.637628^6,0)&amp;", "&amp;D45&amp;", "&amp;E45&amp;", "&amp;F45&amp;", "&amp;G45&amp;","</f>
        <v>  0, _, _, _, _,</v>
      </c>
      <c r="P45" s="0" t="str">
        <f aca="false">"  "&amp;ROUND(C45*0.637628^7,0)&amp;", "&amp;D45&amp;", "&amp;E45&amp;", "&amp;F45&amp;", "&amp;G45&amp;","</f>
        <v>  0, _, _, _, _,</v>
      </c>
      <c r="Q45" s="0" t="str">
        <f aca="false">"  "&amp;ROUND(C45*0.637628^8,0)&amp;", "&amp;D45&amp;", "&amp;E45&amp;", "&amp;F45&amp;", "&amp;G45&amp;","</f>
        <v>  0, _, _, _, _,</v>
      </c>
      <c r="R45" s="0" t="str">
        <f aca="false">"  "&amp;ROUND(C45*0.637628^9,0)&amp;", "&amp;D45&amp;", "&amp;E45&amp;", "&amp;F45&amp;", "&amp;G45&amp;","</f>
        <v>  0, _, _, _, _,</v>
      </c>
    </row>
    <row r="46" customFormat="false" ht="15" hidden="false" customHeight="false" outlineLevel="0" collapsed="false">
      <c r="C46" s="15" t="n">
        <f aca="false">ROUND(C15,0)</f>
        <v>0</v>
      </c>
      <c r="D46" s="9" t="str">
        <f aca="false">D15</f>
        <v>_</v>
      </c>
      <c r="E46" s="9" t="str">
        <f aca="false">E15</f>
        <v>_</v>
      </c>
      <c r="F46" s="9" t="str">
        <f aca="false">F15</f>
        <v>_</v>
      </c>
      <c r="G46" s="9" t="str">
        <f aca="false">G15</f>
        <v>_</v>
      </c>
      <c r="I46" s="0" t="str">
        <f aca="false">"  "&amp;C46&amp;", "&amp;D46&amp;", "&amp;E46&amp;", "&amp;F46&amp;", "&amp;G46&amp;","</f>
        <v>  0, _, _, _, _,</v>
      </c>
      <c r="J46" s="0" t="str">
        <f aca="false">"  "&amp;ROUND(C46*0.637628,0)&amp;", "&amp;D46&amp;", "&amp;E46&amp;", "&amp;F46&amp;", "&amp;G46&amp;","</f>
        <v>  0, _, _, _, _,</v>
      </c>
      <c r="K46" s="0" t="str">
        <f aca="false">"  "&amp;ROUND(C46*0.637628^2,0)&amp;", "&amp;D46&amp;", "&amp;E46&amp;", "&amp;F46&amp;", "&amp;G46&amp;","</f>
        <v>  0, _, _, _, _,</v>
      </c>
      <c r="L46" s="0" t="str">
        <f aca="false">"  "&amp;ROUND(C46*0.637628^3,0)&amp;", "&amp;D46&amp;", "&amp;E46&amp;", "&amp;F46&amp;", "&amp;G46&amp;","</f>
        <v>  0, _, _, _, _,</v>
      </c>
      <c r="M46" s="0" t="str">
        <f aca="false">"  "&amp;ROUND(C46*0.637628^4,0)&amp;", "&amp;D46&amp;", "&amp;E46&amp;", "&amp;F46&amp;", "&amp;G46&amp;","</f>
        <v>  0, _, _, _, _,</v>
      </c>
      <c r="N46" s="0" t="str">
        <f aca="false">"  "&amp;ROUND(C46*0.637628^5,0)&amp;", "&amp;D46&amp;", "&amp;E46&amp;", "&amp;F46&amp;", "&amp;G46&amp;","</f>
        <v>  0, _, _, _, _,</v>
      </c>
      <c r="O46" s="0" t="str">
        <f aca="false">"  "&amp;ROUND(C46*0.637628^6,0)&amp;", "&amp;D46&amp;", "&amp;E46&amp;", "&amp;F46&amp;", "&amp;G46&amp;","</f>
        <v>  0, _, _, _, _,</v>
      </c>
      <c r="P46" s="0" t="str">
        <f aca="false">"  "&amp;ROUND(C46*0.637628^7,0)&amp;", "&amp;D46&amp;", "&amp;E46&amp;", "&amp;F46&amp;", "&amp;G46&amp;","</f>
        <v>  0, _, _, _, _,</v>
      </c>
      <c r="Q46" s="0" t="str">
        <f aca="false">"  "&amp;ROUND(C46*0.637628^8,0)&amp;", "&amp;D46&amp;", "&amp;E46&amp;", "&amp;F46&amp;", "&amp;G46&amp;","</f>
        <v>  0, _, _, _, _,</v>
      </c>
      <c r="R46" s="0" t="str">
        <f aca="false">"  "&amp;ROUND(C46*0.637628^9,0)&amp;", "&amp;D46&amp;", "&amp;E46&amp;", "&amp;F46&amp;", "&amp;G46&amp;","</f>
        <v>  0, _, _, _, _,</v>
      </c>
    </row>
    <row r="47" customFormat="false" ht="15" hidden="false" customHeight="false" outlineLevel="0" collapsed="false">
      <c r="C47" s="15" t="n">
        <f aca="false">ROUND(C16,0)</f>
        <v>0</v>
      </c>
      <c r="D47" s="9" t="str">
        <f aca="false">D16</f>
        <v>_</v>
      </c>
      <c r="E47" s="9" t="str">
        <f aca="false">E16</f>
        <v>_</v>
      </c>
      <c r="F47" s="9" t="str">
        <f aca="false">F16</f>
        <v>_</v>
      </c>
      <c r="G47" s="9" t="str">
        <f aca="false">G16</f>
        <v>_</v>
      </c>
      <c r="I47" s="0" t="str">
        <f aca="false">"  "&amp;C47&amp;", "&amp;D47&amp;", "&amp;E47&amp;", "&amp;F47&amp;", "&amp;G47&amp;","</f>
        <v>  0, _, _, _, _,</v>
      </c>
      <c r="J47" s="0" t="str">
        <f aca="false">"  "&amp;ROUND(C47*0.637628,0)&amp;", "&amp;D47&amp;", "&amp;E47&amp;", "&amp;F47&amp;", "&amp;G47&amp;","</f>
        <v>  0, _, _, _, _,</v>
      </c>
      <c r="K47" s="0" t="str">
        <f aca="false">"  "&amp;ROUND(C47*0.637628^2,0)&amp;", "&amp;D47&amp;", "&amp;E47&amp;", "&amp;F47&amp;", "&amp;G47&amp;","</f>
        <v>  0, _, _, _, _,</v>
      </c>
      <c r="L47" s="0" t="str">
        <f aca="false">"  "&amp;ROUND(C47*0.637628^3,0)&amp;", "&amp;D47&amp;", "&amp;E47&amp;", "&amp;F47&amp;", "&amp;G47&amp;","</f>
        <v>  0, _, _, _, _,</v>
      </c>
      <c r="M47" s="0" t="str">
        <f aca="false">"  "&amp;ROUND(C47*0.637628^4,0)&amp;", "&amp;D47&amp;", "&amp;E47&amp;", "&amp;F47&amp;", "&amp;G47&amp;","</f>
        <v>  0, _, _, _, _,</v>
      </c>
      <c r="N47" s="0" t="str">
        <f aca="false">"  "&amp;ROUND(C47*0.637628^5,0)&amp;", "&amp;D47&amp;", "&amp;E47&amp;", "&amp;F47&amp;", "&amp;G47&amp;","</f>
        <v>  0, _, _, _, _,</v>
      </c>
      <c r="O47" s="0" t="str">
        <f aca="false">"  "&amp;ROUND(C47*0.637628^6,0)&amp;", "&amp;D47&amp;", "&amp;E47&amp;", "&amp;F47&amp;", "&amp;G47&amp;","</f>
        <v>  0, _, _, _, _,</v>
      </c>
      <c r="P47" s="0" t="str">
        <f aca="false">"  "&amp;ROUND(C47*0.637628^7,0)&amp;", "&amp;D47&amp;", "&amp;E47&amp;", "&amp;F47&amp;", "&amp;G47&amp;","</f>
        <v>  0, _, _, _, _,</v>
      </c>
      <c r="Q47" s="0" t="str">
        <f aca="false">"  "&amp;ROUND(C47*0.637628^8,0)&amp;", "&amp;D47&amp;", "&amp;E47&amp;", "&amp;F47&amp;", "&amp;G47&amp;","</f>
        <v>  0, _, _, _, _,</v>
      </c>
      <c r="R47" s="0" t="str">
        <f aca="false">"  "&amp;ROUND(C47*0.637628^9,0)&amp;", "&amp;D47&amp;", "&amp;E47&amp;", "&amp;F47&amp;", "&amp;G47&amp;","</f>
        <v>  0, _, _, _, _,</v>
      </c>
    </row>
    <row r="48" customFormat="false" ht="15" hidden="false" customHeight="false" outlineLevel="0" collapsed="false">
      <c r="C48" s="15" t="n">
        <f aca="false">ROUND(C17,0)</f>
        <v>1860942</v>
      </c>
      <c r="D48" s="9" t="str">
        <f aca="false">D17</f>
        <v>_</v>
      </c>
      <c r="E48" s="9" t="str">
        <f aca="false">E17</f>
        <v>_</v>
      </c>
      <c r="F48" s="9" t="str">
        <f aca="false">F17</f>
        <v>_</v>
      </c>
      <c r="G48" s="9" t="str">
        <f aca="false">G17</f>
        <v>_</v>
      </c>
      <c r="I48" s="0" t="str">
        <f aca="false">"  "&amp;C48&amp;", "&amp;D48&amp;", "&amp;E48&amp;", "&amp;F48&amp;", "&amp;G48&amp;","</f>
        <v>  1860942, _, _, _, _,</v>
      </c>
      <c r="J48" s="0" t="str">
        <f aca="false">"  "&amp;ROUND(C48*0.637628,0)&amp;", "&amp;D48&amp;", "&amp;E48&amp;", "&amp;F48&amp;", "&amp;G48&amp;","</f>
        <v>  1186589, _, _, _, _,</v>
      </c>
      <c r="K48" s="0" t="str">
        <f aca="false">"  "&amp;ROUND(C48*0.637628^2,0)&amp;", "&amp;D48&amp;", "&amp;E48&amp;", "&amp;F48&amp;", "&amp;G48&amp;","</f>
        <v>  756602, _, _, _, _,</v>
      </c>
      <c r="L48" s="0" t="str">
        <f aca="false">"  "&amp;ROUND(C48*0.637628^3,0)&amp;", "&amp;D48&amp;", "&amp;E48&amp;", "&amp;F48&amp;", "&amp;G48&amp;","</f>
        <v>  482431, _, _, _, _,</v>
      </c>
      <c r="M48" s="0" t="str">
        <f aca="false">"  "&amp;ROUND(C48*0.637628^4,0)&amp;", "&amp;D48&amp;", "&amp;E48&amp;", "&amp;F48&amp;", "&amp;G48&amp;","</f>
        <v>  307611, _, _, _, _,</v>
      </c>
      <c r="N48" s="0" t="str">
        <f aca="false">"  "&amp;ROUND(C48*0.637628^5,0)&amp;", "&amp;D48&amp;", "&amp;E48&amp;", "&amp;F48&amp;", "&amp;G48&amp;","</f>
        <v>  196142, _, _, _, _,</v>
      </c>
      <c r="O48" s="0" t="str">
        <f aca="false">"  "&amp;ROUND(C48*0.637628^6,0)&amp;", "&amp;D48&amp;", "&amp;E48&amp;", "&amp;F48&amp;", "&amp;G48&amp;","</f>
        <v>  125065, _, _, _, _,</v>
      </c>
      <c r="P48" s="0" t="str">
        <f aca="false">"  "&amp;ROUND(C48*0.637628^7,0)&amp;", "&amp;D48&amp;", "&amp;E48&amp;", "&amp;F48&amp;", "&amp;G48&amp;","</f>
        <v>  79745, _, _, _, _,</v>
      </c>
      <c r="Q48" s="0" t="str">
        <f aca="false">"  "&amp;ROUND(C48*0.637628^8,0)&amp;", "&amp;D48&amp;", "&amp;E48&amp;", "&amp;F48&amp;", "&amp;G48&amp;","</f>
        <v>  50848, _, _, _, _,</v>
      </c>
      <c r="R48" s="0" t="str">
        <f aca="false">"  "&amp;ROUND(C48*0.637628^9,0)&amp;", "&amp;D48&amp;", "&amp;E48&amp;", "&amp;F48&amp;", "&amp;G48&amp;","</f>
        <v>  32422, _, _, _, _,</v>
      </c>
    </row>
    <row r="49" customFormat="false" ht="15" hidden="false" customHeight="false" outlineLevel="0" collapsed="false">
      <c r="C49" s="15" t="n">
        <f aca="false">ROUND(C18,0)</f>
        <v>0</v>
      </c>
      <c r="D49" s="9" t="str">
        <f aca="false">D18</f>
        <v>_</v>
      </c>
      <c r="E49" s="9" t="str">
        <f aca="false">E18</f>
        <v>_</v>
      </c>
      <c r="F49" s="9" t="str">
        <f aca="false">F18</f>
        <v>_</v>
      </c>
      <c r="G49" s="9" t="str">
        <f aca="false">G18</f>
        <v>_</v>
      </c>
      <c r="I49" s="0" t="str">
        <f aca="false">"  "&amp;C49&amp;", "&amp;D49&amp;", "&amp;E49&amp;", "&amp;F49&amp;", "&amp;G49&amp;","</f>
        <v>  0, _, _, _, _,</v>
      </c>
      <c r="J49" s="0" t="str">
        <f aca="false">"  "&amp;ROUND(C49*0.637628,0)&amp;", "&amp;D49&amp;", "&amp;E49&amp;", "&amp;F49&amp;", "&amp;G49&amp;","</f>
        <v>  0, _, _, _, _,</v>
      </c>
      <c r="K49" s="0" t="str">
        <f aca="false">"  "&amp;ROUND(C49*0.637628^2,0)&amp;", "&amp;D49&amp;", "&amp;E49&amp;", "&amp;F49&amp;", "&amp;G49&amp;","</f>
        <v>  0, _, _, _, _,</v>
      </c>
      <c r="L49" s="0" t="str">
        <f aca="false">"  "&amp;ROUND(C49*0.637628^3,0)&amp;", "&amp;D49&amp;", "&amp;E49&amp;", "&amp;F49&amp;", "&amp;G49&amp;","</f>
        <v>  0, _, _, _, _,</v>
      </c>
      <c r="M49" s="0" t="str">
        <f aca="false">"  "&amp;ROUND(C49*0.637628^4,0)&amp;", "&amp;D49&amp;", "&amp;E49&amp;", "&amp;F49&amp;", "&amp;G49&amp;","</f>
        <v>  0, _, _, _, _,</v>
      </c>
      <c r="N49" s="0" t="str">
        <f aca="false">"  "&amp;ROUND(C49*0.637628^5,0)&amp;", "&amp;D49&amp;", "&amp;E49&amp;", "&amp;F49&amp;", "&amp;G49&amp;","</f>
        <v>  0, _, _, _, _,</v>
      </c>
      <c r="O49" s="0" t="str">
        <f aca="false">"  "&amp;ROUND(C49*0.637628^6,0)&amp;", "&amp;D49&amp;", "&amp;E49&amp;", "&amp;F49&amp;", "&amp;G49&amp;","</f>
        <v>  0, _, _, _, _,</v>
      </c>
      <c r="P49" s="0" t="str">
        <f aca="false">"  "&amp;ROUND(C49*0.637628^7,0)&amp;", "&amp;D49&amp;", "&amp;E49&amp;", "&amp;F49&amp;", "&amp;G49&amp;","</f>
        <v>  0, _, _, _, _,</v>
      </c>
      <c r="Q49" s="0" t="str">
        <f aca="false">"  "&amp;ROUND(C49*0.637628^8,0)&amp;", "&amp;D49&amp;", "&amp;E49&amp;", "&amp;F49&amp;", "&amp;G49&amp;","</f>
        <v>  0, _, _, _, _,</v>
      </c>
      <c r="R49" s="0" t="str">
        <f aca="false">"  "&amp;ROUND(C49*0.637628^9,0)&amp;", "&amp;D49&amp;", "&amp;E49&amp;", "&amp;F49&amp;", "&amp;G49&amp;","</f>
        <v>  0, _, _, _, _,</v>
      </c>
    </row>
    <row r="50" customFormat="false" ht="15" hidden="false" customHeight="false" outlineLevel="0" collapsed="false">
      <c r="C50" s="15" t="n">
        <f aca="false">ROUND(C19,0)</f>
        <v>0</v>
      </c>
      <c r="D50" s="9" t="str">
        <f aca="false">D19</f>
        <v>_</v>
      </c>
      <c r="E50" s="9" t="str">
        <f aca="false">E19</f>
        <v>_</v>
      </c>
      <c r="F50" s="9" t="str">
        <f aca="false">F19</f>
        <v>_</v>
      </c>
      <c r="G50" s="9" t="str">
        <f aca="false">G19</f>
        <v>_</v>
      </c>
      <c r="I50" s="0" t="str">
        <f aca="false">"  "&amp;C50&amp;", "&amp;D50&amp;", "&amp;E50&amp;", "&amp;F50&amp;", "&amp;G50&amp;","</f>
        <v>  0, _, _, _, _,</v>
      </c>
      <c r="J50" s="0" t="str">
        <f aca="false">"  "&amp;ROUND(C50*0.637628,0)&amp;", "&amp;D50&amp;", "&amp;E50&amp;", "&amp;F50&amp;", "&amp;G50&amp;","</f>
        <v>  0, _, _, _, _,</v>
      </c>
      <c r="K50" s="0" t="str">
        <f aca="false">"  "&amp;ROUND(C50*0.637628^2,0)&amp;", "&amp;D50&amp;", "&amp;E50&amp;", "&amp;F50&amp;", "&amp;G50&amp;","</f>
        <v>  0, _, _, _, _,</v>
      </c>
      <c r="L50" s="0" t="str">
        <f aca="false">"  "&amp;ROUND(C50*0.637628^3,0)&amp;", "&amp;D50&amp;", "&amp;E50&amp;", "&amp;F50&amp;", "&amp;G50&amp;","</f>
        <v>  0, _, _, _, _,</v>
      </c>
      <c r="M50" s="0" t="str">
        <f aca="false">"  "&amp;ROUND(C50*0.637628^4,0)&amp;", "&amp;D50&amp;", "&amp;E50&amp;", "&amp;F50&amp;", "&amp;G50&amp;","</f>
        <v>  0, _, _, _, _,</v>
      </c>
      <c r="N50" s="0" t="str">
        <f aca="false">"  "&amp;ROUND(C50*0.637628^5,0)&amp;", "&amp;D50&amp;", "&amp;E50&amp;", "&amp;F50&amp;", "&amp;G50&amp;","</f>
        <v>  0, _, _, _, _,</v>
      </c>
      <c r="O50" s="0" t="str">
        <f aca="false">"  "&amp;ROUND(C50*0.637628^6,0)&amp;", "&amp;D50&amp;", "&amp;E50&amp;", "&amp;F50&amp;", "&amp;G50&amp;","</f>
        <v>  0, _, _, _, _,</v>
      </c>
      <c r="P50" s="0" t="str">
        <f aca="false">"  "&amp;ROUND(C50*0.637628^7,0)&amp;", "&amp;D50&amp;", "&amp;E50&amp;", "&amp;F50&amp;", "&amp;G50&amp;","</f>
        <v>  0, _, _, _, _,</v>
      </c>
      <c r="Q50" s="0" t="str">
        <f aca="false">"  "&amp;ROUND(C50*0.637628^8,0)&amp;", "&amp;D50&amp;", "&amp;E50&amp;", "&amp;F50&amp;", "&amp;G50&amp;","</f>
        <v>  0, _, _, _, _,</v>
      </c>
      <c r="R50" s="0" t="str">
        <f aca="false">"  "&amp;ROUND(C50*0.637628^9,0)&amp;", "&amp;D50&amp;", "&amp;E50&amp;", "&amp;F50&amp;", "&amp;G50&amp;","</f>
        <v>  0, _, _, _, _,</v>
      </c>
    </row>
    <row r="51" customFormat="false" ht="15" hidden="false" customHeight="false" outlineLevel="0" collapsed="false">
      <c r="C51" s="15" t="n">
        <f aca="false">ROUND(C20,0)</f>
        <v>0</v>
      </c>
      <c r="D51" s="9" t="str">
        <f aca="false">D20</f>
        <v>_</v>
      </c>
      <c r="E51" s="9" t="str">
        <f aca="false">E20</f>
        <v>_</v>
      </c>
      <c r="F51" s="9" t="str">
        <f aca="false">F20</f>
        <v>_</v>
      </c>
      <c r="G51" s="9" t="str">
        <f aca="false">G20</f>
        <v>_</v>
      </c>
      <c r="I51" s="0" t="str">
        <f aca="false">"  "&amp;C51&amp;", "&amp;D51&amp;", "&amp;E51&amp;", "&amp;F51&amp;", "&amp;G51&amp;","</f>
        <v>  0, _, _, _, _,</v>
      </c>
      <c r="J51" s="0" t="str">
        <f aca="false">"  "&amp;ROUND(C51*0.637628,0)&amp;", "&amp;D51&amp;", "&amp;E51&amp;", "&amp;F51&amp;", "&amp;G51&amp;","</f>
        <v>  0, _, _, _, _,</v>
      </c>
      <c r="K51" s="0" t="str">
        <f aca="false">"  "&amp;ROUND(C51*0.637628^2,0)&amp;", "&amp;D51&amp;", "&amp;E51&amp;", "&amp;F51&amp;", "&amp;G51&amp;","</f>
        <v>  0, _, _, _, _,</v>
      </c>
      <c r="L51" s="0" t="str">
        <f aca="false">"  "&amp;ROUND(C51*0.637628^3,0)&amp;", "&amp;D51&amp;", "&amp;E51&amp;", "&amp;F51&amp;", "&amp;G51&amp;","</f>
        <v>  0, _, _, _, _,</v>
      </c>
      <c r="M51" s="0" t="str">
        <f aca="false">"  "&amp;ROUND(C51*0.637628^4,0)&amp;", "&amp;D51&amp;", "&amp;E51&amp;", "&amp;F51&amp;", "&amp;G51&amp;","</f>
        <v>  0, _, _, _, _,</v>
      </c>
      <c r="N51" s="0" t="str">
        <f aca="false">"  "&amp;ROUND(C51*0.637628^5,0)&amp;", "&amp;D51&amp;", "&amp;E51&amp;", "&amp;F51&amp;", "&amp;G51&amp;","</f>
        <v>  0, _, _, _, _,</v>
      </c>
      <c r="O51" s="0" t="str">
        <f aca="false">"  "&amp;ROUND(C51*0.637628^6,0)&amp;", "&amp;D51&amp;", "&amp;E51&amp;", "&amp;F51&amp;", "&amp;G51&amp;","</f>
        <v>  0, _, _, _, _,</v>
      </c>
      <c r="P51" s="0" t="str">
        <f aca="false">"  "&amp;ROUND(C51*0.637628^7,0)&amp;", "&amp;D51&amp;", "&amp;E51&amp;", "&amp;F51&amp;", "&amp;G51&amp;","</f>
        <v>  0, _, _, _, _,</v>
      </c>
      <c r="Q51" s="0" t="str">
        <f aca="false">"  "&amp;ROUND(C51*0.637628^8,0)&amp;", "&amp;D51&amp;", "&amp;E51&amp;", "&amp;F51&amp;", "&amp;G51&amp;","</f>
        <v>  0, _, _, _, _,</v>
      </c>
      <c r="R51" s="0" t="str">
        <f aca="false">"  "&amp;ROUND(C51*0.637628^9,0)&amp;", "&amp;D51&amp;", "&amp;E51&amp;", "&amp;F51&amp;", "&amp;G51&amp;","</f>
        <v>  0, _, _, _, _,</v>
      </c>
    </row>
    <row r="52" customFormat="false" ht="15" hidden="false" customHeight="false" outlineLevel="0" collapsed="false">
      <c r="C52" s="15" t="n">
        <f aca="false">ROUND(C21,0)</f>
        <v>0</v>
      </c>
      <c r="D52" s="9" t="str">
        <f aca="false">D21</f>
        <v>_</v>
      </c>
      <c r="E52" s="9" t="str">
        <f aca="false">E21</f>
        <v>_</v>
      </c>
      <c r="F52" s="9" t="str">
        <f aca="false">F21</f>
        <v>_</v>
      </c>
      <c r="G52" s="9" t="str">
        <f aca="false">G21</f>
        <v>_</v>
      </c>
      <c r="I52" s="0" t="str">
        <f aca="false">"  "&amp;C52&amp;", "&amp;D52&amp;", "&amp;E52&amp;", "&amp;F52&amp;", "&amp;G52&amp;","</f>
        <v>  0, _, _, _, _,</v>
      </c>
      <c r="J52" s="0" t="str">
        <f aca="false">"  "&amp;ROUND(C52*0.637628,0)&amp;", "&amp;D52&amp;", "&amp;E52&amp;", "&amp;F52&amp;", "&amp;G52&amp;","</f>
        <v>  0, _, _, _, _,</v>
      </c>
      <c r="K52" s="0" t="str">
        <f aca="false">"  "&amp;ROUND(C52*0.637628^2,0)&amp;", "&amp;D52&amp;", "&amp;E52&amp;", "&amp;F52&amp;", "&amp;G52&amp;","</f>
        <v>  0, _, _, _, _,</v>
      </c>
      <c r="L52" s="0" t="str">
        <f aca="false">"  "&amp;ROUND(C52*0.637628^3,0)&amp;", "&amp;D52&amp;", "&amp;E52&amp;", "&amp;F52&amp;", "&amp;G52&amp;","</f>
        <v>  0, _, _, _, _,</v>
      </c>
      <c r="M52" s="0" t="str">
        <f aca="false">"  "&amp;ROUND(C52*0.637628^4,0)&amp;", "&amp;D52&amp;", "&amp;E52&amp;", "&amp;F52&amp;", "&amp;G52&amp;","</f>
        <v>  0, _, _, _, _,</v>
      </c>
      <c r="N52" s="0" t="str">
        <f aca="false">"  "&amp;ROUND(C52*0.637628^5,0)&amp;", "&amp;D52&amp;", "&amp;E52&amp;", "&amp;F52&amp;", "&amp;G52&amp;","</f>
        <v>  0, _, _, _, _,</v>
      </c>
      <c r="O52" s="0" t="str">
        <f aca="false">"  "&amp;ROUND(C52*0.637628^6,0)&amp;", "&amp;D52&amp;", "&amp;E52&amp;", "&amp;F52&amp;", "&amp;G52&amp;","</f>
        <v>  0, _, _, _, _,</v>
      </c>
      <c r="P52" s="0" t="str">
        <f aca="false">"  "&amp;ROUND(C52*0.637628^7,0)&amp;", "&amp;D52&amp;", "&amp;E52&amp;", "&amp;F52&amp;", "&amp;G52&amp;","</f>
        <v>  0, _, _, _, _,</v>
      </c>
      <c r="Q52" s="0" t="str">
        <f aca="false">"  "&amp;ROUND(C52*0.637628^8,0)&amp;", "&amp;D52&amp;", "&amp;E52&amp;", "&amp;F52&amp;", "&amp;G52&amp;","</f>
        <v>  0, _, _, _, _,</v>
      </c>
      <c r="R52" s="0" t="str">
        <f aca="false">"  "&amp;ROUND(C52*0.637628^9,0)&amp;", "&amp;D52&amp;", "&amp;E52&amp;", "&amp;F52&amp;", "&amp;G52&amp;","</f>
        <v>  0, _, _, _, _,</v>
      </c>
    </row>
    <row r="53" customFormat="false" ht="15" hidden="false" customHeight="false" outlineLevel="0" collapsed="false">
      <c r="C53" s="15" t="n">
        <f aca="false">ROUND(C22,0)</f>
        <v>0</v>
      </c>
      <c r="D53" s="9" t="str">
        <f aca="false">D22</f>
        <v>_</v>
      </c>
      <c r="E53" s="9" t="str">
        <f aca="false">E22</f>
        <v>_</v>
      </c>
      <c r="F53" s="9" t="str">
        <f aca="false">F22</f>
        <v>_</v>
      </c>
      <c r="G53" s="9" t="str">
        <f aca="false">G22</f>
        <v>_</v>
      </c>
      <c r="I53" s="0" t="str">
        <f aca="false">"  "&amp;C53&amp;", "&amp;D53&amp;", "&amp;E53&amp;", "&amp;F53&amp;", "&amp;G53&amp;","</f>
        <v>  0, _, _, _, _,</v>
      </c>
      <c r="J53" s="0" t="str">
        <f aca="false">"  "&amp;ROUND(C53*0.637628,0)&amp;", "&amp;D53&amp;", "&amp;E53&amp;", "&amp;F53&amp;", "&amp;G53&amp;","</f>
        <v>  0, _, _, _, _,</v>
      </c>
      <c r="K53" s="0" t="str">
        <f aca="false">"  "&amp;ROUND(C53*0.637628^2,0)&amp;", "&amp;D53&amp;", "&amp;E53&amp;", "&amp;F53&amp;", "&amp;G53&amp;","</f>
        <v>  0, _, _, _, _,</v>
      </c>
      <c r="L53" s="0" t="str">
        <f aca="false">"  "&amp;ROUND(C53*0.637628^3,0)&amp;", "&amp;D53&amp;", "&amp;E53&amp;", "&amp;F53&amp;", "&amp;G53&amp;","</f>
        <v>  0, _, _, _, _,</v>
      </c>
      <c r="M53" s="0" t="str">
        <f aca="false">"  "&amp;ROUND(C53*0.637628^4,0)&amp;", "&amp;D53&amp;", "&amp;E53&amp;", "&amp;F53&amp;", "&amp;G53&amp;","</f>
        <v>  0, _, _, _, _,</v>
      </c>
      <c r="N53" s="0" t="str">
        <f aca="false">"  "&amp;ROUND(C53*0.637628^5,0)&amp;", "&amp;D53&amp;", "&amp;E53&amp;", "&amp;F53&amp;", "&amp;G53&amp;","</f>
        <v>  0, _, _, _, _,</v>
      </c>
      <c r="O53" s="0" t="str">
        <f aca="false">"  "&amp;ROUND(C53*0.637628^6,0)&amp;", "&amp;D53&amp;", "&amp;E53&amp;", "&amp;F53&amp;", "&amp;G53&amp;","</f>
        <v>  0, _, _, _, _,</v>
      </c>
      <c r="P53" s="0" t="str">
        <f aca="false">"  "&amp;ROUND(C53*0.637628^7,0)&amp;", "&amp;D53&amp;", "&amp;E53&amp;", "&amp;F53&amp;", "&amp;G53&amp;","</f>
        <v>  0, _, _, _, _,</v>
      </c>
      <c r="Q53" s="0" t="str">
        <f aca="false">"  "&amp;ROUND(C53*0.637628^8,0)&amp;", "&amp;D53&amp;", "&amp;E53&amp;", "&amp;F53&amp;", "&amp;G53&amp;","</f>
        <v>  0, _, _, _, _,</v>
      </c>
      <c r="R53" s="0" t="str">
        <f aca="false">"  "&amp;ROUND(C53*0.637628^9,0)&amp;", "&amp;D53&amp;", "&amp;E53&amp;", "&amp;F53&amp;", "&amp;G53&amp;","</f>
        <v>  0, _, _, _, _,</v>
      </c>
    </row>
    <row r="54" customFormat="false" ht="15" hidden="false" customHeight="false" outlineLevel="0" collapsed="false">
      <c r="C54" s="15" t="n">
        <f aca="false">ROUND(C23,0)</f>
        <v>0</v>
      </c>
      <c r="D54" s="9" t="str">
        <f aca="false">D23</f>
        <v>_</v>
      </c>
      <c r="E54" s="9" t="str">
        <f aca="false">E23</f>
        <v>_</v>
      </c>
      <c r="F54" s="9" t="str">
        <f aca="false">F23</f>
        <v>_</v>
      </c>
      <c r="G54" s="9" t="str">
        <f aca="false">G23</f>
        <v>_</v>
      </c>
      <c r="I54" s="0" t="str">
        <f aca="false">"  "&amp;C54&amp;", "&amp;D54&amp;", "&amp;E54&amp;", "&amp;F54&amp;", "&amp;G54&amp;","</f>
        <v>  0, _, _, _, _,</v>
      </c>
      <c r="J54" s="0" t="str">
        <f aca="false">"  "&amp;ROUND(C54*0.637628,0)&amp;", "&amp;D54&amp;", "&amp;E54&amp;", "&amp;F54&amp;", "&amp;G54&amp;","</f>
        <v>  0, _, _, _, _,</v>
      </c>
      <c r="K54" s="0" t="str">
        <f aca="false">"  "&amp;ROUND(C54*0.637628^2,0)&amp;", "&amp;D54&amp;", "&amp;E54&amp;", "&amp;F54&amp;", "&amp;G54&amp;","</f>
        <v>  0, _, _, _, _,</v>
      </c>
      <c r="L54" s="0" t="str">
        <f aca="false">"  "&amp;ROUND(C54*0.637628^3,0)&amp;", "&amp;D54&amp;", "&amp;E54&amp;", "&amp;F54&amp;", "&amp;G54&amp;","</f>
        <v>  0, _, _, _, _,</v>
      </c>
      <c r="M54" s="0" t="str">
        <f aca="false">"  "&amp;ROUND(C54*0.637628^4,0)&amp;", "&amp;D54&amp;", "&amp;E54&amp;", "&amp;F54&amp;", "&amp;G54&amp;","</f>
        <v>  0, _, _, _, _,</v>
      </c>
      <c r="N54" s="0" t="str">
        <f aca="false">"  "&amp;ROUND(C54*0.637628^5,0)&amp;", "&amp;D54&amp;", "&amp;E54&amp;", "&amp;F54&amp;", "&amp;G54&amp;","</f>
        <v>  0, _, _, _, _,</v>
      </c>
      <c r="O54" s="0" t="str">
        <f aca="false">"  "&amp;ROUND(C54*0.637628^6,0)&amp;", "&amp;D54&amp;", "&amp;E54&amp;", "&amp;F54&amp;", "&amp;G54&amp;","</f>
        <v>  0, _, _, _, _,</v>
      </c>
      <c r="P54" s="0" t="str">
        <f aca="false">"  "&amp;ROUND(C54*0.637628^7,0)&amp;", "&amp;D54&amp;", "&amp;E54&amp;", "&amp;F54&amp;", "&amp;G54&amp;","</f>
        <v>  0, _, _, _, _,</v>
      </c>
      <c r="Q54" s="0" t="str">
        <f aca="false">"  "&amp;ROUND(C54*0.637628^8,0)&amp;", "&amp;D54&amp;", "&amp;E54&amp;", "&amp;F54&amp;", "&amp;G54&amp;","</f>
        <v>  0, _, _, _, _,</v>
      </c>
      <c r="R54" s="0" t="str">
        <f aca="false">"  "&amp;ROUND(C54*0.637628^9,0)&amp;", "&amp;D54&amp;", "&amp;E54&amp;", "&amp;F54&amp;", "&amp;G54&amp;","</f>
        <v>  0, _, _, _, _,</v>
      </c>
    </row>
    <row r="55" customFormat="false" ht="15" hidden="false" customHeight="false" outlineLevel="0" collapsed="false">
      <c r="C55" s="15" t="n">
        <f aca="false">ROUND(C24,0)</f>
        <v>0</v>
      </c>
      <c r="D55" s="9" t="str">
        <f aca="false">D24</f>
        <v>_</v>
      </c>
      <c r="E55" s="9" t="str">
        <f aca="false">E24</f>
        <v>_</v>
      </c>
      <c r="F55" s="9" t="str">
        <f aca="false">F24</f>
        <v>_</v>
      </c>
      <c r="G55" s="9" t="str">
        <f aca="false">G24</f>
        <v>_</v>
      </c>
      <c r="I55" s="0" t="str">
        <f aca="false">"  "&amp;C55&amp;", "&amp;D55&amp;", "&amp;E55&amp;", "&amp;F55&amp;", "&amp;G55&amp;","</f>
        <v>  0, _, _, _, _,</v>
      </c>
      <c r="J55" s="0" t="str">
        <f aca="false">"  "&amp;ROUND(C55*0.637628,0)&amp;", "&amp;D55&amp;", "&amp;E55&amp;", "&amp;F55&amp;", "&amp;G55&amp;","</f>
        <v>  0, _, _, _, _,</v>
      </c>
      <c r="K55" s="0" t="str">
        <f aca="false">"  "&amp;ROUND(C55*0.637628^2,0)&amp;", "&amp;D55&amp;", "&amp;E55&amp;", "&amp;F55&amp;", "&amp;G55&amp;","</f>
        <v>  0, _, _, _, _,</v>
      </c>
      <c r="L55" s="0" t="str">
        <f aca="false">"  "&amp;ROUND(C55*0.637628^3,0)&amp;", "&amp;D55&amp;", "&amp;E55&amp;", "&amp;F55&amp;", "&amp;G55&amp;","</f>
        <v>  0, _, _, _, _,</v>
      </c>
      <c r="M55" s="0" t="str">
        <f aca="false">"  "&amp;ROUND(C55*0.637628^4,0)&amp;", "&amp;D55&amp;", "&amp;E55&amp;", "&amp;F55&amp;", "&amp;G55&amp;","</f>
        <v>  0, _, _, _, _,</v>
      </c>
      <c r="N55" s="0" t="str">
        <f aca="false">"  "&amp;ROUND(C55*0.637628^5,0)&amp;", "&amp;D55&amp;", "&amp;E55&amp;", "&amp;F55&amp;", "&amp;G55&amp;","</f>
        <v>  0, _, _, _, _,</v>
      </c>
      <c r="O55" s="0" t="str">
        <f aca="false">"  "&amp;ROUND(C55*0.637628^6,0)&amp;", "&amp;D55&amp;", "&amp;E55&amp;", "&amp;F55&amp;", "&amp;G55&amp;","</f>
        <v>  0, _, _, _, _,</v>
      </c>
      <c r="P55" s="0" t="str">
        <f aca="false">"  "&amp;ROUND(C55*0.637628^7,0)&amp;", "&amp;D55&amp;", "&amp;E55&amp;", "&amp;F55&amp;", "&amp;G55&amp;","</f>
        <v>  0, _, _, _, _,</v>
      </c>
      <c r="Q55" s="0" t="str">
        <f aca="false">"  "&amp;ROUND(C55*0.637628^8,0)&amp;", "&amp;D55&amp;", "&amp;E55&amp;", "&amp;F55&amp;", "&amp;G55&amp;","</f>
        <v>  0, _, _, _, _,</v>
      </c>
      <c r="R55" s="0" t="str">
        <f aca="false">"  "&amp;ROUND(C55*0.637628^9,0)&amp;", "&amp;D55&amp;", "&amp;E55&amp;", "&amp;F55&amp;", "&amp;G55&amp;","</f>
        <v>  0, _, _, _, _,</v>
      </c>
    </row>
    <row r="56" customFormat="false" ht="15" hidden="false" customHeight="false" outlineLevel="0" collapsed="false">
      <c r="C56" s="15" t="n">
        <f aca="false">ROUND(C25,0)</f>
        <v>0</v>
      </c>
      <c r="D56" s="9" t="str">
        <f aca="false">D25</f>
        <v>_</v>
      </c>
      <c r="E56" s="9" t="str">
        <f aca="false">E25</f>
        <v>_</v>
      </c>
      <c r="F56" s="9" t="str">
        <f aca="false">F25</f>
        <v>_</v>
      </c>
      <c r="G56" s="9" t="str">
        <f aca="false">G25</f>
        <v>_</v>
      </c>
      <c r="I56" s="0" t="str">
        <f aca="false">"  "&amp;C56&amp;", "&amp;D56&amp;", "&amp;E56&amp;", "&amp;F56&amp;", "&amp;G56&amp;","</f>
        <v>  0, _, _, _, _,</v>
      </c>
      <c r="J56" s="0" t="str">
        <f aca="false">"  "&amp;ROUND(C56*0.637628,0)&amp;", "&amp;D56&amp;", "&amp;E56&amp;", "&amp;F56&amp;", "&amp;G56&amp;","</f>
        <v>  0, _, _, _, _,</v>
      </c>
      <c r="K56" s="0" t="str">
        <f aca="false">"  "&amp;ROUND(C56*0.637628^2,0)&amp;", "&amp;D56&amp;", "&amp;E56&amp;", "&amp;F56&amp;", "&amp;G56&amp;","</f>
        <v>  0, _, _, _, _,</v>
      </c>
      <c r="L56" s="0" t="str">
        <f aca="false">"  "&amp;ROUND(C56*0.637628^3,0)&amp;", "&amp;D56&amp;", "&amp;E56&amp;", "&amp;F56&amp;", "&amp;G56&amp;","</f>
        <v>  0, _, _, _, _,</v>
      </c>
      <c r="M56" s="0" t="str">
        <f aca="false">"  "&amp;ROUND(C56*0.637628^4,0)&amp;", "&amp;D56&amp;", "&amp;E56&amp;", "&amp;F56&amp;", "&amp;G56&amp;","</f>
        <v>  0, _, _, _, _,</v>
      </c>
      <c r="N56" s="0" t="str">
        <f aca="false">"  "&amp;ROUND(C56*0.637628^5,0)&amp;", "&amp;D56&amp;", "&amp;E56&amp;", "&amp;F56&amp;", "&amp;G56&amp;","</f>
        <v>  0, _, _, _, _,</v>
      </c>
      <c r="O56" s="0" t="str">
        <f aca="false">"  "&amp;ROUND(C56*0.637628^6,0)&amp;", "&amp;D56&amp;", "&amp;E56&amp;", "&amp;F56&amp;", "&amp;G56&amp;","</f>
        <v>  0, _, _, _, _,</v>
      </c>
      <c r="P56" s="0" t="str">
        <f aca="false">"  "&amp;ROUND(C56*0.637628^7,0)&amp;", "&amp;D56&amp;", "&amp;E56&amp;", "&amp;F56&amp;", "&amp;G56&amp;","</f>
        <v>  0, _, _, _, _,</v>
      </c>
      <c r="Q56" s="0" t="str">
        <f aca="false">"  "&amp;ROUND(C56*0.637628^8,0)&amp;", "&amp;D56&amp;", "&amp;E56&amp;", "&amp;F56&amp;", "&amp;G56&amp;","</f>
        <v>  0, _, _, _, _,</v>
      </c>
      <c r="R56" s="0" t="str">
        <f aca="false">"  "&amp;ROUND(C56*0.637628^9,0)&amp;", "&amp;D56&amp;", "&amp;E56&amp;", "&amp;F56&amp;", "&amp;G56&amp;","</f>
        <v>  0, _, _, _, _,</v>
      </c>
    </row>
    <row r="57" customFormat="false" ht="15" hidden="false" customHeight="false" outlineLevel="0" collapsed="false">
      <c r="C57" s="15" t="n">
        <f aca="false">ROUND(C26,0)</f>
        <v>0</v>
      </c>
      <c r="D57" s="9" t="str">
        <f aca="false">D26</f>
        <v>_</v>
      </c>
      <c r="E57" s="9" t="str">
        <f aca="false">E26</f>
        <v>_</v>
      </c>
      <c r="F57" s="9" t="str">
        <f aca="false">F26</f>
        <v>_</v>
      </c>
      <c r="G57" s="9" t="str">
        <f aca="false">G26</f>
        <v>_</v>
      </c>
      <c r="I57" s="0" t="str">
        <f aca="false">"  "&amp;C57&amp;", "&amp;D57&amp;", "&amp;E57&amp;", "&amp;F57&amp;", "&amp;G57&amp;","</f>
        <v>  0, _, _, _, _,</v>
      </c>
      <c r="J57" s="0" t="str">
        <f aca="false">"  "&amp;ROUND(C57*0.637628,0)&amp;", "&amp;D57&amp;", "&amp;E57&amp;", "&amp;F57&amp;", "&amp;G57&amp;","</f>
        <v>  0, _, _, _, _,</v>
      </c>
      <c r="K57" s="0" t="str">
        <f aca="false">"  "&amp;ROUND(C57*0.637628^2,0)&amp;", "&amp;D57&amp;", "&amp;E57&amp;", "&amp;F57&amp;", "&amp;G57&amp;","</f>
        <v>  0, _, _, _, _,</v>
      </c>
      <c r="L57" s="0" t="str">
        <f aca="false">"  "&amp;ROUND(C57*0.637628^3,0)&amp;", "&amp;D57&amp;", "&amp;E57&amp;", "&amp;F57&amp;", "&amp;G57&amp;","</f>
        <v>  0, _, _, _, _,</v>
      </c>
      <c r="M57" s="0" t="str">
        <f aca="false">"  "&amp;ROUND(C57*0.637628^4,0)&amp;", "&amp;D57&amp;", "&amp;E57&amp;", "&amp;F57&amp;", "&amp;G57&amp;","</f>
        <v>  0, _, _, _, _,</v>
      </c>
      <c r="N57" s="0" t="str">
        <f aca="false">"  "&amp;ROUND(C57*0.637628^5,0)&amp;", "&amp;D57&amp;", "&amp;E57&amp;", "&amp;F57&amp;", "&amp;G57&amp;","</f>
        <v>  0, _, _, _, _,</v>
      </c>
      <c r="O57" s="0" t="str">
        <f aca="false">"  "&amp;ROUND(C57*0.637628^6,0)&amp;", "&amp;D57&amp;", "&amp;E57&amp;", "&amp;F57&amp;", "&amp;G57&amp;","</f>
        <v>  0, _, _, _, _,</v>
      </c>
      <c r="P57" s="0" t="str">
        <f aca="false">"  "&amp;ROUND(C57*0.637628^7,0)&amp;", "&amp;D57&amp;", "&amp;E57&amp;", "&amp;F57&amp;", "&amp;G57&amp;","</f>
        <v>  0, _, _, _, _,</v>
      </c>
      <c r="Q57" s="0" t="str">
        <f aca="false">"  "&amp;ROUND(C57*0.637628^8,0)&amp;", "&amp;D57&amp;", "&amp;E57&amp;", "&amp;F57&amp;", "&amp;G57&amp;","</f>
        <v>  0, _, _, _, _,</v>
      </c>
      <c r="R57" s="0" t="str">
        <f aca="false">"  "&amp;ROUND(C57*0.637628^9,0)&amp;", "&amp;D57&amp;", "&amp;E57&amp;", "&amp;F57&amp;", "&amp;G57&amp;","</f>
        <v>  0, _, _, _, _,</v>
      </c>
    </row>
    <row r="58" customFormat="false" ht="15" hidden="false" customHeight="false" outlineLevel="0" collapsed="false">
      <c r="C58" s="15" t="n">
        <f aca="false">ROUND(C27,0)</f>
        <v>0</v>
      </c>
      <c r="D58" s="9" t="str">
        <f aca="false">D27</f>
        <v>_</v>
      </c>
      <c r="E58" s="9" t="str">
        <f aca="false">E27</f>
        <v>_</v>
      </c>
      <c r="F58" s="9" t="str">
        <f aca="false">F27</f>
        <v>_</v>
      </c>
      <c r="G58" s="9" t="str">
        <f aca="false">G27</f>
        <v>_</v>
      </c>
      <c r="I58" s="0" t="str">
        <f aca="false">"  "&amp;C58&amp;", "&amp;D58&amp;", "&amp;E58&amp;", "&amp;F58&amp;", "&amp;G58&amp;","</f>
        <v>  0, _, _, _, _,</v>
      </c>
      <c r="J58" s="0" t="str">
        <f aca="false">"  "&amp;ROUND(C58*0.637628,0)&amp;", "&amp;D58&amp;", "&amp;E58&amp;", "&amp;F58&amp;", "&amp;G58&amp;","</f>
        <v>  0, _, _, _, _,</v>
      </c>
      <c r="K58" s="0" t="str">
        <f aca="false">"  "&amp;ROUND(C58*0.637628^2,0)&amp;", "&amp;D58&amp;", "&amp;E58&amp;", "&amp;F58&amp;", "&amp;G58&amp;","</f>
        <v>  0, _, _, _, _,</v>
      </c>
      <c r="L58" s="0" t="str">
        <f aca="false">"  "&amp;ROUND(C58*0.637628^3,0)&amp;", "&amp;D58&amp;", "&amp;E58&amp;", "&amp;F58&amp;", "&amp;G58&amp;","</f>
        <v>  0, _, _, _, _,</v>
      </c>
      <c r="M58" s="0" t="str">
        <f aca="false">"  "&amp;ROUND(C58*0.637628^4,0)&amp;", "&amp;D58&amp;", "&amp;E58&amp;", "&amp;F58&amp;", "&amp;G58&amp;","</f>
        <v>  0, _, _, _, _,</v>
      </c>
      <c r="N58" s="0" t="str">
        <f aca="false">"  "&amp;ROUND(C58*0.637628^5,0)&amp;", "&amp;D58&amp;", "&amp;E58&amp;", "&amp;F58&amp;", "&amp;G58&amp;","</f>
        <v>  0, _, _, _, _,</v>
      </c>
      <c r="O58" s="0" t="str">
        <f aca="false">"  "&amp;ROUND(C58*0.637628^6,0)&amp;", "&amp;D58&amp;", "&amp;E58&amp;", "&amp;F58&amp;", "&amp;G58&amp;","</f>
        <v>  0, _, _, _, _,</v>
      </c>
      <c r="P58" s="0" t="str">
        <f aca="false">"  "&amp;ROUND(C58*0.637628^7,0)&amp;", "&amp;D58&amp;", "&amp;E58&amp;", "&amp;F58&amp;", "&amp;G58&amp;","</f>
        <v>  0, _, _, _, _,</v>
      </c>
      <c r="Q58" s="0" t="str">
        <f aca="false">"  "&amp;ROUND(C58*0.637628^8,0)&amp;", "&amp;D58&amp;", "&amp;E58&amp;", "&amp;F58&amp;", "&amp;G58&amp;","</f>
        <v>  0, _, _, _, _,</v>
      </c>
      <c r="R58" s="0" t="str">
        <f aca="false">"  "&amp;ROUND(C58*0.637628^9,0)&amp;", "&amp;D58&amp;", "&amp;E58&amp;", "&amp;F58&amp;", "&amp;G58&amp;","</f>
        <v>  0, _, _, _, _,</v>
      </c>
    </row>
    <row r="59" customFormat="false" ht="15" hidden="false" customHeight="false" outlineLevel="0" collapsed="false">
      <c r="C59" s="15" t="n">
        <f aca="false">ROUND(C28,0)</f>
        <v>0</v>
      </c>
      <c r="D59" s="9" t="str">
        <f aca="false">D28</f>
        <v>_</v>
      </c>
      <c r="E59" s="9" t="str">
        <f aca="false">E28</f>
        <v>_</v>
      </c>
      <c r="F59" s="9" t="str">
        <f aca="false">F28</f>
        <v>_</v>
      </c>
      <c r="G59" s="9" t="str">
        <f aca="false">G28</f>
        <v>_</v>
      </c>
      <c r="I59" s="0" t="str">
        <f aca="false">"  "&amp;C59&amp;", "&amp;D59&amp;", "&amp;E59&amp;", "&amp;F59&amp;", "&amp;G59&amp;","</f>
        <v>  0, _, _, _, _,</v>
      </c>
      <c r="J59" s="0" t="str">
        <f aca="false">"  "&amp;ROUND(C59*0.637628,0)&amp;", "&amp;D59&amp;", "&amp;E59&amp;", "&amp;F59&amp;", "&amp;G59&amp;","</f>
        <v>  0, _, _, _, _,</v>
      </c>
      <c r="K59" s="0" t="str">
        <f aca="false">"  "&amp;ROUND(C59*0.637628^2,0)&amp;", "&amp;D59&amp;", "&amp;E59&amp;", "&amp;F59&amp;", "&amp;G59&amp;","</f>
        <v>  0, _, _, _, _,</v>
      </c>
      <c r="L59" s="0" t="str">
        <f aca="false">"  "&amp;ROUND(C59*0.637628^3,0)&amp;", "&amp;D59&amp;", "&amp;E59&amp;", "&amp;F59&amp;", "&amp;G59&amp;","</f>
        <v>  0, _, _, _, _,</v>
      </c>
      <c r="M59" s="0" t="str">
        <f aca="false">"  "&amp;ROUND(C59*0.637628^4,0)&amp;", "&amp;D59&amp;", "&amp;E59&amp;", "&amp;F59&amp;", "&amp;G59&amp;","</f>
        <v>  0, _, _, _, _,</v>
      </c>
      <c r="N59" s="0" t="str">
        <f aca="false">"  "&amp;ROUND(C59*0.637628^5,0)&amp;", "&amp;D59&amp;", "&amp;E59&amp;", "&amp;F59&amp;", "&amp;G59&amp;","</f>
        <v>  0, _, _, _, _,</v>
      </c>
      <c r="O59" s="0" t="str">
        <f aca="false">"  "&amp;ROUND(C59*0.637628^6,0)&amp;", "&amp;D59&amp;", "&amp;E59&amp;", "&amp;F59&amp;", "&amp;G59&amp;","</f>
        <v>  0, _, _, _, _,</v>
      </c>
      <c r="P59" s="0" t="str">
        <f aca="false">"  "&amp;ROUND(C59*0.637628^7,0)&amp;", "&amp;D59&amp;", "&amp;E59&amp;", "&amp;F59&amp;", "&amp;G59&amp;","</f>
        <v>  0, _, _, _, _,</v>
      </c>
      <c r="Q59" s="0" t="str">
        <f aca="false">"  "&amp;ROUND(C59*0.637628^8,0)&amp;", "&amp;D59&amp;", "&amp;E59&amp;", "&amp;F59&amp;", "&amp;G59&amp;","</f>
        <v>  0, _, _, _, _,</v>
      </c>
      <c r="R59" s="0" t="str">
        <f aca="false">"  "&amp;ROUND(C59*0.637628^9,0)&amp;", "&amp;D59&amp;", "&amp;E59&amp;", "&amp;F59&amp;", "&amp;G59&amp;","</f>
        <v>  0, _, _, _, _,</v>
      </c>
    </row>
    <row r="60" customFormat="false" ht="15" hidden="false" customHeight="false" outlineLevel="0" collapsed="false">
      <c r="C60" s="15" t="n">
        <f aca="false">ROUND(C29,0)</f>
        <v>0</v>
      </c>
      <c r="D60" s="9" t="str">
        <f aca="false">D29</f>
        <v>_</v>
      </c>
      <c r="E60" s="9" t="str">
        <f aca="false">E29</f>
        <v>_</v>
      </c>
      <c r="F60" s="9" t="str">
        <f aca="false">F29</f>
        <v>_</v>
      </c>
      <c r="G60" s="9" t="str">
        <f aca="false">G29</f>
        <v>_</v>
      </c>
      <c r="I60" s="0" t="str">
        <f aca="false">"  "&amp;C60&amp;", "&amp;D60&amp;", "&amp;E60&amp;", "&amp;F60&amp;", "&amp;G60&amp;","</f>
        <v>  0, _, _, _, _,</v>
      </c>
      <c r="J60" s="0" t="str">
        <f aca="false">"  "&amp;ROUND(C60*0.637628,0)&amp;", "&amp;D60&amp;", "&amp;E60&amp;", "&amp;F60&amp;", "&amp;G60&amp;","</f>
        <v>  0, _, _, _, _,</v>
      </c>
      <c r="K60" s="0" t="str">
        <f aca="false">"  "&amp;ROUND(C60*0.637628^2,0)&amp;", "&amp;D60&amp;", "&amp;E60&amp;", "&amp;F60&amp;", "&amp;G60&amp;","</f>
        <v>  0, _, _, _, _,</v>
      </c>
      <c r="L60" s="0" t="str">
        <f aca="false">"  "&amp;ROUND(C60*0.637628^3,0)&amp;", "&amp;D60&amp;", "&amp;E60&amp;", "&amp;F60&amp;", "&amp;G60&amp;","</f>
        <v>  0, _, _, _, _,</v>
      </c>
      <c r="M60" s="0" t="str">
        <f aca="false">"  "&amp;ROUND(C60*0.637628^4,0)&amp;", "&amp;D60&amp;", "&amp;E60&amp;", "&amp;F60&amp;", "&amp;G60&amp;","</f>
        <v>  0, _, _, _, _,</v>
      </c>
      <c r="N60" s="0" t="str">
        <f aca="false">"  "&amp;ROUND(C60*0.637628^5,0)&amp;", "&amp;D60&amp;", "&amp;E60&amp;", "&amp;F60&amp;", "&amp;G60&amp;","</f>
        <v>  0, _, _, _, _,</v>
      </c>
      <c r="O60" s="0" t="str">
        <f aca="false">"  "&amp;ROUND(C60*0.637628^6,0)&amp;", "&amp;D60&amp;", "&amp;E60&amp;", "&amp;F60&amp;", "&amp;G60&amp;","</f>
        <v>  0, _, _, _, _,</v>
      </c>
      <c r="P60" s="0" t="str">
        <f aca="false">"  "&amp;ROUND(C60*0.637628^7,0)&amp;", "&amp;D60&amp;", "&amp;E60&amp;", "&amp;F60&amp;", "&amp;G60&amp;","</f>
        <v>  0, _, _, _, _,</v>
      </c>
      <c r="Q60" s="0" t="str">
        <f aca="false">"  "&amp;ROUND(C60*0.637628^8,0)&amp;", "&amp;D60&amp;", "&amp;E60&amp;", "&amp;F60&amp;", "&amp;G60&amp;","</f>
        <v>  0, _, _, _, _,</v>
      </c>
      <c r="R60" s="0" t="str">
        <f aca="false">"  "&amp;ROUND(C60*0.637628^9,0)&amp;", "&amp;D60&amp;", "&amp;E60&amp;", "&amp;F60&amp;", "&amp;G60&amp;","</f>
        <v>  0, _, _, _, _,</v>
      </c>
    </row>
    <row r="61" customFormat="false" ht="15" hidden="false" customHeight="false" outlineLevel="0" collapsed="false">
      <c r="C61" s="15" t="n">
        <f aca="false">ROUND(C30,0)</f>
        <v>0</v>
      </c>
      <c r="D61" s="9" t="str">
        <f aca="false">D30</f>
        <v>_</v>
      </c>
      <c r="E61" s="9" t="str">
        <f aca="false">E30</f>
        <v>_</v>
      </c>
      <c r="F61" s="9" t="str">
        <f aca="false">F30</f>
        <v>_</v>
      </c>
      <c r="G61" s="9" t="str">
        <f aca="false">G30</f>
        <v>_</v>
      </c>
      <c r="I61" s="0" t="str">
        <f aca="false">"  "&amp;C61&amp;", "&amp;D61&amp;", "&amp;E61&amp;", "&amp;F61&amp;", "&amp;G61&amp;","</f>
        <v>  0, _, _, _, _,</v>
      </c>
      <c r="J61" s="0" t="str">
        <f aca="false">"  "&amp;ROUND(C61*0.637628,0)&amp;", "&amp;D61&amp;", "&amp;E61&amp;", "&amp;F61&amp;", "&amp;G61&amp;","</f>
        <v>  0, _, _, _, _,</v>
      </c>
      <c r="K61" s="0" t="str">
        <f aca="false">"  "&amp;ROUND(C61*0.637628^2,0)&amp;", "&amp;D61&amp;", "&amp;E61&amp;", "&amp;F61&amp;", "&amp;G61&amp;","</f>
        <v>  0, _, _, _, _,</v>
      </c>
      <c r="L61" s="0" t="str">
        <f aca="false">"  "&amp;ROUND(C61*0.637628^3,0)&amp;", "&amp;D61&amp;", "&amp;E61&amp;", "&amp;F61&amp;", "&amp;G61&amp;","</f>
        <v>  0, _, _, _, _,</v>
      </c>
      <c r="M61" s="0" t="str">
        <f aca="false">"  "&amp;ROUND(C61*0.637628^4,0)&amp;", "&amp;D61&amp;", "&amp;E61&amp;", "&amp;F61&amp;", "&amp;G61&amp;","</f>
        <v>  0, _, _, _, _,</v>
      </c>
      <c r="N61" s="0" t="str">
        <f aca="false">"  "&amp;ROUND(C61*0.637628^5,0)&amp;", "&amp;D61&amp;", "&amp;E61&amp;", "&amp;F61&amp;", "&amp;G61&amp;","</f>
        <v>  0, _, _, _, _,</v>
      </c>
      <c r="O61" s="0" t="str">
        <f aca="false">"  "&amp;ROUND(C61*0.637628^6,0)&amp;", "&amp;D61&amp;", "&amp;E61&amp;", "&amp;F61&amp;", "&amp;G61&amp;","</f>
        <v>  0, _, _, _, _,</v>
      </c>
      <c r="P61" s="0" t="str">
        <f aca="false">"  "&amp;ROUND(C61*0.637628^7,0)&amp;", "&amp;D61&amp;", "&amp;E61&amp;", "&amp;F61&amp;", "&amp;G61&amp;","</f>
        <v>  0, _, _, _, _,</v>
      </c>
      <c r="Q61" s="0" t="str">
        <f aca="false">"  "&amp;ROUND(C61*0.637628^8,0)&amp;", "&amp;D61&amp;", "&amp;E61&amp;", "&amp;F61&amp;", "&amp;G61&amp;","</f>
        <v>  0, _, _, _, _,</v>
      </c>
      <c r="R61" s="0" t="str">
        <f aca="false">"  "&amp;ROUND(C61*0.637628^9,0)&amp;", "&amp;D61&amp;", "&amp;E61&amp;", "&amp;F61&amp;", "&amp;G61&amp;","</f>
        <v>  0, _, _, _, _,</v>
      </c>
    </row>
    <row r="62" customFormat="false" ht="15" hidden="false" customHeight="false" outlineLevel="0" collapsed="false">
      <c r="C62" s="15" t="n">
        <f aca="false">ROUND(C31,0)</f>
        <v>0</v>
      </c>
      <c r="D62" s="9" t="str">
        <f aca="false">D31</f>
        <v>_</v>
      </c>
      <c r="E62" s="9" t="str">
        <f aca="false">E31</f>
        <v>_</v>
      </c>
      <c r="F62" s="9" t="str">
        <f aca="false">F31</f>
        <v>_</v>
      </c>
      <c r="G62" s="9" t="str">
        <f aca="false">G31</f>
        <v>_</v>
      </c>
      <c r="I62" s="0" t="str">
        <f aca="false">"  "&amp;C62&amp;", "&amp;D62&amp;", "&amp;E62&amp;", "&amp;F62&amp;", "&amp;G62&amp;","</f>
        <v>  0, _, _, _, _,</v>
      </c>
      <c r="J62" s="0" t="str">
        <f aca="false">"  "&amp;ROUND(C62*0.637628,0)&amp;", "&amp;D62&amp;", "&amp;E62&amp;", "&amp;F62&amp;", "&amp;G62&amp;","</f>
        <v>  0, _, _, _, _,</v>
      </c>
      <c r="K62" s="0" t="str">
        <f aca="false">"  "&amp;ROUND(C62*0.637628^2,0)&amp;", "&amp;D62&amp;", "&amp;E62&amp;", "&amp;F62&amp;", "&amp;G62&amp;","</f>
        <v>  0, _, _, _, _,</v>
      </c>
      <c r="L62" s="0" t="str">
        <f aca="false">"  "&amp;ROUND(C62*0.637628^3,0)&amp;", "&amp;D62&amp;", "&amp;E62&amp;", "&amp;F62&amp;", "&amp;G62&amp;","</f>
        <v>  0, _, _, _, _,</v>
      </c>
      <c r="M62" s="0" t="str">
        <f aca="false">"  "&amp;ROUND(C62*0.637628^4,0)&amp;", "&amp;D62&amp;", "&amp;E62&amp;", "&amp;F62&amp;", "&amp;G62&amp;","</f>
        <v>  0, _, _, _, _,</v>
      </c>
      <c r="N62" s="0" t="str">
        <f aca="false">"  "&amp;ROUND(C62*0.637628^5,0)&amp;", "&amp;D62&amp;", "&amp;E62&amp;", "&amp;F62&amp;", "&amp;G62&amp;","</f>
        <v>  0, _, _, _, _,</v>
      </c>
      <c r="O62" s="0" t="str">
        <f aca="false">"  "&amp;ROUND(C62*0.637628^6,0)&amp;", "&amp;D62&amp;", "&amp;E62&amp;", "&amp;F62&amp;", "&amp;G62&amp;","</f>
        <v>  0, _, _, _, _,</v>
      </c>
      <c r="P62" s="0" t="str">
        <f aca="false">"  "&amp;ROUND(C62*0.637628^7,0)&amp;", "&amp;D62&amp;", "&amp;E62&amp;", "&amp;F62&amp;", "&amp;G62&amp;","</f>
        <v>  0, _, _, _, _,</v>
      </c>
      <c r="Q62" s="0" t="str">
        <f aca="false">"  "&amp;ROUND(C62*0.637628^8,0)&amp;", "&amp;D62&amp;", "&amp;E62&amp;", "&amp;F62&amp;", "&amp;G62&amp;","</f>
        <v>  0, _, _, _, _,</v>
      </c>
      <c r="R62" s="0" t="str">
        <f aca="false">"  "&amp;ROUND(C62*0.637628^9,0)&amp;", "&amp;D62&amp;", "&amp;E62&amp;", "&amp;F62&amp;", "&amp;G62&amp;","</f>
        <v>  0, _, _, _, _,</v>
      </c>
    </row>
    <row r="63" customFormat="false" ht="15" hidden="false" customHeight="false" outlineLevel="0" collapsed="false">
      <c r="C63" s="15" t="n">
        <f aca="false">ROUND(C32,0)</f>
        <v>0</v>
      </c>
      <c r="D63" s="9" t="str">
        <f aca="false">D32</f>
        <v>_</v>
      </c>
      <c r="E63" s="9" t="str">
        <f aca="false">E32</f>
        <v>_</v>
      </c>
      <c r="F63" s="9" t="str">
        <f aca="false">F32</f>
        <v>_</v>
      </c>
      <c r="G63" s="9" t="str">
        <f aca="false">G32</f>
        <v>_</v>
      </c>
      <c r="I63" s="0" t="str">
        <f aca="false">"  "&amp;C63&amp;", "&amp;D63&amp;", "&amp;E63&amp;", "&amp;F63&amp;", "&amp;G63&amp;" ;"</f>
        <v>  0, _, _, _, _ ;</v>
      </c>
      <c r="J63" s="0" t="str">
        <f aca="false">"  "&amp;ROUND(C63*0.637628,0)&amp;", "&amp;D63&amp;", "&amp;E63&amp;", "&amp;F63&amp;", "&amp;G63&amp;" ;"</f>
        <v>  0, _, _, _, _ ;</v>
      </c>
      <c r="K63" s="0" t="str">
        <f aca="false">"  "&amp;ROUND(C63*0.637628^2,0)&amp;", "&amp;D63&amp;", "&amp;E63&amp;", "&amp;F63&amp;", "&amp;G63&amp;" ;"</f>
        <v>  0, _, _, _, _ ;</v>
      </c>
      <c r="L63" s="0" t="str">
        <f aca="false">"  "&amp;ROUND(C63*0.637628^3,0)&amp;", "&amp;D63&amp;", "&amp;E63&amp;", "&amp;F63&amp;", "&amp;G63&amp;" ;"</f>
        <v>  0, _, _, _, _ ;</v>
      </c>
      <c r="M63" s="0" t="str">
        <f aca="false">"  "&amp;ROUND(C63*0.637628^4,0)&amp;", "&amp;D63&amp;", "&amp;E63&amp;", "&amp;F63&amp;", "&amp;G63&amp;" ;"</f>
        <v>  0, _, _, _, _ ;</v>
      </c>
      <c r="N63" s="0" t="str">
        <f aca="false">"  "&amp;ROUND(C63*0.637628^5,0)&amp;", "&amp;D63&amp;", "&amp;E63&amp;", "&amp;F63&amp;", "&amp;G63&amp;" ;"</f>
        <v>  0, _, _, _, _ ;</v>
      </c>
      <c r="O63" s="0" t="str">
        <f aca="false">"  "&amp;ROUND(C63*0.637628^6,0)&amp;", "&amp;D63&amp;", "&amp;E63&amp;", "&amp;F63&amp;", "&amp;G63&amp;" ;"</f>
        <v>  0, _, _, _, _ ;</v>
      </c>
      <c r="P63" s="0" t="str">
        <f aca="false">"  "&amp;ROUND(C63*0.637628^7,0)&amp;", "&amp;D63&amp;", "&amp;E63&amp;", "&amp;F63&amp;", "&amp;G63&amp;" ;"</f>
        <v>  0, _, _, _, _ ;</v>
      </c>
      <c r="Q63" s="0" t="str">
        <f aca="false">"  "&amp;ROUND(C63*0.637628^8,0)&amp;", "&amp;D63&amp;", "&amp;E63&amp;", "&amp;F63&amp;", "&amp;G63&amp;" ;"</f>
        <v>  0, _, _, _, _ ;</v>
      </c>
      <c r="R63" s="0" t="str">
        <f aca="false">"  "&amp;ROUND(C63*0.637628^9,0)&amp;", "&amp;D63&amp;", "&amp;E63&amp;", "&amp;F63&amp;", "&amp;G63&amp;" ;"</f>
        <v>  0, _, _, _, _ ;</v>
      </c>
    </row>
    <row r="64" customFormat="false" ht="15" hidden="false" customHeight="false" outlineLevel="0" collapsed="false">
      <c r="C64" s="15"/>
      <c r="D64" s="9"/>
      <c r="E64" s="9"/>
      <c r="F64" s="9"/>
      <c r="G64" s="9"/>
    </row>
    <row r="65" customFormat="false" ht="15" hidden="false" customHeight="false" outlineLevel="0" collapsed="false">
      <c r="A65" s="1" t="s">
        <v>22</v>
      </c>
      <c r="B65" s="16" t="n">
        <v>0</v>
      </c>
      <c r="C65" s="16" t="n">
        <v>1</v>
      </c>
      <c r="D65" s="16" t="n">
        <v>2</v>
      </c>
      <c r="E65" s="16" t="n">
        <v>3</v>
      </c>
      <c r="F65" s="16" t="n">
        <v>4</v>
      </c>
      <c r="G65" s="16" t="n">
        <v>5</v>
      </c>
      <c r="H65" s="16" t="n">
        <v>6</v>
      </c>
      <c r="I65" s="16" t="n">
        <v>7</v>
      </c>
      <c r="J65" s="16" t="n">
        <v>8</v>
      </c>
      <c r="K65" s="16" t="n">
        <v>9</v>
      </c>
      <c r="L65" s="16" t="n">
        <v>10</v>
      </c>
      <c r="M65" s="16" t="n">
        <v>11</v>
      </c>
      <c r="N65" s="16" t="n">
        <v>12</v>
      </c>
      <c r="O65" s="16" t="n">
        <v>13</v>
      </c>
      <c r="P65" s="16" t="n">
        <v>14</v>
      </c>
      <c r="Q65" s="16" t="n">
        <v>15</v>
      </c>
      <c r="R65" s="16" t="n">
        <v>16</v>
      </c>
      <c r="S65" s="16" t="n">
        <v>17</v>
      </c>
      <c r="T65" s="16" t="n">
        <v>18</v>
      </c>
      <c r="U65" s="16" t="n">
        <v>19</v>
      </c>
      <c r="V65" s="16" t="n">
        <v>20</v>
      </c>
      <c r="W65" s="16" t="n">
        <v>21</v>
      </c>
      <c r="X65" s="16" t="n">
        <v>22</v>
      </c>
      <c r="Y65" s="16" t="n">
        <v>23</v>
      </c>
      <c r="Z65" s="16" t="n">
        <v>24</v>
      </c>
      <c r="AA65" s="16" t="n">
        <v>25</v>
      </c>
      <c r="AB65" s="16" t="n">
        <v>26</v>
      </c>
      <c r="AC65" s="16" t="n">
        <v>27</v>
      </c>
      <c r="AD65" s="16" t="n">
        <v>28</v>
      </c>
      <c r="AE65" s="16" t="n">
        <v>29</v>
      </c>
    </row>
    <row r="66" customFormat="false" ht="15" hidden="false" customHeight="false" outlineLevel="0" collapsed="false">
      <c r="A66" s="0" t="s">
        <v>23</v>
      </c>
      <c r="B66" s="0" t="n">
        <v>0</v>
      </c>
      <c r="C66" s="10" t="n">
        <v>0.03</v>
      </c>
      <c r="D66" s="10" t="n">
        <v>0.1</v>
      </c>
      <c r="E66" s="10" t="n">
        <v>0.29</v>
      </c>
      <c r="F66" s="10" t="n">
        <v>0.03</v>
      </c>
      <c r="G66" s="10" t="n">
        <v>0.14</v>
      </c>
      <c r="H66" s="10" t="n">
        <v>0.18</v>
      </c>
      <c r="I66" s="10" t="n">
        <v>0.02</v>
      </c>
      <c r="J66" s="10" t="n">
        <v>0</v>
      </c>
      <c r="K66" s="10" t="n">
        <v>0.11</v>
      </c>
      <c r="L66" s="10" t="n">
        <v>0</v>
      </c>
      <c r="M66" s="10" t="n">
        <v>0</v>
      </c>
      <c r="N66" s="10" t="n">
        <v>0</v>
      </c>
      <c r="O66" s="10" t="n">
        <v>0</v>
      </c>
      <c r="P66" s="10" t="n">
        <v>0.1</v>
      </c>
      <c r="Q66" s="10" t="n">
        <v>0</v>
      </c>
      <c r="R66" s="10" t="n">
        <v>0</v>
      </c>
      <c r="S66" s="10" t="n">
        <v>0</v>
      </c>
      <c r="T66" s="10" t="n">
        <v>0</v>
      </c>
      <c r="U66" s="10" t="n">
        <v>0</v>
      </c>
      <c r="V66" s="10" t="n">
        <v>0</v>
      </c>
      <c r="W66" s="10" t="n">
        <v>0</v>
      </c>
      <c r="X66" s="10" t="n">
        <v>0</v>
      </c>
      <c r="Y66" s="0" t="n">
        <v>0</v>
      </c>
      <c r="Z66" s="0" t="n">
        <v>0</v>
      </c>
      <c r="AA66" s="0" t="n">
        <v>0</v>
      </c>
      <c r="AB66" s="0" t="n">
        <v>0</v>
      </c>
      <c r="AC66" s="0" t="n">
        <v>0</v>
      </c>
      <c r="AD66" s="0" t="n">
        <v>0</v>
      </c>
      <c r="AE66" s="0" t="n">
        <v>0</v>
      </c>
      <c r="AG66" s="3" t="n">
        <f aca="false">SUM(B66:AE66)</f>
        <v>1</v>
      </c>
    </row>
    <row r="67" customFormat="false" ht="15" hidden="false" customHeight="false" outlineLevel="0" collapsed="false">
      <c r="A67" s="0" t="s">
        <v>24</v>
      </c>
      <c r="B67" s="0" t="n">
        <v>0</v>
      </c>
      <c r="C67" s="15" t="n">
        <v>0.04</v>
      </c>
      <c r="D67" s="15" t="n">
        <v>0.08</v>
      </c>
      <c r="E67" s="15" t="n">
        <v>0.17</v>
      </c>
      <c r="F67" s="15" t="n">
        <v>0.06</v>
      </c>
      <c r="G67" s="15" t="n">
        <v>0.11</v>
      </c>
      <c r="H67" s="15" t="n">
        <v>0.18</v>
      </c>
      <c r="I67" s="15" t="n">
        <v>0.06</v>
      </c>
      <c r="J67" s="15" t="n">
        <v>0.02</v>
      </c>
      <c r="K67" s="15" t="n">
        <v>0.1</v>
      </c>
      <c r="L67" s="15" t="n">
        <v>0</v>
      </c>
      <c r="M67" s="15" t="n">
        <v>0</v>
      </c>
      <c r="N67" s="15" t="n">
        <v>0.03</v>
      </c>
      <c r="O67" s="15" t="n">
        <v>0.04</v>
      </c>
      <c r="P67" s="15" t="n">
        <v>0.08</v>
      </c>
      <c r="Q67" s="15" t="n">
        <v>0.02</v>
      </c>
      <c r="R67" s="15" t="n">
        <v>0</v>
      </c>
      <c r="S67" s="15" t="n">
        <v>0</v>
      </c>
      <c r="T67" s="15" t="n">
        <v>0.01</v>
      </c>
      <c r="U67" s="15" t="n">
        <v>0</v>
      </c>
      <c r="V67" s="15" t="n">
        <v>0</v>
      </c>
      <c r="W67" s="15" t="n">
        <v>0</v>
      </c>
      <c r="X67" s="15" t="n">
        <v>0</v>
      </c>
      <c r="Y67" s="0" t="n">
        <v>0</v>
      </c>
      <c r="Z67" s="0" t="n">
        <v>0</v>
      </c>
      <c r="AA67" s="0" t="n">
        <v>0</v>
      </c>
      <c r="AB67" s="0" t="n">
        <v>0</v>
      </c>
      <c r="AC67" s="0" t="n">
        <v>0</v>
      </c>
      <c r="AD67" s="0" t="n">
        <v>0</v>
      </c>
      <c r="AE67" s="0" t="n">
        <v>0</v>
      </c>
      <c r="AG67" s="3" t="n">
        <f aca="false">SUM(B67:AE67)</f>
        <v>1</v>
      </c>
    </row>
    <row r="68" customFormat="false" ht="15" hidden="false" customHeight="false" outlineLevel="0" collapsed="false">
      <c r="A68" s="0" t="s">
        <v>25</v>
      </c>
      <c r="B68" s="0" t="n">
        <v>0</v>
      </c>
      <c r="C68" s="17" t="n">
        <v>0.05</v>
      </c>
      <c r="D68" s="17" t="n">
        <v>0.07</v>
      </c>
      <c r="E68" s="17" t="n">
        <v>0.09</v>
      </c>
      <c r="F68" s="17" t="n">
        <v>0.08</v>
      </c>
      <c r="G68" s="17" t="n">
        <v>0.1</v>
      </c>
      <c r="H68" s="17" t="n">
        <v>0.12</v>
      </c>
      <c r="I68" s="17" t="n">
        <v>0.08</v>
      </c>
      <c r="J68" s="17" t="n">
        <v>0.03</v>
      </c>
      <c r="K68" s="17" t="n">
        <v>0.09</v>
      </c>
      <c r="L68" s="17" t="n">
        <v>0.01</v>
      </c>
      <c r="M68" s="17" t="n">
        <v>0.01</v>
      </c>
      <c r="N68" s="17" t="n">
        <v>0.05</v>
      </c>
      <c r="O68" s="17" t="n">
        <v>0.07</v>
      </c>
      <c r="P68" s="17" t="n">
        <v>0.07</v>
      </c>
      <c r="Q68" s="17" t="n">
        <v>0.04</v>
      </c>
      <c r="R68" s="17" t="n">
        <v>0.01</v>
      </c>
      <c r="S68" s="17" t="n">
        <v>0</v>
      </c>
      <c r="T68" s="17" t="n">
        <v>0.01</v>
      </c>
      <c r="U68" s="17" t="n">
        <v>0</v>
      </c>
      <c r="V68" s="17" t="n">
        <v>0.01</v>
      </c>
      <c r="W68" s="17" t="n">
        <v>0.01</v>
      </c>
      <c r="X68" s="17" t="n">
        <v>0</v>
      </c>
      <c r="Y68" s="0" t="n">
        <v>0</v>
      </c>
      <c r="Z68" s="0" t="n">
        <v>0</v>
      </c>
      <c r="AA68" s="0" t="n">
        <v>0</v>
      </c>
      <c r="AB68" s="0" t="n">
        <v>0</v>
      </c>
      <c r="AC68" s="0" t="n">
        <v>0</v>
      </c>
      <c r="AD68" s="0" t="n">
        <v>0</v>
      </c>
      <c r="AE68" s="0" t="n">
        <v>0</v>
      </c>
      <c r="AG68" s="3" t="n">
        <f aca="false">SUM(B68:AE68)</f>
        <v>1</v>
      </c>
    </row>
    <row r="69" customFormat="false" ht="15" hidden="false" customHeight="false" outlineLevel="0" collapsed="false">
      <c r="A69" s="0" t="s">
        <v>26</v>
      </c>
      <c r="B69" s="0" t="n">
        <v>0</v>
      </c>
      <c r="C69" s="15" t="n">
        <v>0.04</v>
      </c>
      <c r="D69" s="15" t="n">
        <v>0.08</v>
      </c>
      <c r="E69" s="15" t="n">
        <v>0.17</v>
      </c>
      <c r="F69" s="15" t="n">
        <v>0.06</v>
      </c>
      <c r="G69" s="15" t="n">
        <v>0.11</v>
      </c>
      <c r="H69" s="15" t="n">
        <v>0.18</v>
      </c>
      <c r="I69" s="15" t="n">
        <v>0.06</v>
      </c>
      <c r="J69" s="15" t="n">
        <v>0.02</v>
      </c>
      <c r="K69" s="15" t="n">
        <v>0.1</v>
      </c>
      <c r="L69" s="15" t="n">
        <v>0</v>
      </c>
      <c r="M69" s="15" t="n">
        <v>0</v>
      </c>
      <c r="N69" s="15" t="n">
        <v>0.03</v>
      </c>
      <c r="O69" s="15" t="n">
        <v>0.04</v>
      </c>
      <c r="P69" s="15" t="n">
        <v>0.08</v>
      </c>
      <c r="Q69" s="15" t="n">
        <v>0.02</v>
      </c>
      <c r="R69" s="15" t="n">
        <v>0</v>
      </c>
      <c r="S69" s="15" t="n">
        <v>0</v>
      </c>
      <c r="T69" s="15" t="n">
        <v>0.01</v>
      </c>
      <c r="U69" s="15" t="n">
        <v>0</v>
      </c>
      <c r="V69" s="15" t="n">
        <v>0</v>
      </c>
      <c r="W69" s="15" t="n">
        <v>0</v>
      </c>
      <c r="X69" s="15" t="n">
        <v>0</v>
      </c>
      <c r="Y69" s="0" t="n">
        <v>0</v>
      </c>
      <c r="Z69" s="0" t="n">
        <v>0</v>
      </c>
      <c r="AA69" s="0" t="n">
        <v>0</v>
      </c>
      <c r="AB69" s="0" t="n">
        <v>0</v>
      </c>
      <c r="AC69" s="0" t="n">
        <v>0</v>
      </c>
      <c r="AD69" s="0" t="n">
        <v>0</v>
      </c>
      <c r="AE69" s="0" t="n">
        <v>0</v>
      </c>
      <c r="AG69" s="3" t="n">
        <f aca="false">SUM(B69:AE69)</f>
        <v>1</v>
      </c>
    </row>
    <row r="70" customFormat="false" ht="15" hidden="false" customHeight="false" outlineLevel="0" collapsed="false">
      <c r="C70" s="9"/>
      <c r="D70" s="9"/>
      <c r="E70" s="9"/>
      <c r="F70" s="9"/>
      <c r="G70" s="9"/>
    </row>
    <row r="71" customFormat="false" ht="15" hidden="false" customHeight="false" outlineLevel="0" collapsed="false">
      <c r="C71" s="9"/>
      <c r="D71" s="9"/>
      <c r="E71" s="9"/>
      <c r="F71" s="9"/>
      <c r="G71" s="9"/>
    </row>
    <row r="73" customFormat="false" ht="15" hidden="false" customHeight="false" outlineLevel="0" collapsed="false">
      <c r="A73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G83"/>
  <sheetViews>
    <sheetView windowProtection="false" showFormulas="false" showGridLines="true" showRowColHeaders="true" showZeros="true" rightToLeft="false" tabSelected="false" showOutlineSymbols="true" defaultGridColor="true" view="normal" topLeftCell="A55" colorId="64" zoomScale="100" zoomScaleNormal="100" zoomScalePageLayoutView="100" workbookViewId="0">
      <selection pane="topLeft" activeCell="B69" activeCellId="0" sqref="B69"/>
    </sheetView>
  </sheetViews>
  <sheetFormatPr defaultRowHeight="15"/>
  <cols>
    <col collapsed="false" hidden="false" max="1" min="1" style="0" width="11.3418367346939"/>
    <col collapsed="false" hidden="false" max="2" min="2" style="0" width="8.50510204081633"/>
    <col collapsed="false" hidden="false" max="3" min="3" style="0" width="9.04591836734694"/>
    <col collapsed="false" hidden="false" max="8" min="4" style="0" width="8.50510204081633"/>
    <col collapsed="false" hidden="false" max="9" min="9" style="0" width="18.3571428571429"/>
    <col collapsed="false" hidden="false" max="10" min="10" style="0" width="17.280612244898"/>
    <col collapsed="false" hidden="false" max="11" min="11" style="0" width="17.8214285714286"/>
    <col collapsed="false" hidden="false" max="12" min="12" style="0" width="16.6020408163265"/>
    <col collapsed="false" hidden="false" max="13" min="13" style="0" width="17.0102040816327"/>
    <col collapsed="false" hidden="false" max="14" min="14" style="0" width="17.280612244898"/>
    <col collapsed="false" hidden="false" max="15" min="15" style="0" width="18.6275510204082"/>
    <col collapsed="false" hidden="false" max="16" min="16" style="0" width="16.469387755102"/>
    <col collapsed="false" hidden="false" max="17" min="17" style="0" width="15.9285714285714"/>
    <col collapsed="false" hidden="false" max="18" min="18" style="0" width="16.3316326530612"/>
    <col collapsed="false" hidden="false" max="1025" min="19" style="0" width="8.50510204081633"/>
  </cols>
  <sheetData>
    <row r="1" customFormat="false" ht="15" hidden="false" customHeight="false" outlineLevel="0" collapsed="false">
      <c r="P1" s="0" t="n">
        <v>107006353</v>
      </c>
      <c r="Q1" s="1" t="s">
        <v>0</v>
      </c>
    </row>
    <row r="2" customFormat="false" ht="15" hidden="false" customHeight="false" outlineLevel="0" collapsed="false">
      <c r="B2" s="0" t="s">
        <v>1</v>
      </c>
      <c r="H2" s="0" t="s">
        <v>2</v>
      </c>
      <c r="P2" s="2" t="s">
        <v>3</v>
      </c>
      <c r="Q2" s="3"/>
      <c r="R2" s="3"/>
      <c r="S2" s="3"/>
      <c r="T2" s="3"/>
      <c r="U2" s="3"/>
      <c r="V2" s="0" t="s">
        <v>4</v>
      </c>
    </row>
    <row r="3" customFormat="false" ht="15.75" hidden="false" customHeight="false" outlineLevel="0" collapsed="false">
      <c r="A3" s="0" t="n">
        <v>0</v>
      </c>
      <c r="B3" s="0" t="n">
        <v>0</v>
      </c>
      <c r="C3" s="4" t="n">
        <f aca="false">P3</f>
        <v>0</v>
      </c>
      <c r="D3" s="5" t="s">
        <v>5</v>
      </c>
      <c r="E3" s="5" t="s">
        <v>5</v>
      </c>
      <c r="F3" s="5" t="s">
        <v>5</v>
      </c>
      <c r="G3" s="5" t="s">
        <v>5</v>
      </c>
      <c r="H3" s="0" t="n">
        <v>2</v>
      </c>
      <c r="I3" s="6" t="n">
        <v>1</v>
      </c>
      <c r="J3" s="7" t="n">
        <v>-100</v>
      </c>
      <c r="K3" s="7" t="n">
        <v>50</v>
      </c>
      <c r="L3" s="7" t="n">
        <v>12647072876</v>
      </c>
      <c r="M3" s="7" t="n">
        <v>2</v>
      </c>
      <c r="N3" s="8" t="n">
        <v>1264707000000</v>
      </c>
      <c r="P3" s="9" t="n">
        <f aca="false">$P$1*B3</f>
        <v>0</v>
      </c>
    </row>
    <row r="4" customFormat="false" ht="15.75" hidden="false" customHeight="false" outlineLevel="0" collapsed="false">
      <c r="A4" s="0" t="n">
        <v>1</v>
      </c>
      <c r="B4" s="10" t="n">
        <v>0.54</v>
      </c>
      <c r="C4" s="4" t="n">
        <f aca="false">P4</f>
        <v>57783430.62</v>
      </c>
      <c r="D4" s="5" t="s">
        <v>5</v>
      </c>
      <c r="E4" s="5" t="s">
        <v>5</v>
      </c>
      <c r="F4" s="5" t="s">
        <v>5</v>
      </c>
      <c r="G4" s="5" t="s">
        <v>5</v>
      </c>
      <c r="H4" s="0" t="n">
        <v>1</v>
      </c>
      <c r="I4" s="6" t="n">
        <v>2</v>
      </c>
      <c r="J4" s="7" t="n">
        <v>-17.6</v>
      </c>
      <c r="K4" s="7" t="n">
        <v>17.6</v>
      </c>
      <c r="L4" s="7" t="n">
        <v>12286957937</v>
      </c>
      <c r="M4" s="7" t="n">
        <v>1</v>
      </c>
      <c r="N4" s="8" t="n">
        <v>216250500000</v>
      </c>
      <c r="P4" s="9" t="n">
        <f aca="false">$P$1*B4</f>
        <v>57783430.62</v>
      </c>
      <c r="R4" s="1" t="s">
        <v>6</v>
      </c>
    </row>
    <row r="5" customFormat="false" ht="15.75" hidden="false" customHeight="false" outlineLevel="0" collapsed="false">
      <c r="A5" s="0" t="n">
        <v>2</v>
      </c>
      <c r="B5" s="10" t="n">
        <v>0.29</v>
      </c>
      <c r="C5" s="4" t="n">
        <f aca="false">P5</f>
        <v>31031842.37</v>
      </c>
      <c r="D5" s="5" t="s">
        <v>5</v>
      </c>
      <c r="E5" s="5" t="s">
        <v>5</v>
      </c>
      <c r="F5" s="5" t="s">
        <v>5</v>
      </c>
      <c r="G5" s="5" t="s">
        <v>5</v>
      </c>
      <c r="H5" s="0" t="n">
        <v>1</v>
      </c>
      <c r="I5" s="6" t="n">
        <v>3</v>
      </c>
      <c r="J5" s="7" t="n">
        <v>-36.5</v>
      </c>
      <c r="K5" s="7" t="n">
        <v>36.5</v>
      </c>
      <c r="L5" s="7" t="n">
        <v>29971254486</v>
      </c>
      <c r="M5" s="7" t="n">
        <v>1</v>
      </c>
      <c r="N5" s="8" t="n">
        <v>1093951000000</v>
      </c>
      <c r="P5" s="9" t="n">
        <f aca="false">$P$1*B5</f>
        <v>31031842.37</v>
      </c>
      <c r="R5" s="1" t="s">
        <v>7</v>
      </c>
    </row>
    <row r="6" customFormat="false" ht="15.75" hidden="false" customHeight="false" outlineLevel="0" collapsed="false">
      <c r="A6" s="0" t="n">
        <v>3</v>
      </c>
      <c r="B6" s="10" t="n">
        <v>0.07</v>
      </c>
      <c r="C6" s="4" t="n">
        <f aca="false">P6</f>
        <v>7490444.71</v>
      </c>
      <c r="D6" s="5" t="s">
        <v>5</v>
      </c>
      <c r="E6" s="5" t="s">
        <v>5</v>
      </c>
      <c r="F6" s="5" t="s">
        <v>5</v>
      </c>
      <c r="G6" s="5" t="s">
        <v>5</v>
      </c>
      <c r="H6" s="0" t="n">
        <v>3</v>
      </c>
      <c r="I6" s="6" t="n">
        <v>4</v>
      </c>
      <c r="J6" s="7" t="n">
        <v>-128.5</v>
      </c>
      <c r="K6" s="7" t="n">
        <v>50</v>
      </c>
      <c r="L6" s="7" t="n">
        <v>13938887160</v>
      </c>
      <c r="M6" s="7" t="n">
        <v>3</v>
      </c>
      <c r="N6" s="8" t="n">
        <v>1791147000000</v>
      </c>
      <c r="P6" s="9" t="n">
        <f aca="false">$P$1*B6</f>
        <v>7490444.71</v>
      </c>
    </row>
    <row r="7" customFormat="false" ht="15.75" hidden="false" customHeight="false" outlineLevel="0" collapsed="false">
      <c r="A7" s="0" t="n">
        <v>4</v>
      </c>
      <c r="B7" s="10" t="n">
        <v>0.02</v>
      </c>
      <c r="C7" s="4" t="n">
        <f aca="false">P7</f>
        <v>2140127.06</v>
      </c>
      <c r="D7" s="5" t="s">
        <v>5</v>
      </c>
      <c r="E7" s="5" t="s">
        <v>5</v>
      </c>
      <c r="F7" s="5" t="s">
        <v>5</v>
      </c>
      <c r="G7" s="5" t="s">
        <v>5</v>
      </c>
      <c r="H7" s="0" t="n">
        <v>1</v>
      </c>
      <c r="I7" s="6" t="n">
        <v>5</v>
      </c>
      <c r="J7" s="7" t="n">
        <v>-20.5</v>
      </c>
      <c r="K7" s="7" t="n">
        <v>20.5</v>
      </c>
      <c r="L7" s="7" t="n">
        <v>3686010853</v>
      </c>
      <c r="M7" s="7" t="n">
        <v>1</v>
      </c>
      <c r="N7" s="8" t="n">
        <v>75563220000</v>
      </c>
      <c r="P7" s="9" t="n">
        <f aca="false">$P$1*B7</f>
        <v>2140127.06</v>
      </c>
    </row>
    <row r="8" customFormat="false" ht="15.75" hidden="false" customHeight="false" outlineLevel="0" collapsed="false">
      <c r="A8" s="0" t="n">
        <v>5</v>
      </c>
      <c r="B8" s="10" t="n">
        <v>0.01</v>
      </c>
      <c r="C8" s="4" t="n">
        <f aca="false">P8</f>
        <v>1070063.53</v>
      </c>
      <c r="D8" s="5" t="s">
        <v>5</v>
      </c>
      <c r="E8" s="5" t="s">
        <v>5</v>
      </c>
      <c r="F8" s="5" t="s">
        <v>5</v>
      </c>
      <c r="G8" s="5" t="s">
        <v>5</v>
      </c>
      <c r="H8" s="0" t="n">
        <v>2</v>
      </c>
      <c r="I8" s="6" t="n">
        <v>6</v>
      </c>
      <c r="J8" s="7" t="n">
        <v>-106</v>
      </c>
      <c r="K8" s="7" t="n">
        <v>50</v>
      </c>
      <c r="L8" s="7" t="n">
        <v>11079367895</v>
      </c>
      <c r="M8" s="7" t="n">
        <v>2</v>
      </c>
      <c r="N8" s="8" t="n">
        <v>1174413000000</v>
      </c>
      <c r="P8" s="9" t="n">
        <f aca="false">$P$1*B8</f>
        <v>1070063.53</v>
      </c>
    </row>
    <row r="9" customFormat="false" ht="15.75" hidden="false" customHeight="false" outlineLevel="0" collapsed="false">
      <c r="A9" s="0" t="n">
        <v>6</v>
      </c>
      <c r="B9" s="10" t="n">
        <v>0.02</v>
      </c>
      <c r="C9" s="4" t="n">
        <f aca="false">P9</f>
        <v>2140127.06</v>
      </c>
      <c r="D9" s="5" t="s">
        <v>5</v>
      </c>
      <c r="E9" s="5" t="s">
        <v>5</v>
      </c>
      <c r="F9" s="5" t="s">
        <v>5</v>
      </c>
      <c r="G9" s="5" t="s">
        <v>5</v>
      </c>
      <c r="H9" s="0" t="n">
        <v>2</v>
      </c>
      <c r="I9" s="6" t="n">
        <v>7</v>
      </c>
      <c r="J9" s="7" t="n">
        <v>-109.9</v>
      </c>
      <c r="K9" s="7" t="n">
        <v>50</v>
      </c>
      <c r="L9" s="7" t="n">
        <v>19434502995</v>
      </c>
      <c r="M9" s="7" t="n">
        <v>2</v>
      </c>
      <c r="N9" s="8" t="n">
        <v>2135852000000</v>
      </c>
      <c r="P9" s="9" t="n">
        <f aca="false">$P$1*B9</f>
        <v>2140127.06</v>
      </c>
    </row>
    <row r="10" customFormat="false" ht="15.75" hidden="false" customHeight="false" outlineLevel="0" collapsed="false">
      <c r="A10" s="0" t="n">
        <v>7</v>
      </c>
      <c r="B10" s="10" t="n">
        <v>0.01</v>
      </c>
      <c r="C10" s="4" t="n">
        <f aca="false">P10</f>
        <v>1070063.53</v>
      </c>
      <c r="D10" s="5" t="s">
        <v>5</v>
      </c>
      <c r="E10" s="5" t="s">
        <v>5</v>
      </c>
      <c r="F10" s="5" t="s">
        <v>5</v>
      </c>
      <c r="G10" s="5" t="s">
        <v>5</v>
      </c>
      <c r="H10" s="0" t="n">
        <v>1</v>
      </c>
      <c r="I10" s="6" t="n">
        <v>8</v>
      </c>
      <c r="J10" s="7" t="n">
        <v>-33.8</v>
      </c>
      <c r="K10" s="7" t="n">
        <v>33.8</v>
      </c>
      <c r="L10" s="7" t="n">
        <v>10361542520</v>
      </c>
      <c r="M10" s="7" t="n">
        <v>1</v>
      </c>
      <c r="N10" s="8" t="n">
        <v>350220100000</v>
      </c>
      <c r="P10" s="9" t="n">
        <f aca="false">$P$1*B10</f>
        <v>1070063.53</v>
      </c>
    </row>
    <row r="11" customFormat="false" ht="15.75" hidden="false" customHeight="false" outlineLevel="0" collapsed="false">
      <c r="A11" s="3" t="n">
        <v>8</v>
      </c>
      <c r="B11" s="10" t="n">
        <v>0.02</v>
      </c>
      <c r="C11" s="4" t="n">
        <f aca="false">P11</f>
        <v>2140127.06</v>
      </c>
      <c r="D11" s="5" t="s">
        <v>5</v>
      </c>
      <c r="E11" s="5" t="s">
        <v>5</v>
      </c>
      <c r="F11" s="5" t="s">
        <v>5</v>
      </c>
      <c r="G11" s="5" t="s">
        <v>5</v>
      </c>
      <c r="H11" s="0" t="n">
        <v>2</v>
      </c>
      <c r="I11" s="6" t="n">
        <v>9</v>
      </c>
      <c r="J11" s="7" t="n">
        <v>-52</v>
      </c>
      <c r="K11" s="7" t="n">
        <v>50</v>
      </c>
      <c r="L11" s="7" t="n">
        <v>6455559422</v>
      </c>
      <c r="M11" s="7" t="n">
        <v>2</v>
      </c>
      <c r="N11" s="8" t="n">
        <v>335689100000</v>
      </c>
      <c r="P11" s="9" t="n">
        <f aca="false">$P$1*B11</f>
        <v>2140127.06</v>
      </c>
    </row>
    <row r="12" customFormat="false" ht="15.75" hidden="false" customHeight="false" outlineLevel="0" collapsed="false">
      <c r="A12" s="0" t="n">
        <v>9</v>
      </c>
      <c r="B12" s="10" t="n">
        <v>0.02</v>
      </c>
      <c r="C12" s="4" t="n">
        <f aca="false">P12</f>
        <v>2140127.06</v>
      </c>
      <c r="D12" s="5" t="s">
        <v>5</v>
      </c>
      <c r="E12" s="5" t="s">
        <v>5</v>
      </c>
      <c r="F12" s="5" t="s">
        <v>5</v>
      </c>
      <c r="G12" s="5" t="s">
        <v>5</v>
      </c>
      <c r="H12" s="0" t="n">
        <v>2</v>
      </c>
      <c r="I12" s="6" t="n">
        <v>10</v>
      </c>
      <c r="J12" s="7" t="n">
        <v>-85.3</v>
      </c>
      <c r="K12" s="7" t="n">
        <v>50</v>
      </c>
      <c r="L12" s="7" t="n">
        <v>17316802511</v>
      </c>
      <c r="M12" s="7" t="n">
        <v>2</v>
      </c>
      <c r="N12" s="8" t="n">
        <v>1477123000000</v>
      </c>
      <c r="P12" s="9" t="n">
        <f aca="false">$P$1*B12</f>
        <v>2140127.06</v>
      </c>
    </row>
    <row r="13" customFormat="false" ht="15.75" hidden="false" customHeight="false" outlineLevel="0" collapsed="false">
      <c r="A13" s="3" t="n">
        <v>10</v>
      </c>
      <c r="B13" s="10" t="n">
        <v>0</v>
      </c>
      <c r="C13" s="4" t="n">
        <f aca="false">P13</f>
        <v>0</v>
      </c>
      <c r="D13" s="5" t="s">
        <v>5</v>
      </c>
      <c r="E13" s="5" t="s">
        <v>5</v>
      </c>
      <c r="F13" s="5" t="s">
        <v>5</v>
      </c>
      <c r="G13" s="5" t="s">
        <v>5</v>
      </c>
      <c r="H13" s="0" t="n">
        <v>2</v>
      </c>
      <c r="I13" s="6" t="n">
        <v>11</v>
      </c>
      <c r="J13" s="7" t="n">
        <v>-75.3</v>
      </c>
      <c r="K13" s="7" t="n">
        <v>50</v>
      </c>
      <c r="L13" s="7" t="n">
        <v>11225017827</v>
      </c>
      <c r="M13" s="7" t="n">
        <v>2</v>
      </c>
      <c r="N13" s="8" t="n">
        <v>845243800000</v>
      </c>
      <c r="P13" s="9" t="n">
        <f aca="false">$P$1*B13</f>
        <v>0</v>
      </c>
    </row>
    <row r="14" customFormat="false" ht="15.75" hidden="false" customHeight="false" outlineLevel="0" collapsed="false">
      <c r="A14" s="3" t="n">
        <v>11</v>
      </c>
      <c r="B14" s="10" t="n">
        <v>0</v>
      </c>
      <c r="C14" s="4" t="n">
        <f aca="false">P14</f>
        <v>0</v>
      </c>
      <c r="D14" s="5" t="s">
        <v>5</v>
      </c>
      <c r="E14" s="5" t="s">
        <v>5</v>
      </c>
      <c r="F14" s="5" t="s">
        <v>5</v>
      </c>
      <c r="G14" s="5" t="s">
        <v>5</v>
      </c>
      <c r="H14" s="0" t="n">
        <v>3</v>
      </c>
      <c r="I14" s="6" t="n">
        <v>12</v>
      </c>
      <c r="J14" s="7" t="n">
        <v>-185.6</v>
      </c>
      <c r="K14" s="7" t="n">
        <v>50</v>
      </c>
      <c r="L14" s="7" t="n">
        <v>15989283041</v>
      </c>
      <c r="M14" s="7" t="n">
        <v>3</v>
      </c>
      <c r="N14" s="8" t="n">
        <v>2967611000000</v>
      </c>
      <c r="P14" s="9" t="n">
        <f aca="false">$P$1*B14</f>
        <v>0</v>
      </c>
    </row>
    <row r="15" customFormat="false" ht="15.75" hidden="false" customHeight="false" outlineLevel="0" collapsed="false">
      <c r="A15" s="3" t="n">
        <v>12</v>
      </c>
      <c r="B15" s="10" t="n">
        <v>0</v>
      </c>
      <c r="C15" s="4" t="n">
        <f aca="false">P15</f>
        <v>0</v>
      </c>
      <c r="D15" s="5" t="s">
        <v>5</v>
      </c>
      <c r="E15" s="5" t="s">
        <v>5</v>
      </c>
      <c r="F15" s="5" t="s">
        <v>5</v>
      </c>
      <c r="G15" s="5" t="s">
        <v>5</v>
      </c>
      <c r="H15" s="0" t="n">
        <v>2</v>
      </c>
      <c r="I15" s="6" t="n">
        <v>13</v>
      </c>
      <c r="J15" s="7" t="n">
        <v>-109.8</v>
      </c>
      <c r="K15" s="7" t="n">
        <v>50</v>
      </c>
      <c r="L15" s="7" t="n">
        <v>4282287423</v>
      </c>
      <c r="M15" s="7" t="n">
        <v>2</v>
      </c>
      <c r="N15" s="8" t="n">
        <v>470195200000</v>
      </c>
      <c r="P15" s="9" t="n">
        <f aca="false">$P$1*B15</f>
        <v>0</v>
      </c>
    </row>
    <row r="16" customFormat="false" ht="15.75" hidden="false" customHeight="false" outlineLevel="0" collapsed="false">
      <c r="A16" s="3" t="n">
        <v>13</v>
      </c>
      <c r="B16" s="10" t="n">
        <v>0</v>
      </c>
      <c r="C16" s="4" t="n">
        <f aca="false">P16</f>
        <v>0</v>
      </c>
      <c r="D16" s="5" t="s">
        <v>5</v>
      </c>
      <c r="E16" s="5" t="s">
        <v>5</v>
      </c>
      <c r="F16" s="5" t="s">
        <v>5</v>
      </c>
      <c r="G16" s="5" t="s">
        <v>5</v>
      </c>
      <c r="H16" s="0" t="n">
        <v>1</v>
      </c>
      <c r="I16" s="6" t="n">
        <v>14</v>
      </c>
      <c r="J16" s="7" t="n">
        <v>-48.9</v>
      </c>
      <c r="K16" s="7" t="n">
        <v>48.9</v>
      </c>
      <c r="L16" s="7" t="n">
        <v>14161620805</v>
      </c>
      <c r="M16" s="7" t="n">
        <v>1</v>
      </c>
      <c r="N16" s="8" t="n">
        <v>692503300000</v>
      </c>
      <c r="P16" s="9" t="n">
        <f aca="false">$P$1*B16</f>
        <v>0</v>
      </c>
    </row>
    <row r="17" customFormat="false" ht="15.75" hidden="false" customHeight="false" outlineLevel="0" collapsed="false">
      <c r="A17" s="0" t="n">
        <v>14</v>
      </c>
      <c r="B17" s="10" t="n">
        <v>0</v>
      </c>
      <c r="C17" s="4" t="n">
        <f aca="false">P17</f>
        <v>0</v>
      </c>
      <c r="D17" s="5" t="s">
        <v>5</v>
      </c>
      <c r="E17" s="5" t="s">
        <v>5</v>
      </c>
      <c r="F17" s="5" t="s">
        <v>5</v>
      </c>
      <c r="G17" s="5" t="s">
        <v>5</v>
      </c>
      <c r="H17" s="0" t="n">
        <v>3</v>
      </c>
      <c r="I17" s="6" t="n">
        <v>15</v>
      </c>
      <c r="J17" s="7" t="n">
        <v>-138.8</v>
      </c>
      <c r="K17" s="7" t="n">
        <v>50</v>
      </c>
      <c r="L17" s="7" t="n">
        <v>12608709589</v>
      </c>
      <c r="M17" s="7" t="n">
        <v>3</v>
      </c>
      <c r="N17" s="8" t="n">
        <v>1750089000000</v>
      </c>
      <c r="P17" s="9" t="n">
        <f aca="false">$P$1*B17</f>
        <v>0</v>
      </c>
    </row>
    <row r="18" customFormat="false" ht="15.75" hidden="false" customHeight="false" outlineLevel="0" collapsed="false">
      <c r="A18" s="0" t="n">
        <v>15</v>
      </c>
      <c r="B18" s="10" t="n">
        <v>0</v>
      </c>
      <c r="C18" s="4" t="n">
        <f aca="false">P18</f>
        <v>0</v>
      </c>
      <c r="D18" s="5" t="s">
        <v>5</v>
      </c>
      <c r="E18" s="5" t="s">
        <v>5</v>
      </c>
      <c r="F18" s="5" t="s">
        <v>5</v>
      </c>
      <c r="G18" s="5" t="s">
        <v>5</v>
      </c>
      <c r="H18" s="0" t="n">
        <v>2</v>
      </c>
      <c r="I18" s="6" t="n">
        <v>16</v>
      </c>
      <c r="J18" s="7" t="n">
        <v>-101.8</v>
      </c>
      <c r="K18" s="7" t="n">
        <v>50</v>
      </c>
      <c r="L18" s="7" t="n">
        <v>9175347755</v>
      </c>
      <c r="M18" s="7" t="n">
        <v>2</v>
      </c>
      <c r="N18" s="8" t="n">
        <v>934050400000</v>
      </c>
      <c r="P18" s="9" t="n">
        <f aca="false">$P$1*B18</f>
        <v>0</v>
      </c>
    </row>
    <row r="19" customFormat="false" ht="15.75" hidden="false" customHeight="false" outlineLevel="0" collapsed="false">
      <c r="A19" s="3" t="n">
        <v>16</v>
      </c>
      <c r="B19" s="10" t="n">
        <v>0</v>
      </c>
      <c r="C19" s="4" t="n">
        <f aca="false">P19</f>
        <v>0</v>
      </c>
      <c r="D19" s="5" t="s">
        <v>5</v>
      </c>
      <c r="E19" s="5" t="s">
        <v>5</v>
      </c>
      <c r="F19" s="5" t="s">
        <v>5</v>
      </c>
      <c r="G19" s="5" t="s">
        <v>5</v>
      </c>
      <c r="H19" s="0" t="n">
        <v>3</v>
      </c>
      <c r="I19" s="6" t="n">
        <v>17</v>
      </c>
      <c r="J19" s="7" t="n">
        <v>-156</v>
      </c>
      <c r="K19" s="7" t="n">
        <v>50</v>
      </c>
      <c r="L19" s="7" t="n">
        <v>11324453301</v>
      </c>
      <c r="M19" s="7" t="n">
        <v>3</v>
      </c>
      <c r="N19" s="8" t="n">
        <v>1766615000000</v>
      </c>
      <c r="P19" s="9" t="n">
        <f aca="false">$P$1*B19</f>
        <v>0</v>
      </c>
    </row>
    <row r="20" customFormat="false" ht="15.75" hidden="false" customHeight="false" outlineLevel="0" collapsed="false">
      <c r="A20" s="3" t="n">
        <v>17</v>
      </c>
      <c r="B20" s="10" t="n">
        <v>0</v>
      </c>
      <c r="C20" s="4" t="n">
        <f aca="false">P20</f>
        <v>0</v>
      </c>
      <c r="D20" s="5" t="s">
        <v>5</v>
      </c>
      <c r="E20" s="5" t="s">
        <v>5</v>
      </c>
      <c r="F20" s="5" t="s">
        <v>5</v>
      </c>
      <c r="G20" s="5" t="s">
        <v>5</v>
      </c>
      <c r="H20" s="0" t="n">
        <v>2</v>
      </c>
      <c r="I20" s="6" t="n">
        <v>18</v>
      </c>
      <c r="J20" s="7" t="n">
        <v>-81.9</v>
      </c>
      <c r="K20" s="7" t="n">
        <v>50</v>
      </c>
      <c r="L20" s="7" t="n">
        <v>5030841128</v>
      </c>
      <c r="M20" s="7" t="n">
        <v>2</v>
      </c>
      <c r="N20" s="8" t="n">
        <v>412025900000</v>
      </c>
      <c r="P20" s="9" t="n">
        <f aca="false">$P$1*B20</f>
        <v>0</v>
      </c>
    </row>
    <row r="21" customFormat="false" ht="15.75" hidden="false" customHeight="false" outlineLevel="0" collapsed="false">
      <c r="A21" s="3" t="n">
        <v>18</v>
      </c>
      <c r="B21" s="10" t="n">
        <v>0</v>
      </c>
      <c r="C21" s="4" t="n">
        <f aca="false">P21</f>
        <v>0</v>
      </c>
      <c r="D21" s="5" t="s">
        <v>5</v>
      </c>
      <c r="E21" s="5" t="s">
        <v>5</v>
      </c>
      <c r="F21" s="5" t="s">
        <v>5</v>
      </c>
      <c r="G21" s="5" t="s">
        <v>5</v>
      </c>
      <c r="H21" s="0" t="n">
        <v>2</v>
      </c>
      <c r="I21" s="6" t="n">
        <v>19</v>
      </c>
      <c r="J21" s="7" t="n">
        <v>-86.4</v>
      </c>
      <c r="K21" s="7" t="n">
        <v>50</v>
      </c>
      <c r="L21" s="7" t="n">
        <v>4831356901</v>
      </c>
      <c r="M21" s="7" t="n">
        <v>2</v>
      </c>
      <c r="N21" s="8" t="n">
        <v>417429200000</v>
      </c>
      <c r="P21" s="9" t="n">
        <f aca="false">$P$1*B21</f>
        <v>0</v>
      </c>
    </row>
    <row r="22" customFormat="false" ht="15.75" hidden="false" customHeight="false" outlineLevel="0" collapsed="false">
      <c r="A22" s="3" t="n">
        <v>19</v>
      </c>
      <c r="B22" s="10" t="n">
        <v>0</v>
      </c>
      <c r="C22" s="4" t="n">
        <f aca="false">P22</f>
        <v>0</v>
      </c>
      <c r="D22" s="5" t="s">
        <v>5</v>
      </c>
      <c r="E22" s="5" t="s">
        <v>5</v>
      </c>
      <c r="F22" s="5" t="s">
        <v>5</v>
      </c>
      <c r="G22" s="5" t="s">
        <v>5</v>
      </c>
      <c r="H22" s="0" t="n">
        <v>3</v>
      </c>
      <c r="I22" s="6" t="n">
        <v>20</v>
      </c>
      <c r="J22" s="7" t="n">
        <v>-199.1</v>
      </c>
      <c r="K22" s="7" t="n">
        <v>50</v>
      </c>
      <c r="L22" s="7" t="n">
        <v>17683470543</v>
      </c>
      <c r="M22" s="7" t="n">
        <v>3</v>
      </c>
      <c r="N22" s="8" t="n">
        <v>3520779000000</v>
      </c>
      <c r="P22" s="9" t="n">
        <f aca="false">$P$1*B22</f>
        <v>0</v>
      </c>
    </row>
    <row r="23" customFormat="false" ht="15.75" hidden="false" customHeight="false" outlineLevel="0" collapsed="false">
      <c r="A23" s="3" t="n">
        <v>20</v>
      </c>
      <c r="B23" s="10" t="n">
        <v>0</v>
      </c>
      <c r="C23" s="4" t="n">
        <f aca="false">P23</f>
        <v>0</v>
      </c>
      <c r="D23" s="5" t="s">
        <v>5</v>
      </c>
      <c r="E23" s="5" t="s">
        <v>5</v>
      </c>
      <c r="F23" s="5" t="s">
        <v>5</v>
      </c>
      <c r="G23" s="5" t="s">
        <v>5</v>
      </c>
      <c r="H23" s="0" t="n">
        <v>3</v>
      </c>
      <c r="I23" s="6" t="n">
        <v>21</v>
      </c>
      <c r="J23" s="7" t="n">
        <v>-230.2</v>
      </c>
      <c r="K23" s="7" t="n">
        <v>50</v>
      </c>
      <c r="L23" s="7" t="n">
        <v>9957085306</v>
      </c>
      <c r="M23" s="7" t="n">
        <v>3</v>
      </c>
      <c r="N23" s="8" t="n">
        <v>2292121000000</v>
      </c>
      <c r="P23" s="9" t="n">
        <f aca="false">$P$1*B23</f>
        <v>0</v>
      </c>
    </row>
    <row r="24" customFormat="false" ht="15.75" hidden="false" customHeight="false" outlineLevel="0" collapsed="false">
      <c r="A24" s="3" t="n">
        <v>21</v>
      </c>
      <c r="B24" s="10" t="n">
        <v>0</v>
      </c>
      <c r="C24" s="4" t="n">
        <f aca="false">P24</f>
        <v>0</v>
      </c>
      <c r="D24" s="5" t="s">
        <v>5</v>
      </c>
      <c r="E24" s="5" t="s">
        <v>5</v>
      </c>
      <c r="F24" s="5" t="s">
        <v>5</v>
      </c>
      <c r="G24" s="5" t="s">
        <v>5</v>
      </c>
      <c r="H24" s="0" t="n">
        <v>3</v>
      </c>
      <c r="I24" s="6" t="n">
        <v>22</v>
      </c>
      <c r="J24" s="7" t="n">
        <v>-186.3</v>
      </c>
      <c r="K24" s="7" t="n">
        <v>50</v>
      </c>
      <c r="L24" s="7" t="n">
        <v>6033778736</v>
      </c>
      <c r="M24" s="7" t="n">
        <v>3</v>
      </c>
      <c r="N24" s="8" t="n">
        <v>1124093000000</v>
      </c>
      <c r="P24" s="9" t="n">
        <f aca="false">$P$1*B24</f>
        <v>0</v>
      </c>
    </row>
    <row r="25" customFormat="false" ht="15.75" hidden="false" customHeight="false" outlineLevel="0" collapsed="false">
      <c r="A25" s="3" t="n">
        <v>22</v>
      </c>
      <c r="B25" s="10" t="n">
        <v>0</v>
      </c>
      <c r="C25" s="4" t="n">
        <f aca="false">P25</f>
        <v>0</v>
      </c>
      <c r="D25" s="5" t="s">
        <v>5</v>
      </c>
      <c r="E25" s="5" t="s">
        <v>5</v>
      </c>
      <c r="F25" s="5" t="s">
        <v>5</v>
      </c>
      <c r="G25" s="5" t="s">
        <v>5</v>
      </c>
      <c r="H25" s="0" t="n">
        <v>2</v>
      </c>
      <c r="I25" s="6" t="n">
        <v>23</v>
      </c>
      <c r="J25" s="7" t="n">
        <v>-119.6</v>
      </c>
      <c r="K25" s="7" t="n">
        <v>50</v>
      </c>
      <c r="L25" s="7" t="n">
        <v>17242902545</v>
      </c>
      <c r="M25" s="7" t="n">
        <v>2</v>
      </c>
      <c r="N25" s="8" t="n">
        <v>2062251000000</v>
      </c>
      <c r="P25" s="9" t="n">
        <f aca="false">$P$1*B25</f>
        <v>0</v>
      </c>
    </row>
    <row r="26" customFormat="false" ht="15.75" hidden="false" customHeight="false" outlineLevel="0" collapsed="false">
      <c r="A26" s="0" t="n">
        <v>23</v>
      </c>
      <c r="B26" s="0" t="n">
        <v>0</v>
      </c>
      <c r="C26" s="4" t="n">
        <f aca="false">P26</f>
        <v>0</v>
      </c>
      <c r="D26" s="5" t="s">
        <v>5</v>
      </c>
      <c r="E26" s="5" t="s">
        <v>5</v>
      </c>
      <c r="F26" s="5" t="s">
        <v>5</v>
      </c>
      <c r="G26" s="5" t="s">
        <v>5</v>
      </c>
      <c r="H26" s="0" t="n">
        <v>0</v>
      </c>
      <c r="I26" s="6" t="n">
        <v>24</v>
      </c>
      <c r="J26" s="7" t="n">
        <v>0</v>
      </c>
      <c r="K26" s="7" t="n">
        <v>0</v>
      </c>
      <c r="L26" s="7" t="n">
        <v>173026053</v>
      </c>
      <c r="M26" s="7" t="n">
        <v>0</v>
      </c>
      <c r="N26" s="8" t="n">
        <v>0</v>
      </c>
      <c r="P26" s="9" t="n">
        <f aca="false">$P$1*B26</f>
        <v>0</v>
      </c>
      <c r="T26" s="0" t="s">
        <v>8</v>
      </c>
      <c r="U26" s="0" t="s">
        <v>9</v>
      </c>
    </row>
    <row r="27" customFormat="false" ht="15.75" hidden="false" customHeight="false" outlineLevel="0" collapsed="false">
      <c r="A27" s="0" t="n">
        <v>24</v>
      </c>
      <c r="B27" s="0" t="n">
        <v>0</v>
      </c>
      <c r="C27" s="4" t="n">
        <f aca="false">P27</f>
        <v>0</v>
      </c>
      <c r="D27" s="5" t="s">
        <v>5</v>
      </c>
      <c r="E27" s="5" t="s">
        <v>5</v>
      </c>
      <c r="F27" s="5" t="s">
        <v>5</v>
      </c>
      <c r="G27" s="5" t="s">
        <v>5</v>
      </c>
      <c r="H27" s="0" t="n">
        <v>0</v>
      </c>
      <c r="I27" s="6" t="n">
        <v>25</v>
      </c>
      <c r="J27" s="7" t="n">
        <v>0</v>
      </c>
      <c r="K27" s="7" t="n">
        <v>0</v>
      </c>
      <c r="L27" s="7" t="n">
        <v>294595432</v>
      </c>
      <c r="M27" s="7" t="n">
        <v>0</v>
      </c>
      <c r="N27" s="8" t="n">
        <v>0</v>
      </c>
      <c r="P27" s="9" t="n">
        <f aca="false">$P$1*B27</f>
        <v>0</v>
      </c>
      <c r="T27" s="11" t="s">
        <v>10</v>
      </c>
      <c r="U27" s="1" t="s">
        <v>11</v>
      </c>
    </row>
    <row r="28" customFormat="false" ht="15.75" hidden="false" customHeight="false" outlineLevel="0" collapsed="false">
      <c r="A28" s="0" t="n">
        <v>25</v>
      </c>
      <c r="B28" s="0" t="n">
        <v>0</v>
      </c>
      <c r="C28" s="4" t="n">
        <f aca="false">P28</f>
        <v>0</v>
      </c>
      <c r="D28" s="5" t="s">
        <v>5</v>
      </c>
      <c r="E28" s="5" t="s">
        <v>5</v>
      </c>
      <c r="F28" s="5" t="s">
        <v>5</v>
      </c>
      <c r="G28" s="5" t="s">
        <v>5</v>
      </c>
      <c r="H28" s="0" t="n">
        <v>2</v>
      </c>
      <c r="I28" s="6" t="n">
        <v>26</v>
      </c>
      <c r="J28" s="7" t="n">
        <v>-100</v>
      </c>
      <c r="K28" s="7" t="n">
        <v>50</v>
      </c>
      <c r="L28" s="7" t="n">
        <v>35556339824</v>
      </c>
      <c r="M28" s="7" t="n">
        <v>2</v>
      </c>
      <c r="N28" s="8" t="n">
        <v>3555634000000</v>
      </c>
      <c r="P28" s="9" t="n">
        <f aca="false">$P$1*B28</f>
        <v>0</v>
      </c>
      <c r="T28" s="1" t="s">
        <v>12</v>
      </c>
      <c r="U28" s="1" t="s">
        <v>13</v>
      </c>
    </row>
    <row r="29" customFormat="false" ht="15.75" hidden="false" customHeight="false" outlineLevel="0" collapsed="false">
      <c r="A29" s="0" t="n">
        <v>26</v>
      </c>
      <c r="B29" s="0" t="n">
        <v>0</v>
      </c>
      <c r="C29" s="4" t="n">
        <f aca="false">P29</f>
        <v>0</v>
      </c>
      <c r="D29" s="5" t="s">
        <v>5</v>
      </c>
      <c r="E29" s="5" t="s">
        <v>5</v>
      </c>
      <c r="F29" s="5" t="s">
        <v>5</v>
      </c>
      <c r="G29" s="5" t="s">
        <v>5</v>
      </c>
      <c r="H29" s="0" t="n">
        <v>3</v>
      </c>
      <c r="I29" s="6" t="n">
        <v>27</v>
      </c>
      <c r="J29" s="7" t="n">
        <v>-150</v>
      </c>
      <c r="K29" s="7" t="n">
        <v>50</v>
      </c>
      <c r="L29" s="7" t="n">
        <v>17529276725</v>
      </c>
      <c r="M29" s="7" t="n">
        <v>3</v>
      </c>
      <c r="N29" s="8" t="n">
        <v>2629392000000</v>
      </c>
      <c r="P29" s="9" t="n">
        <f aca="false">$P$1*B29</f>
        <v>0</v>
      </c>
      <c r="T29" s="1" t="s">
        <v>14</v>
      </c>
      <c r="U29" s="1" t="s">
        <v>15</v>
      </c>
    </row>
    <row r="30" customFormat="false" ht="15.75" hidden="false" customHeight="false" outlineLevel="0" collapsed="false">
      <c r="A30" s="0" t="n">
        <v>27</v>
      </c>
      <c r="B30" s="0" t="n">
        <v>0</v>
      </c>
      <c r="C30" s="4" t="n">
        <f aca="false">P30</f>
        <v>0</v>
      </c>
      <c r="D30" s="5" t="s">
        <v>5</v>
      </c>
      <c r="E30" s="5" t="s">
        <v>5</v>
      </c>
      <c r="F30" s="5" t="s">
        <v>5</v>
      </c>
      <c r="G30" s="5" t="s">
        <v>5</v>
      </c>
      <c r="H30" s="0" t="n">
        <v>4</v>
      </c>
      <c r="I30" s="6" t="n">
        <v>28</v>
      </c>
      <c r="J30" s="7" t="n">
        <v>-500</v>
      </c>
      <c r="K30" s="7" t="n">
        <v>50</v>
      </c>
      <c r="L30" s="7" t="n">
        <v>26033456848</v>
      </c>
      <c r="M30" s="7" t="n">
        <v>4</v>
      </c>
      <c r="N30" s="8" t="n">
        <v>13016730000000</v>
      </c>
      <c r="P30" s="9" t="n">
        <f aca="false">$P$1*B30</f>
        <v>0</v>
      </c>
      <c r="T30" s="1" t="s">
        <v>16</v>
      </c>
      <c r="U30" s="1" t="s">
        <v>17</v>
      </c>
    </row>
    <row r="31" customFormat="false" ht="15.75" hidden="false" customHeight="false" outlineLevel="0" collapsed="false">
      <c r="A31" s="0" t="n">
        <v>28</v>
      </c>
      <c r="B31" s="0" t="n">
        <v>0</v>
      </c>
      <c r="C31" s="4" t="n">
        <f aca="false">P31</f>
        <v>0</v>
      </c>
      <c r="D31" s="5" t="s">
        <v>5</v>
      </c>
      <c r="E31" s="5" t="s">
        <v>5</v>
      </c>
      <c r="F31" s="5" t="s">
        <v>5</v>
      </c>
      <c r="G31" s="5" t="s">
        <v>5</v>
      </c>
      <c r="H31" s="0" t="n">
        <v>4</v>
      </c>
      <c r="I31" s="6" t="n">
        <v>29</v>
      </c>
      <c r="J31" s="7" t="n">
        <v>-500</v>
      </c>
      <c r="K31" s="7" t="n">
        <v>50</v>
      </c>
      <c r="L31" s="7" t="n">
        <v>40232596619</v>
      </c>
      <c r="M31" s="7" t="n">
        <v>4</v>
      </c>
      <c r="N31" s="8" t="n">
        <v>20116300000000</v>
      </c>
      <c r="P31" s="9" t="n">
        <f aca="false">$P$1*B31</f>
        <v>0</v>
      </c>
      <c r="T31" s="1"/>
      <c r="U31" s="1"/>
    </row>
    <row r="32" customFormat="false" ht="15.75" hidden="false" customHeight="false" outlineLevel="0" collapsed="false">
      <c r="A32" s="0" t="n">
        <v>29</v>
      </c>
      <c r="B32" s="0" t="n">
        <v>0</v>
      </c>
      <c r="C32" s="4" t="n">
        <f aca="false">P32</f>
        <v>0</v>
      </c>
      <c r="D32" s="5" t="s">
        <v>5</v>
      </c>
      <c r="E32" s="5" t="s">
        <v>5</v>
      </c>
      <c r="F32" s="5" t="s">
        <v>5</v>
      </c>
      <c r="G32" s="5" t="s">
        <v>5</v>
      </c>
      <c r="H32" s="0" t="n">
        <v>4</v>
      </c>
      <c r="I32" s="6" t="n">
        <v>30</v>
      </c>
      <c r="J32" s="7" t="n">
        <v>-500</v>
      </c>
      <c r="K32" s="7" t="n">
        <v>50</v>
      </c>
      <c r="L32" s="7" t="n">
        <v>27427742420</v>
      </c>
      <c r="M32" s="7" t="n">
        <v>4</v>
      </c>
      <c r="N32" s="8" t="n">
        <v>13713870000000</v>
      </c>
      <c r="P32" s="9" t="n">
        <f aca="false">$P$1*B32</f>
        <v>0</v>
      </c>
      <c r="T32" s="1" t="s">
        <v>18</v>
      </c>
      <c r="U32" s="1" t="s">
        <v>19</v>
      </c>
    </row>
    <row r="33" customFormat="false" ht="15" hidden="false" customHeight="false" outlineLevel="0" collapsed="false">
      <c r="I33" s="12" t="s">
        <v>20</v>
      </c>
      <c r="J33" s="12" t="n">
        <v>2</v>
      </c>
      <c r="K33" s="12" t="n">
        <v>3</v>
      </c>
      <c r="L33" s="12" t="n">
        <v>4</v>
      </c>
      <c r="M33" s="12" t="n">
        <v>5</v>
      </c>
      <c r="N33" s="12" t="n">
        <v>6</v>
      </c>
      <c r="O33" s="13" t="n">
        <v>7</v>
      </c>
      <c r="P33" s="14" t="n">
        <v>8</v>
      </c>
      <c r="Q33" s="14" t="n">
        <v>9</v>
      </c>
      <c r="R33" s="14" t="n">
        <v>10</v>
      </c>
    </row>
    <row r="34" customFormat="false" ht="15" hidden="false" customHeight="false" outlineLevel="0" collapsed="false">
      <c r="A34" s="0" t="s">
        <v>21</v>
      </c>
      <c r="B34" s="0" t="n">
        <f aca="false">SUM(B3:B32)</f>
        <v>1</v>
      </c>
      <c r="C34" s="15" t="n">
        <f aca="false">ROUND(C3,0)</f>
        <v>0</v>
      </c>
      <c r="D34" s="9" t="str">
        <f aca="false">D3</f>
        <v>_</v>
      </c>
      <c r="E34" s="9" t="str">
        <f aca="false">E3</f>
        <v>_</v>
      </c>
      <c r="F34" s="9" t="str">
        <f aca="false">F3</f>
        <v>_</v>
      </c>
      <c r="G34" s="9" t="str">
        <f aca="false">G3</f>
        <v>_</v>
      </c>
      <c r="I34" s="0" t="str">
        <f aca="false">"  "&amp;C34&amp;", "&amp;D34&amp;", "&amp;E34&amp;", "&amp;F34&amp;", "&amp;G34&amp;","</f>
        <v>  0, _, _, _, _,</v>
      </c>
      <c r="J34" s="0" t="str">
        <f aca="false">"  "&amp;ROUND(C34*0.637628,0)&amp;", "&amp;D34&amp;", "&amp;E34&amp;", "&amp;F34&amp;", "&amp;G34&amp;","</f>
        <v>  0, _, _, _, _,</v>
      </c>
      <c r="K34" s="0" t="str">
        <f aca="false">"  "&amp;ROUND(C34*0.637628^2,0)&amp;", "&amp;D34&amp;", "&amp;E34&amp;", "&amp;F34&amp;", "&amp;G34&amp;","</f>
        <v>  0, _, _, _, _,</v>
      </c>
      <c r="L34" s="0" t="str">
        <f aca="false">"  "&amp;ROUND(C34*0.637628^3,0)&amp;", "&amp;D34&amp;", "&amp;E34&amp;", "&amp;F34&amp;", "&amp;G34&amp;","</f>
        <v>  0, _, _, _, _,</v>
      </c>
      <c r="M34" s="0" t="str">
        <f aca="false">"  "&amp;ROUND(C34*0.637628^4,0)&amp;", "&amp;D34&amp;", "&amp;E34&amp;", "&amp;F34&amp;", "&amp;G34&amp;","</f>
        <v>  0, _, _, _, _,</v>
      </c>
      <c r="N34" s="0" t="str">
        <f aca="false">"  "&amp;ROUND(C34*0.637628^5,0)&amp;", "&amp;D34&amp;", "&amp;E34&amp;", "&amp;F34&amp;", "&amp;G34&amp;","</f>
        <v>  0, _, _, _, _,</v>
      </c>
      <c r="O34" s="0" t="str">
        <f aca="false">"  "&amp;ROUND(C34*0.637628^6,0)&amp;", "&amp;D34&amp;", "&amp;E34&amp;", "&amp;F34&amp;", "&amp;G34&amp;","</f>
        <v>  0, _, _, _, _,</v>
      </c>
      <c r="P34" s="0" t="str">
        <f aca="false">"  "&amp;ROUND(C34*0.637628^7,0)&amp;", "&amp;D34&amp;", "&amp;E34&amp;", "&amp;F34&amp;", "&amp;G34&amp;","</f>
        <v>  0, _, _, _, _,</v>
      </c>
      <c r="Q34" s="0" t="str">
        <f aca="false">"  "&amp;ROUND(C34*0.637628^8,0)&amp;", "&amp;D34&amp;", "&amp;E34&amp;", "&amp;F34&amp;", "&amp;G34&amp;","</f>
        <v>  0, _, _, _, _,</v>
      </c>
      <c r="R34" s="0" t="str">
        <f aca="false">"  "&amp;ROUND(C34*0.637628^9,0)&amp;", "&amp;D34&amp;", "&amp;E34&amp;", "&amp;F34&amp;", "&amp;G34&amp;","</f>
        <v>  0, _, _, _, _,</v>
      </c>
    </row>
    <row r="35" customFormat="false" ht="15" hidden="false" customHeight="false" outlineLevel="0" collapsed="false">
      <c r="C35" s="15" t="n">
        <f aca="false">ROUND(C4,0)</f>
        <v>57783431</v>
      </c>
      <c r="D35" s="9" t="str">
        <f aca="false">D4</f>
        <v>_</v>
      </c>
      <c r="E35" s="9" t="str">
        <f aca="false">E4</f>
        <v>_</v>
      </c>
      <c r="F35" s="9" t="str">
        <f aca="false">F4</f>
        <v>_</v>
      </c>
      <c r="G35" s="9" t="str">
        <f aca="false">G4</f>
        <v>_</v>
      </c>
      <c r="I35" s="0" t="str">
        <f aca="false">"  "&amp;C35&amp;", "&amp;D35&amp;", "&amp;E35&amp;", "&amp;F35&amp;", "&amp;G35&amp;","</f>
        <v>  57783431, _, _, _, _,</v>
      </c>
      <c r="J35" s="0" t="str">
        <f aca="false">"  "&amp;ROUND(C35*0.637628,0)&amp;", "&amp;D35&amp;", "&amp;E35&amp;", "&amp;F35&amp;", "&amp;G35&amp;","</f>
        <v>  36844334, _, _, _, _,</v>
      </c>
      <c r="K35" s="0" t="str">
        <f aca="false">"  "&amp;ROUND(C35*0.637628^2,0)&amp;", "&amp;D35&amp;", "&amp;E35&amp;", "&amp;F35&amp;", "&amp;G35&amp;","</f>
        <v>  23492979, _, _, _, _,</v>
      </c>
      <c r="L35" s="0" t="str">
        <f aca="false">"  "&amp;ROUND(C35*0.637628^3,0)&amp;", "&amp;D35&amp;", "&amp;E35&amp;", "&amp;F35&amp;", "&amp;G35&amp;","</f>
        <v>  14979781, _, _, _, _,</v>
      </c>
      <c r="M35" s="0" t="str">
        <f aca="false">"  "&amp;ROUND(C35*0.637628^4,0)&amp;", "&amp;D35&amp;", "&amp;E35&amp;", "&amp;F35&amp;", "&amp;G35&amp;","</f>
        <v>  9551528, _, _, _, _,</v>
      </c>
      <c r="N35" s="0" t="str">
        <f aca="false">"  "&amp;ROUND(C35*0.637628^5,0)&amp;", "&amp;D35&amp;", "&amp;E35&amp;", "&amp;F35&amp;", "&amp;G35&amp;","</f>
        <v>  6090322, _, _, _, _,</v>
      </c>
      <c r="O35" s="0" t="str">
        <f aca="false">"  "&amp;ROUND(C35*0.637628^6,0)&amp;", "&amp;D35&amp;", "&amp;E35&amp;", "&amp;F35&amp;", "&amp;G35&amp;","</f>
        <v>  3883360, _, _, _, _,</v>
      </c>
      <c r="P35" s="0" t="str">
        <f aca="false">"  "&amp;ROUND(C35*0.637628^7,0)&amp;", "&amp;D35&amp;", "&amp;E35&amp;", "&amp;F35&amp;", "&amp;G35&amp;","</f>
        <v>  2476139, _, _, _, _,</v>
      </c>
      <c r="Q35" s="0" t="str">
        <f aca="false">"  "&amp;ROUND(C35*0.637628^8,0)&amp;", "&amp;D35&amp;", "&amp;E35&amp;", "&amp;F35&amp;", "&amp;G35&amp;","</f>
        <v>  1578855, _, _, _, _,</v>
      </c>
      <c r="R35" s="0" t="str">
        <f aca="false">"  "&amp;ROUND(C35*0.637628^9,0)&amp;", "&amp;D35&amp;", "&amp;E35&amp;", "&amp;F35&amp;", "&amp;G35&amp;","</f>
        <v>  1006722, _, _, _, _,</v>
      </c>
    </row>
    <row r="36" customFormat="false" ht="15" hidden="false" customHeight="false" outlineLevel="0" collapsed="false">
      <c r="C36" s="15" t="n">
        <f aca="false">ROUND(C5,0)</f>
        <v>31031842</v>
      </c>
      <c r="D36" s="9" t="str">
        <f aca="false">D5</f>
        <v>_</v>
      </c>
      <c r="E36" s="9" t="str">
        <f aca="false">E5</f>
        <v>_</v>
      </c>
      <c r="F36" s="9" t="str">
        <f aca="false">F5</f>
        <v>_</v>
      </c>
      <c r="G36" s="9" t="str">
        <f aca="false">G5</f>
        <v>_</v>
      </c>
      <c r="I36" s="0" t="str">
        <f aca="false">"  "&amp;C36&amp;", "&amp;D36&amp;", "&amp;E36&amp;", "&amp;F36&amp;", "&amp;G36&amp;","</f>
        <v>  31031842, _, _, _, _,</v>
      </c>
      <c r="J36" s="0" t="str">
        <f aca="false">"  "&amp;ROUND(C36*0.637628,0)&amp;", "&amp;D36&amp;", "&amp;E36&amp;", "&amp;F36&amp;", "&amp;G36&amp;","</f>
        <v>  19786771, _, _, _, _,</v>
      </c>
      <c r="K36" s="0" t="str">
        <f aca="false">"  "&amp;ROUND(C36*0.637628^2,0)&amp;", "&amp;D36&amp;", "&amp;E36&amp;", "&amp;F36&amp;", "&amp;G36&amp;","</f>
        <v>  12616599, _, _, _, _,</v>
      </c>
      <c r="L36" s="0" t="str">
        <f aca="false">"  "&amp;ROUND(C36*0.637628^3,0)&amp;", "&amp;D36&amp;", "&amp;E36&amp;", "&amp;F36&amp;", "&amp;G36&amp;","</f>
        <v>  8044697, _, _, _, _,</v>
      </c>
      <c r="M36" s="0" t="str">
        <f aca="false">"  "&amp;ROUND(C36*0.637628^4,0)&amp;", "&amp;D36&amp;", "&amp;E36&amp;", "&amp;F36&amp;", "&amp;G36&amp;","</f>
        <v>  5129524, _, _, _, _,</v>
      </c>
      <c r="N36" s="0" t="str">
        <f aca="false">"  "&amp;ROUND(C36*0.637628^5,0)&amp;", "&amp;D36&amp;", "&amp;E36&amp;", "&amp;F36&amp;", "&amp;G36&amp;","</f>
        <v>  3270728, _, _, _, _,</v>
      </c>
      <c r="O36" s="0" t="str">
        <f aca="false">"  "&amp;ROUND(C36*0.637628^6,0)&amp;", "&amp;D36&amp;", "&amp;E36&amp;", "&amp;F36&amp;", "&amp;G36&amp;","</f>
        <v>  2085508, _, _, _, _,</v>
      </c>
      <c r="P36" s="0" t="str">
        <f aca="false">"  "&amp;ROUND(C36*0.637628^7,0)&amp;", "&amp;D36&amp;", "&amp;E36&amp;", "&amp;F36&amp;", "&amp;G36&amp;","</f>
        <v>  1329778, _, _, _, _,</v>
      </c>
      <c r="Q36" s="0" t="str">
        <f aca="false">"  "&amp;ROUND(C36*0.637628^8,0)&amp;", "&amp;D36&amp;", "&amp;E36&amp;", "&amp;F36&amp;", "&amp;G36&amp;","</f>
        <v>  847904, _, _, _, _,</v>
      </c>
      <c r="R36" s="0" t="str">
        <f aca="false">"  "&amp;ROUND(C36*0.637628^9,0)&amp;", "&amp;D36&amp;", "&amp;E36&amp;", "&amp;F36&amp;", "&amp;G36&amp;","</f>
        <v>  540647, _, _, _, _,</v>
      </c>
    </row>
    <row r="37" customFormat="false" ht="15" hidden="false" customHeight="false" outlineLevel="0" collapsed="false">
      <c r="C37" s="15" t="n">
        <f aca="false">ROUND(C6,0)</f>
        <v>7490445</v>
      </c>
      <c r="D37" s="9" t="str">
        <f aca="false">D6</f>
        <v>_</v>
      </c>
      <c r="E37" s="9" t="str">
        <f aca="false">E6</f>
        <v>_</v>
      </c>
      <c r="F37" s="9" t="str">
        <f aca="false">F6</f>
        <v>_</v>
      </c>
      <c r="G37" s="9" t="str">
        <f aca="false">G6</f>
        <v>_</v>
      </c>
      <c r="I37" s="0" t="str">
        <f aca="false">"  "&amp;C37&amp;", "&amp;D37&amp;", "&amp;E37&amp;", "&amp;F37&amp;", "&amp;G37&amp;","</f>
        <v>  7490445, _, _, _, _,</v>
      </c>
      <c r="J37" s="0" t="str">
        <f aca="false">"  "&amp;ROUND(C37*0.637628,0)&amp;", "&amp;D37&amp;", "&amp;E37&amp;", "&amp;F37&amp;", "&amp;G37&amp;","</f>
        <v>  4776117, _, _, _, _,</v>
      </c>
      <c r="K37" s="0" t="str">
        <f aca="false">"  "&amp;ROUND(C37*0.637628^2,0)&amp;", "&amp;D37&amp;", "&amp;E37&amp;", "&amp;F37&amp;", "&amp;G37&amp;","</f>
        <v>  3045386, _, _, _, _,</v>
      </c>
      <c r="L37" s="0" t="str">
        <f aca="false">"  "&amp;ROUND(C37*0.637628^3,0)&amp;", "&amp;D37&amp;", "&amp;E37&amp;", "&amp;F37&amp;", "&amp;G37&amp;","</f>
        <v>  1941824, _, _, _, _,</v>
      </c>
      <c r="M37" s="0" t="str">
        <f aca="false">"  "&amp;ROUND(C37*0.637628^4,0)&amp;", "&amp;D37&amp;", "&amp;E37&amp;", "&amp;F37&amp;", "&amp;G37&amp;","</f>
        <v>  1238161, _, _, _, _,</v>
      </c>
      <c r="N37" s="0" t="str">
        <f aca="false">"  "&amp;ROUND(C37*0.637628^5,0)&amp;", "&amp;D37&amp;", "&amp;E37&amp;", "&amp;F37&amp;", "&amp;G37&amp;","</f>
        <v>  789486, _, _, _, _,</v>
      </c>
      <c r="O37" s="0" t="str">
        <f aca="false">"  "&amp;ROUND(C37*0.637628^6,0)&amp;", "&amp;D37&amp;", "&amp;E37&amp;", "&amp;F37&amp;", "&amp;G37&amp;","</f>
        <v>  503398, _, _, _, _,</v>
      </c>
      <c r="P37" s="0" t="str">
        <f aca="false">"  "&amp;ROUND(C37*0.637628^7,0)&amp;", "&amp;D37&amp;", "&amp;E37&amp;", "&amp;F37&amp;", "&amp;G37&amp;","</f>
        <v>  320981, _, _, _, _,</v>
      </c>
      <c r="Q37" s="0" t="str">
        <f aca="false">"  "&amp;ROUND(C37*0.637628^8,0)&amp;", "&amp;D37&amp;", "&amp;E37&amp;", "&amp;F37&amp;", "&amp;G37&amp;","</f>
        <v>  204666, _, _, _, _,</v>
      </c>
      <c r="R37" s="0" t="str">
        <f aca="false">"  "&amp;ROUND(C37*0.637628^9,0)&amp;", "&amp;D37&amp;", "&amp;E37&amp;", "&amp;F37&amp;", "&amp;G37&amp;","</f>
        <v>  130501, _, _, _, _,</v>
      </c>
    </row>
    <row r="38" customFormat="false" ht="15" hidden="false" customHeight="false" outlineLevel="0" collapsed="false">
      <c r="C38" s="15" t="n">
        <f aca="false">ROUND(C7,0)</f>
        <v>2140127</v>
      </c>
      <c r="D38" s="9" t="str">
        <f aca="false">D7</f>
        <v>_</v>
      </c>
      <c r="E38" s="9" t="str">
        <f aca="false">E7</f>
        <v>_</v>
      </c>
      <c r="F38" s="9" t="str">
        <f aca="false">F7</f>
        <v>_</v>
      </c>
      <c r="G38" s="9" t="str">
        <f aca="false">G7</f>
        <v>_</v>
      </c>
      <c r="I38" s="0" t="str">
        <f aca="false">"  "&amp;C38&amp;", "&amp;D38&amp;", "&amp;E38&amp;", "&amp;F38&amp;", "&amp;G38&amp;","</f>
        <v>  2140127, _, _, _, _,</v>
      </c>
      <c r="J38" s="0" t="str">
        <f aca="false">"  "&amp;ROUND(C38*0.637628,0)&amp;", "&amp;D38&amp;", "&amp;E38&amp;", "&amp;F38&amp;", "&amp;G38&amp;","</f>
        <v>  1364605, _, _, _, _,</v>
      </c>
      <c r="K38" s="0" t="str">
        <f aca="false">"  "&amp;ROUND(C38*0.637628^2,0)&amp;", "&amp;D38&amp;", "&amp;E38&amp;", "&amp;F38&amp;", "&amp;G38&amp;","</f>
        <v>  870110, _, _, _, _,</v>
      </c>
      <c r="L38" s="0" t="str">
        <f aca="false">"  "&amp;ROUND(C38*0.637628^3,0)&amp;", "&amp;D38&amp;", "&amp;E38&amp;", "&amp;F38&amp;", "&amp;G38&amp;","</f>
        <v>  554807, _, _, _, _,</v>
      </c>
      <c r="M38" s="0" t="str">
        <f aca="false">"  "&amp;ROUND(C38*0.637628^4,0)&amp;", "&amp;D38&amp;", "&amp;E38&amp;", "&amp;F38&amp;", "&amp;G38&amp;","</f>
        <v>  353760, _, _, _, _,</v>
      </c>
      <c r="N38" s="0" t="str">
        <f aca="false">"  "&amp;ROUND(C38*0.637628^5,0)&amp;", "&amp;D38&amp;", "&amp;E38&amp;", "&amp;F38&amp;", "&amp;G38&amp;","</f>
        <v>  225567, _, _, _, _,</v>
      </c>
      <c r="O38" s="0" t="str">
        <f aca="false">"  "&amp;ROUND(C38*0.637628^6,0)&amp;", "&amp;D38&amp;", "&amp;E38&amp;", "&amp;F38&amp;", "&amp;G38&amp;","</f>
        <v>  143828, _, _, _, _,</v>
      </c>
      <c r="P38" s="0" t="str">
        <f aca="false">"  "&amp;ROUND(C38*0.637628^7,0)&amp;", "&amp;D38&amp;", "&amp;E38&amp;", "&amp;F38&amp;", "&amp;G38&amp;","</f>
        <v>  91709, _, _, _, _,</v>
      </c>
      <c r="Q38" s="0" t="str">
        <f aca="false">"  "&amp;ROUND(C38*0.637628^8,0)&amp;", "&amp;D38&amp;", "&amp;E38&amp;", "&amp;F38&amp;", "&amp;G38&amp;","</f>
        <v>  58476, _, _, _, _,</v>
      </c>
      <c r="R38" s="0" t="str">
        <f aca="false">"  "&amp;ROUND(C38*0.637628^9,0)&amp;", "&amp;D38&amp;", "&amp;E38&amp;", "&amp;F38&amp;", "&amp;G38&amp;","</f>
        <v>  37286, _, _, _, _,</v>
      </c>
    </row>
    <row r="39" customFormat="false" ht="15" hidden="false" customHeight="false" outlineLevel="0" collapsed="false">
      <c r="C39" s="15" t="n">
        <f aca="false">ROUND(C8,0)</f>
        <v>1070064</v>
      </c>
      <c r="D39" s="9" t="str">
        <f aca="false">D8</f>
        <v>_</v>
      </c>
      <c r="E39" s="9" t="str">
        <f aca="false">E8</f>
        <v>_</v>
      </c>
      <c r="F39" s="9" t="str">
        <f aca="false">F8</f>
        <v>_</v>
      </c>
      <c r="G39" s="9" t="str">
        <f aca="false">G8</f>
        <v>_</v>
      </c>
      <c r="I39" s="0" t="str">
        <f aca="false">"  "&amp;C39&amp;", "&amp;D39&amp;", "&amp;E39&amp;", "&amp;F39&amp;", "&amp;G39&amp;","</f>
        <v>  1070064, _, _, _, _,</v>
      </c>
      <c r="J39" s="0" t="str">
        <f aca="false">"  "&amp;ROUND(C39*0.637628,0)&amp;", "&amp;D39&amp;", "&amp;E39&amp;", "&amp;F39&amp;", "&amp;G39&amp;","</f>
        <v>  682303, _, _, _, _,</v>
      </c>
      <c r="K39" s="0" t="str">
        <f aca="false">"  "&amp;ROUND(C39*0.637628^2,0)&amp;", "&amp;D39&amp;", "&amp;E39&amp;", "&amp;F39&amp;", "&amp;G39&amp;","</f>
        <v>  435055, _, _, _, _,</v>
      </c>
      <c r="L39" s="0" t="str">
        <f aca="false">"  "&amp;ROUND(C39*0.637628^3,0)&amp;", "&amp;D39&amp;", "&amp;E39&amp;", "&amp;F39&amp;", "&amp;G39&amp;","</f>
        <v>  277403, _, _, _, _,</v>
      </c>
      <c r="M39" s="0" t="str">
        <f aca="false">"  "&amp;ROUND(C39*0.637628^4,0)&amp;", "&amp;D39&amp;", "&amp;E39&amp;", "&amp;F39&amp;", "&amp;G39&amp;","</f>
        <v>  176880, _, _, _, _,</v>
      </c>
      <c r="N39" s="0" t="str">
        <f aca="false">"  "&amp;ROUND(C39*0.637628^5,0)&amp;", "&amp;D39&amp;", "&amp;E39&amp;", "&amp;F39&amp;", "&amp;G39&amp;","</f>
        <v>  112784, _, _, _, _,</v>
      </c>
      <c r="O39" s="0" t="str">
        <f aca="false">"  "&amp;ROUND(C39*0.637628^6,0)&amp;", "&amp;D39&amp;", "&amp;E39&amp;", "&amp;F39&amp;", "&amp;G39&amp;","</f>
        <v>  71914, _, _, _, _,</v>
      </c>
      <c r="P39" s="0" t="str">
        <f aca="false">"  "&amp;ROUND(C39*0.637628^7,0)&amp;", "&amp;D39&amp;", "&amp;E39&amp;", "&amp;F39&amp;", "&amp;G39&amp;","</f>
        <v>  45854, _, _, _, _,</v>
      </c>
      <c r="Q39" s="0" t="str">
        <f aca="false">"  "&amp;ROUND(C39*0.637628^8,0)&amp;", "&amp;D39&amp;", "&amp;E39&amp;", "&amp;F39&amp;", "&amp;G39&amp;","</f>
        <v>  29238, _, _, _, _,</v>
      </c>
      <c r="R39" s="0" t="str">
        <f aca="false">"  "&amp;ROUND(C39*0.637628^9,0)&amp;", "&amp;D39&amp;", "&amp;E39&amp;", "&amp;F39&amp;", "&amp;G39&amp;","</f>
        <v>  18643, _, _, _, _,</v>
      </c>
    </row>
    <row r="40" customFormat="false" ht="15" hidden="false" customHeight="false" outlineLevel="0" collapsed="false">
      <c r="C40" s="15" t="n">
        <f aca="false">ROUND(C9,0)</f>
        <v>2140127</v>
      </c>
      <c r="D40" s="9" t="str">
        <f aca="false">D9</f>
        <v>_</v>
      </c>
      <c r="E40" s="9" t="str">
        <f aca="false">E9</f>
        <v>_</v>
      </c>
      <c r="F40" s="9" t="str">
        <f aca="false">F9</f>
        <v>_</v>
      </c>
      <c r="G40" s="9" t="str">
        <f aca="false">G9</f>
        <v>_</v>
      </c>
      <c r="I40" s="0" t="str">
        <f aca="false">"  "&amp;C40&amp;", "&amp;D40&amp;", "&amp;E40&amp;", "&amp;F40&amp;", "&amp;G40&amp;","</f>
        <v>  2140127, _, _, _, _,</v>
      </c>
      <c r="J40" s="0" t="str">
        <f aca="false">"  "&amp;ROUND(C40*0.637628,0)&amp;", "&amp;D40&amp;", "&amp;E40&amp;", "&amp;F40&amp;", "&amp;G40&amp;","</f>
        <v>  1364605, _, _, _, _,</v>
      </c>
      <c r="K40" s="0" t="str">
        <f aca="false">"  "&amp;ROUND(C40*0.637628^2,0)&amp;", "&amp;D40&amp;", "&amp;E40&amp;", "&amp;F40&amp;", "&amp;G40&amp;","</f>
        <v>  870110, _, _, _, _,</v>
      </c>
      <c r="L40" s="0" t="str">
        <f aca="false">"  "&amp;ROUND(C40*0.637628^3,0)&amp;", "&amp;D40&amp;", "&amp;E40&amp;", "&amp;F40&amp;", "&amp;G40&amp;","</f>
        <v>  554807, _, _, _, _,</v>
      </c>
      <c r="M40" s="0" t="str">
        <f aca="false">"  "&amp;ROUND(C40*0.637628^4,0)&amp;", "&amp;D40&amp;", "&amp;E40&amp;", "&amp;F40&amp;", "&amp;G40&amp;","</f>
        <v>  353760, _, _, _, _,</v>
      </c>
      <c r="N40" s="0" t="str">
        <f aca="false">"  "&amp;ROUND(C40*0.637628^5,0)&amp;", "&amp;D40&amp;", "&amp;E40&amp;", "&amp;F40&amp;", "&amp;G40&amp;","</f>
        <v>  225567, _, _, _, _,</v>
      </c>
      <c r="O40" s="0" t="str">
        <f aca="false">"  "&amp;ROUND(C40*0.637628^6,0)&amp;", "&amp;D40&amp;", "&amp;E40&amp;", "&amp;F40&amp;", "&amp;G40&amp;","</f>
        <v>  143828, _, _, _, _,</v>
      </c>
      <c r="P40" s="0" t="str">
        <f aca="false">"  "&amp;ROUND(C40*0.637628^7,0)&amp;", "&amp;D40&amp;", "&amp;E40&amp;", "&amp;F40&amp;", "&amp;G40&amp;","</f>
        <v>  91709, _, _, _, _,</v>
      </c>
      <c r="Q40" s="0" t="str">
        <f aca="false">"  "&amp;ROUND(C40*0.637628^8,0)&amp;", "&amp;D40&amp;", "&amp;E40&amp;", "&amp;F40&amp;", "&amp;G40&amp;","</f>
        <v>  58476, _, _, _, _,</v>
      </c>
      <c r="R40" s="0" t="str">
        <f aca="false">"  "&amp;ROUND(C40*0.637628^9,0)&amp;", "&amp;D40&amp;", "&amp;E40&amp;", "&amp;F40&amp;", "&amp;G40&amp;","</f>
        <v>  37286, _, _, _, _,</v>
      </c>
    </row>
    <row r="41" customFormat="false" ht="15" hidden="false" customHeight="false" outlineLevel="0" collapsed="false">
      <c r="C41" s="15" t="n">
        <f aca="false">ROUND(C10,0)</f>
        <v>1070064</v>
      </c>
      <c r="D41" s="9" t="str">
        <f aca="false">D10</f>
        <v>_</v>
      </c>
      <c r="E41" s="9" t="str">
        <f aca="false">E10</f>
        <v>_</v>
      </c>
      <c r="F41" s="9" t="str">
        <f aca="false">F10</f>
        <v>_</v>
      </c>
      <c r="G41" s="9" t="str">
        <f aca="false">G10</f>
        <v>_</v>
      </c>
      <c r="I41" s="0" t="str">
        <f aca="false">"  "&amp;C41&amp;", "&amp;D41&amp;", "&amp;E41&amp;", "&amp;F41&amp;", "&amp;G41&amp;","</f>
        <v>  1070064, _, _, _, _,</v>
      </c>
      <c r="J41" s="0" t="str">
        <f aca="false">"  "&amp;ROUND(C41*0.637628,0)&amp;", "&amp;D41&amp;", "&amp;E41&amp;", "&amp;F41&amp;", "&amp;G41&amp;","</f>
        <v>  682303, _, _, _, _,</v>
      </c>
      <c r="K41" s="0" t="str">
        <f aca="false">"  "&amp;ROUND(C41*0.637628^2,0)&amp;", "&amp;D41&amp;", "&amp;E41&amp;", "&amp;F41&amp;", "&amp;G41&amp;","</f>
        <v>  435055, _, _, _, _,</v>
      </c>
      <c r="L41" s="0" t="str">
        <f aca="false">"  "&amp;ROUND(C41*0.637628^3,0)&amp;", "&amp;D41&amp;", "&amp;E41&amp;", "&amp;F41&amp;", "&amp;G41&amp;","</f>
        <v>  277403, _, _, _, _,</v>
      </c>
      <c r="M41" s="0" t="str">
        <f aca="false">"  "&amp;ROUND(C41*0.637628^4,0)&amp;", "&amp;D41&amp;", "&amp;E41&amp;", "&amp;F41&amp;", "&amp;G41&amp;","</f>
        <v>  176880, _, _, _, _,</v>
      </c>
      <c r="N41" s="0" t="str">
        <f aca="false">"  "&amp;ROUND(C41*0.637628^5,0)&amp;", "&amp;D41&amp;", "&amp;E41&amp;", "&amp;F41&amp;", "&amp;G41&amp;","</f>
        <v>  112784, _, _, _, _,</v>
      </c>
      <c r="O41" s="0" t="str">
        <f aca="false">"  "&amp;ROUND(C41*0.637628^6,0)&amp;", "&amp;D41&amp;", "&amp;E41&amp;", "&amp;F41&amp;", "&amp;G41&amp;","</f>
        <v>  71914, _, _, _, _,</v>
      </c>
      <c r="P41" s="0" t="str">
        <f aca="false">"  "&amp;ROUND(C41*0.637628^7,0)&amp;", "&amp;D41&amp;", "&amp;E41&amp;", "&amp;F41&amp;", "&amp;G41&amp;","</f>
        <v>  45854, _, _, _, _,</v>
      </c>
      <c r="Q41" s="0" t="str">
        <f aca="false">"  "&amp;ROUND(C41*0.637628^8,0)&amp;", "&amp;D41&amp;", "&amp;E41&amp;", "&amp;F41&amp;", "&amp;G41&amp;","</f>
        <v>  29238, _, _, _, _,</v>
      </c>
      <c r="R41" s="0" t="str">
        <f aca="false">"  "&amp;ROUND(C41*0.637628^9,0)&amp;", "&amp;D41&amp;", "&amp;E41&amp;", "&amp;F41&amp;", "&amp;G41&amp;","</f>
        <v>  18643, _, _, _, _,</v>
      </c>
    </row>
    <row r="42" customFormat="false" ht="15" hidden="false" customHeight="false" outlineLevel="0" collapsed="false">
      <c r="C42" s="15" t="n">
        <f aca="false">ROUND(C11,0)</f>
        <v>2140127</v>
      </c>
      <c r="D42" s="9" t="str">
        <f aca="false">D11</f>
        <v>_</v>
      </c>
      <c r="E42" s="9" t="str">
        <f aca="false">E11</f>
        <v>_</v>
      </c>
      <c r="F42" s="9" t="str">
        <f aca="false">F11</f>
        <v>_</v>
      </c>
      <c r="G42" s="9" t="str">
        <f aca="false">G11</f>
        <v>_</v>
      </c>
      <c r="I42" s="0" t="str">
        <f aca="false">"  "&amp;C42&amp;", "&amp;D42&amp;", "&amp;E42&amp;", "&amp;F42&amp;", "&amp;G42&amp;","</f>
        <v>  2140127, _, _, _, _,</v>
      </c>
      <c r="J42" s="0" t="str">
        <f aca="false">"  "&amp;ROUND(C42*0.637628,0)&amp;", "&amp;D42&amp;", "&amp;E42&amp;", "&amp;F42&amp;", "&amp;G42&amp;","</f>
        <v>  1364605, _, _, _, _,</v>
      </c>
      <c r="K42" s="0" t="str">
        <f aca="false">"  "&amp;ROUND(C42*0.637628^2,0)&amp;", "&amp;D42&amp;", "&amp;E42&amp;", "&amp;F42&amp;", "&amp;G42&amp;","</f>
        <v>  870110, _, _, _, _,</v>
      </c>
      <c r="L42" s="0" t="str">
        <f aca="false">"  "&amp;ROUND(C42*0.637628^3,0)&amp;", "&amp;D42&amp;", "&amp;E42&amp;", "&amp;F42&amp;", "&amp;G42&amp;","</f>
        <v>  554807, _, _, _, _,</v>
      </c>
      <c r="M42" s="0" t="str">
        <f aca="false">"  "&amp;ROUND(C42*0.637628^4,0)&amp;", "&amp;D42&amp;", "&amp;E42&amp;", "&amp;F42&amp;", "&amp;G42&amp;","</f>
        <v>  353760, _, _, _, _,</v>
      </c>
      <c r="N42" s="0" t="str">
        <f aca="false">"  "&amp;ROUND(C42*0.637628^5,0)&amp;", "&amp;D42&amp;", "&amp;E42&amp;", "&amp;F42&amp;", "&amp;G42&amp;","</f>
        <v>  225567, _, _, _, _,</v>
      </c>
      <c r="O42" s="0" t="str">
        <f aca="false">"  "&amp;ROUND(C42*0.637628^6,0)&amp;", "&amp;D42&amp;", "&amp;E42&amp;", "&amp;F42&amp;", "&amp;G42&amp;","</f>
        <v>  143828, _, _, _, _,</v>
      </c>
      <c r="P42" s="0" t="str">
        <f aca="false">"  "&amp;ROUND(C42*0.637628^7,0)&amp;", "&amp;D42&amp;", "&amp;E42&amp;", "&amp;F42&amp;", "&amp;G42&amp;","</f>
        <v>  91709, _, _, _, _,</v>
      </c>
      <c r="Q42" s="0" t="str">
        <f aca="false">"  "&amp;ROUND(C42*0.637628^8,0)&amp;", "&amp;D42&amp;", "&amp;E42&amp;", "&amp;F42&amp;", "&amp;G42&amp;","</f>
        <v>  58476, _, _, _, _,</v>
      </c>
      <c r="R42" s="0" t="str">
        <f aca="false">"  "&amp;ROUND(C42*0.637628^9,0)&amp;", "&amp;D42&amp;", "&amp;E42&amp;", "&amp;F42&amp;", "&amp;G42&amp;","</f>
        <v>  37286, _, _, _, _,</v>
      </c>
    </row>
    <row r="43" customFormat="false" ht="15" hidden="false" customHeight="false" outlineLevel="0" collapsed="false">
      <c r="C43" s="15" t="n">
        <f aca="false">ROUND(C12,0)</f>
        <v>2140127</v>
      </c>
      <c r="D43" s="9" t="str">
        <f aca="false">D12</f>
        <v>_</v>
      </c>
      <c r="E43" s="9" t="str">
        <f aca="false">E12</f>
        <v>_</v>
      </c>
      <c r="F43" s="9" t="str">
        <f aca="false">F12</f>
        <v>_</v>
      </c>
      <c r="G43" s="9" t="str">
        <f aca="false">G12</f>
        <v>_</v>
      </c>
      <c r="I43" s="0" t="str">
        <f aca="false">"  "&amp;C43&amp;", "&amp;D43&amp;", "&amp;E43&amp;", "&amp;F43&amp;", "&amp;G43&amp;","</f>
        <v>  2140127, _, _, _, _,</v>
      </c>
      <c r="J43" s="0" t="str">
        <f aca="false">"  "&amp;ROUND(C43*0.637628,0)&amp;", "&amp;D43&amp;", "&amp;E43&amp;", "&amp;F43&amp;", "&amp;G43&amp;","</f>
        <v>  1364605, _, _, _, _,</v>
      </c>
      <c r="K43" s="0" t="str">
        <f aca="false">"  "&amp;ROUND(C43*0.637628^2,0)&amp;", "&amp;D43&amp;", "&amp;E43&amp;", "&amp;F43&amp;", "&amp;G43&amp;","</f>
        <v>  870110, _, _, _, _,</v>
      </c>
      <c r="L43" s="0" t="str">
        <f aca="false">"  "&amp;ROUND(C43*0.637628^3,0)&amp;", "&amp;D43&amp;", "&amp;E43&amp;", "&amp;F43&amp;", "&amp;G43&amp;","</f>
        <v>  554807, _, _, _, _,</v>
      </c>
      <c r="M43" s="0" t="str">
        <f aca="false">"  "&amp;ROUND(C43*0.637628^4,0)&amp;", "&amp;D43&amp;", "&amp;E43&amp;", "&amp;F43&amp;", "&amp;G43&amp;","</f>
        <v>  353760, _, _, _, _,</v>
      </c>
      <c r="N43" s="0" t="str">
        <f aca="false">"  "&amp;ROUND(C43*0.637628^5,0)&amp;", "&amp;D43&amp;", "&amp;E43&amp;", "&amp;F43&amp;", "&amp;G43&amp;","</f>
        <v>  225567, _, _, _, _,</v>
      </c>
      <c r="O43" s="0" t="str">
        <f aca="false">"  "&amp;ROUND(C43*0.637628^6,0)&amp;", "&amp;D43&amp;", "&amp;E43&amp;", "&amp;F43&amp;", "&amp;G43&amp;","</f>
        <v>  143828, _, _, _, _,</v>
      </c>
      <c r="P43" s="0" t="str">
        <f aca="false">"  "&amp;ROUND(C43*0.637628^7,0)&amp;", "&amp;D43&amp;", "&amp;E43&amp;", "&amp;F43&amp;", "&amp;G43&amp;","</f>
        <v>  91709, _, _, _, _,</v>
      </c>
      <c r="Q43" s="0" t="str">
        <f aca="false">"  "&amp;ROUND(C43*0.637628^8,0)&amp;", "&amp;D43&amp;", "&amp;E43&amp;", "&amp;F43&amp;", "&amp;G43&amp;","</f>
        <v>  58476, _, _, _, _,</v>
      </c>
      <c r="R43" s="0" t="str">
        <f aca="false">"  "&amp;ROUND(C43*0.637628^9,0)&amp;", "&amp;D43&amp;", "&amp;E43&amp;", "&amp;F43&amp;", "&amp;G43&amp;","</f>
        <v>  37286, _, _, _, _,</v>
      </c>
    </row>
    <row r="44" customFormat="false" ht="15" hidden="false" customHeight="false" outlineLevel="0" collapsed="false">
      <c r="C44" s="15" t="n">
        <f aca="false">ROUND(C13,0)</f>
        <v>0</v>
      </c>
      <c r="D44" s="9" t="str">
        <f aca="false">D13</f>
        <v>_</v>
      </c>
      <c r="E44" s="9" t="str">
        <f aca="false">E13</f>
        <v>_</v>
      </c>
      <c r="F44" s="9" t="str">
        <f aca="false">F13</f>
        <v>_</v>
      </c>
      <c r="G44" s="9" t="str">
        <f aca="false">G13</f>
        <v>_</v>
      </c>
      <c r="I44" s="0" t="str">
        <f aca="false">"  "&amp;C44&amp;", "&amp;D44&amp;", "&amp;E44&amp;", "&amp;F44&amp;", "&amp;G44&amp;","</f>
        <v>  0, _, _, _, _,</v>
      </c>
      <c r="J44" s="0" t="str">
        <f aca="false">"  "&amp;ROUND(C44*0.637628,0)&amp;", "&amp;D44&amp;", "&amp;E44&amp;", "&amp;F44&amp;", "&amp;G44&amp;","</f>
        <v>  0, _, _, _, _,</v>
      </c>
      <c r="K44" s="0" t="str">
        <f aca="false">"  "&amp;ROUND(C44*0.637628^2,0)&amp;", "&amp;D44&amp;", "&amp;E44&amp;", "&amp;F44&amp;", "&amp;G44&amp;","</f>
        <v>  0, _, _, _, _,</v>
      </c>
      <c r="L44" s="0" t="str">
        <f aca="false">"  "&amp;ROUND(C44*0.637628^3,0)&amp;", "&amp;D44&amp;", "&amp;E44&amp;", "&amp;F44&amp;", "&amp;G44&amp;","</f>
        <v>  0, _, _, _, _,</v>
      </c>
      <c r="M44" s="0" t="str">
        <f aca="false">"  "&amp;ROUND(C44*0.637628^4,0)&amp;", "&amp;D44&amp;", "&amp;E44&amp;", "&amp;F44&amp;", "&amp;G44&amp;","</f>
        <v>  0, _, _, _, _,</v>
      </c>
      <c r="N44" s="0" t="str">
        <f aca="false">"  "&amp;ROUND(C44*0.637628^5,0)&amp;", "&amp;D44&amp;", "&amp;E44&amp;", "&amp;F44&amp;", "&amp;G44&amp;","</f>
        <v>  0, _, _, _, _,</v>
      </c>
      <c r="O44" s="0" t="str">
        <f aca="false">"  "&amp;ROUND(C44*0.637628^6,0)&amp;", "&amp;D44&amp;", "&amp;E44&amp;", "&amp;F44&amp;", "&amp;G44&amp;","</f>
        <v>  0, _, _, _, _,</v>
      </c>
      <c r="P44" s="0" t="str">
        <f aca="false">"  "&amp;ROUND(C44*0.637628^7,0)&amp;", "&amp;D44&amp;", "&amp;E44&amp;", "&amp;F44&amp;", "&amp;G44&amp;","</f>
        <v>  0, _, _, _, _,</v>
      </c>
      <c r="Q44" s="0" t="str">
        <f aca="false">"  "&amp;ROUND(C44*0.637628^8,0)&amp;", "&amp;D44&amp;", "&amp;E44&amp;", "&amp;F44&amp;", "&amp;G44&amp;","</f>
        <v>  0, _, _, _, _,</v>
      </c>
      <c r="R44" s="0" t="str">
        <f aca="false">"  "&amp;ROUND(C44*0.637628^9,0)&amp;", "&amp;D44&amp;", "&amp;E44&amp;", "&amp;F44&amp;", "&amp;G44&amp;","</f>
        <v>  0, _, _, _, _,</v>
      </c>
    </row>
    <row r="45" customFormat="false" ht="15" hidden="false" customHeight="false" outlineLevel="0" collapsed="false">
      <c r="C45" s="15" t="n">
        <f aca="false">ROUND(C14,0)</f>
        <v>0</v>
      </c>
      <c r="D45" s="9" t="str">
        <f aca="false">D14</f>
        <v>_</v>
      </c>
      <c r="E45" s="9" t="str">
        <f aca="false">E14</f>
        <v>_</v>
      </c>
      <c r="F45" s="9" t="str">
        <f aca="false">F14</f>
        <v>_</v>
      </c>
      <c r="G45" s="9" t="str">
        <f aca="false">G14</f>
        <v>_</v>
      </c>
      <c r="I45" s="0" t="str">
        <f aca="false">"  "&amp;C45&amp;", "&amp;D45&amp;", "&amp;E45&amp;", "&amp;F45&amp;", "&amp;G45&amp;","</f>
        <v>  0, _, _, _, _,</v>
      </c>
      <c r="J45" s="0" t="str">
        <f aca="false">"  "&amp;ROUND(C45*0.637628,0)&amp;", "&amp;D45&amp;", "&amp;E45&amp;", "&amp;F45&amp;", "&amp;G45&amp;","</f>
        <v>  0, _, _, _, _,</v>
      </c>
      <c r="K45" s="0" t="str">
        <f aca="false">"  "&amp;ROUND(C45*0.637628^2,0)&amp;", "&amp;D45&amp;", "&amp;E45&amp;", "&amp;F45&amp;", "&amp;G45&amp;","</f>
        <v>  0, _, _, _, _,</v>
      </c>
      <c r="L45" s="0" t="str">
        <f aca="false">"  "&amp;ROUND(C45*0.637628^3,0)&amp;", "&amp;D45&amp;", "&amp;E45&amp;", "&amp;F45&amp;", "&amp;G45&amp;","</f>
        <v>  0, _, _, _, _,</v>
      </c>
      <c r="M45" s="0" t="str">
        <f aca="false">"  "&amp;ROUND(C45*0.637628^4,0)&amp;", "&amp;D45&amp;", "&amp;E45&amp;", "&amp;F45&amp;", "&amp;G45&amp;","</f>
        <v>  0, _, _, _, _,</v>
      </c>
      <c r="N45" s="0" t="str">
        <f aca="false">"  "&amp;ROUND(C45*0.637628^5,0)&amp;", "&amp;D45&amp;", "&amp;E45&amp;", "&amp;F45&amp;", "&amp;G45&amp;","</f>
        <v>  0, _, _, _, _,</v>
      </c>
      <c r="O45" s="0" t="str">
        <f aca="false">"  "&amp;ROUND(C45*0.637628^6,0)&amp;", "&amp;D45&amp;", "&amp;E45&amp;", "&amp;F45&amp;", "&amp;G45&amp;","</f>
        <v>  0, _, _, _, _,</v>
      </c>
      <c r="P45" s="0" t="str">
        <f aca="false">"  "&amp;ROUND(C45*0.637628^7,0)&amp;", "&amp;D45&amp;", "&amp;E45&amp;", "&amp;F45&amp;", "&amp;G45&amp;","</f>
        <v>  0, _, _, _, _,</v>
      </c>
      <c r="Q45" s="0" t="str">
        <f aca="false">"  "&amp;ROUND(C45*0.637628^8,0)&amp;", "&amp;D45&amp;", "&amp;E45&amp;", "&amp;F45&amp;", "&amp;G45&amp;","</f>
        <v>  0, _, _, _, _,</v>
      </c>
      <c r="R45" s="0" t="str">
        <f aca="false">"  "&amp;ROUND(C45*0.637628^9,0)&amp;", "&amp;D45&amp;", "&amp;E45&amp;", "&amp;F45&amp;", "&amp;G45&amp;","</f>
        <v>  0, _, _, _, _,</v>
      </c>
    </row>
    <row r="46" customFormat="false" ht="15" hidden="false" customHeight="false" outlineLevel="0" collapsed="false">
      <c r="C46" s="15" t="n">
        <f aca="false">ROUND(C15,0)</f>
        <v>0</v>
      </c>
      <c r="D46" s="9" t="str">
        <f aca="false">D15</f>
        <v>_</v>
      </c>
      <c r="E46" s="9" t="str">
        <f aca="false">E15</f>
        <v>_</v>
      </c>
      <c r="F46" s="9" t="str">
        <f aca="false">F15</f>
        <v>_</v>
      </c>
      <c r="G46" s="9" t="str">
        <f aca="false">G15</f>
        <v>_</v>
      </c>
      <c r="I46" s="0" t="str">
        <f aca="false">"  "&amp;C46&amp;", "&amp;D46&amp;", "&amp;E46&amp;", "&amp;F46&amp;", "&amp;G46&amp;","</f>
        <v>  0, _, _, _, _,</v>
      </c>
      <c r="J46" s="0" t="str">
        <f aca="false">"  "&amp;ROUND(C46*0.637628,0)&amp;", "&amp;D46&amp;", "&amp;E46&amp;", "&amp;F46&amp;", "&amp;G46&amp;","</f>
        <v>  0, _, _, _, _,</v>
      </c>
      <c r="K46" s="0" t="str">
        <f aca="false">"  "&amp;ROUND(C46*0.637628^2,0)&amp;", "&amp;D46&amp;", "&amp;E46&amp;", "&amp;F46&amp;", "&amp;G46&amp;","</f>
        <v>  0, _, _, _, _,</v>
      </c>
      <c r="L46" s="0" t="str">
        <f aca="false">"  "&amp;ROUND(C46*0.637628^3,0)&amp;", "&amp;D46&amp;", "&amp;E46&amp;", "&amp;F46&amp;", "&amp;G46&amp;","</f>
        <v>  0, _, _, _, _,</v>
      </c>
      <c r="M46" s="0" t="str">
        <f aca="false">"  "&amp;ROUND(C46*0.637628^4,0)&amp;", "&amp;D46&amp;", "&amp;E46&amp;", "&amp;F46&amp;", "&amp;G46&amp;","</f>
        <v>  0, _, _, _, _,</v>
      </c>
      <c r="N46" s="0" t="str">
        <f aca="false">"  "&amp;ROUND(C46*0.637628^5,0)&amp;", "&amp;D46&amp;", "&amp;E46&amp;", "&amp;F46&amp;", "&amp;G46&amp;","</f>
        <v>  0, _, _, _, _,</v>
      </c>
      <c r="O46" s="0" t="str">
        <f aca="false">"  "&amp;ROUND(C46*0.637628^6,0)&amp;", "&amp;D46&amp;", "&amp;E46&amp;", "&amp;F46&amp;", "&amp;G46&amp;","</f>
        <v>  0, _, _, _, _,</v>
      </c>
      <c r="P46" s="0" t="str">
        <f aca="false">"  "&amp;ROUND(C46*0.637628^7,0)&amp;", "&amp;D46&amp;", "&amp;E46&amp;", "&amp;F46&amp;", "&amp;G46&amp;","</f>
        <v>  0, _, _, _, _,</v>
      </c>
      <c r="Q46" s="0" t="str">
        <f aca="false">"  "&amp;ROUND(C46*0.637628^8,0)&amp;", "&amp;D46&amp;", "&amp;E46&amp;", "&amp;F46&amp;", "&amp;G46&amp;","</f>
        <v>  0, _, _, _, _,</v>
      </c>
      <c r="R46" s="0" t="str">
        <f aca="false">"  "&amp;ROUND(C46*0.637628^9,0)&amp;", "&amp;D46&amp;", "&amp;E46&amp;", "&amp;F46&amp;", "&amp;G46&amp;","</f>
        <v>  0, _, _, _, _,</v>
      </c>
    </row>
    <row r="47" customFormat="false" ht="15" hidden="false" customHeight="false" outlineLevel="0" collapsed="false">
      <c r="C47" s="15" t="n">
        <f aca="false">ROUND(C16,0)</f>
        <v>0</v>
      </c>
      <c r="D47" s="9" t="str">
        <f aca="false">D16</f>
        <v>_</v>
      </c>
      <c r="E47" s="9" t="str">
        <f aca="false">E16</f>
        <v>_</v>
      </c>
      <c r="F47" s="9" t="str">
        <f aca="false">F16</f>
        <v>_</v>
      </c>
      <c r="G47" s="9" t="str">
        <f aca="false">G16</f>
        <v>_</v>
      </c>
      <c r="I47" s="0" t="str">
        <f aca="false">"  "&amp;C47&amp;", "&amp;D47&amp;", "&amp;E47&amp;", "&amp;F47&amp;", "&amp;G47&amp;","</f>
        <v>  0, _, _, _, _,</v>
      </c>
      <c r="J47" s="0" t="str">
        <f aca="false">"  "&amp;ROUND(C47*0.637628,0)&amp;", "&amp;D47&amp;", "&amp;E47&amp;", "&amp;F47&amp;", "&amp;G47&amp;","</f>
        <v>  0, _, _, _, _,</v>
      </c>
      <c r="K47" s="0" t="str">
        <f aca="false">"  "&amp;ROUND(C47*0.637628^2,0)&amp;", "&amp;D47&amp;", "&amp;E47&amp;", "&amp;F47&amp;", "&amp;G47&amp;","</f>
        <v>  0, _, _, _, _,</v>
      </c>
      <c r="L47" s="0" t="str">
        <f aca="false">"  "&amp;ROUND(C47*0.637628^3,0)&amp;", "&amp;D47&amp;", "&amp;E47&amp;", "&amp;F47&amp;", "&amp;G47&amp;","</f>
        <v>  0, _, _, _, _,</v>
      </c>
      <c r="M47" s="0" t="str">
        <f aca="false">"  "&amp;ROUND(C47*0.637628^4,0)&amp;", "&amp;D47&amp;", "&amp;E47&amp;", "&amp;F47&amp;", "&amp;G47&amp;","</f>
        <v>  0, _, _, _, _,</v>
      </c>
      <c r="N47" s="0" t="str">
        <f aca="false">"  "&amp;ROUND(C47*0.637628^5,0)&amp;", "&amp;D47&amp;", "&amp;E47&amp;", "&amp;F47&amp;", "&amp;G47&amp;","</f>
        <v>  0, _, _, _, _,</v>
      </c>
      <c r="O47" s="0" t="str">
        <f aca="false">"  "&amp;ROUND(C47*0.637628^6,0)&amp;", "&amp;D47&amp;", "&amp;E47&amp;", "&amp;F47&amp;", "&amp;G47&amp;","</f>
        <v>  0, _, _, _, _,</v>
      </c>
      <c r="P47" s="0" t="str">
        <f aca="false">"  "&amp;ROUND(C47*0.637628^7,0)&amp;", "&amp;D47&amp;", "&amp;E47&amp;", "&amp;F47&amp;", "&amp;G47&amp;","</f>
        <v>  0, _, _, _, _,</v>
      </c>
      <c r="Q47" s="0" t="str">
        <f aca="false">"  "&amp;ROUND(C47*0.637628^8,0)&amp;", "&amp;D47&amp;", "&amp;E47&amp;", "&amp;F47&amp;", "&amp;G47&amp;","</f>
        <v>  0, _, _, _, _,</v>
      </c>
      <c r="R47" s="0" t="str">
        <f aca="false">"  "&amp;ROUND(C47*0.637628^9,0)&amp;", "&amp;D47&amp;", "&amp;E47&amp;", "&amp;F47&amp;", "&amp;G47&amp;","</f>
        <v>  0, _, _, _, _,</v>
      </c>
    </row>
    <row r="48" customFormat="false" ht="15" hidden="false" customHeight="false" outlineLevel="0" collapsed="false">
      <c r="C48" s="15" t="n">
        <f aca="false">ROUND(C17,0)</f>
        <v>0</v>
      </c>
      <c r="D48" s="9" t="str">
        <f aca="false">D17</f>
        <v>_</v>
      </c>
      <c r="E48" s="9" t="str">
        <f aca="false">E17</f>
        <v>_</v>
      </c>
      <c r="F48" s="9" t="str">
        <f aca="false">F17</f>
        <v>_</v>
      </c>
      <c r="G48" s="9" t="str">
        <f aca="false">G17</f>
        <v>_</v>
      </c>
      <c r="I48" s="0" t="str">
        <f aca="false">"  "&amp;C48&amp;", "&amp;D48&amp;", "&amp;E48&amp;", "&amp;F48&amp;", "&amp;G48&amp;","</f>
        <v>  0, _, _, _, _,</v>
      </c>
      <c r="J48" s="0" t="str">
        <f aca="false">"  "&amp;ROUND(C48*0.637628,0)&amp;", "&amp;D48&amp;", "&amp;E48&amp;", "&amp;F48&amp;", "&amp;G48&amp;","</f>
        <v>  0, _, _, _, _,</v>
      </c>
      <c r="K48" s="0" t="str">
        <f aca="false">"  "&amp;ROUND(C48*0.637628^2,0)&amp;", "&amp;D48&amp;", "&amp;E48&amp;", "&amp;F48&amp;", "&amp;G48&amp;","</f>
        <v>  0, _, _, _, _,</v>
      </c>
      <c r="L48" s="0" t="str">
        <f aca="false">"  "&amp;ROUND(C48*0.637628^3,0)&amp;", "&amp;D48&amp;", "&amp;E48&amp;", "&amp;F48&amp;", "&amp;G48&amp;","</f>
        <v>  0, _, _, _, _,</v>
      </c>
      <c r="M48" s="0" t="str">
        <f aca="false">"  "&amp;ROUND(C48*0.637628^4,0)&amp;", "&amp;D48&amp;", "&amp;E48&amp;", "&amp;F48&amp;", "&amp;G48&amp;","</f>
        <v>  0, _, _, _, _,</v>
      </c>
      <c r="N48" s="0" t="str">
        <f aca="false">"  "&amp;ROUND(C48*0.637628^5,0)&amp;", "&amp;D48&amp;", "&amp;E48&amp;", "&amp;F48&amp;", "&amp;G48&amp;","</f>
        <v>  0, _, _, _, _,</v>
      </c>
      <c r="O48" s="0" t="str">
        <f aca="false">"  "&amp;ROUND(C48*0.637628^6,0)&amp;", "&amp;D48&amp;", "&amp;E48&amp;", "&amp;F48&amp;", "&amp;G48&amp;","</f>
        <v>  0, _, _, _, _,</v>
      </c>
      <c r="P48" s="0" t="str">
        <f aca="false">"  "&amp;ROUND(C48*0.637628^7,0)&amp;", "&amp;D48&amp;", "&amp;E48&amp;", "&amp;F48&amp;", "&amp;G48&amp;","</f>
        <v>  0, _, _, _, _,</v>
      </c>
      <c r="Q48" s="0" t="str">
        <f aca="false">"  "&amp;ROUND(C48*0.637628^8,0)&amp;", "&amp;D48&amp;", "&amp;E48&amp;", "&amp;F48&amp;", "&amp;G48&amp;","</f>
        <v>  0, _, _, _, _,</v>
      </c>
      <c r="R48" s="0" t="str">
        <f aca="false">"  "&amp;ROUND(C48*0.637628^9,0)&amp;", "&amp;D48&amp;", "&amp;E48&amp;", "&amp;F48&amp;", "&amp;G48&amp;","</f>
        <v>  0, _, _, _, _,</v>
      </c>
    </row>
    <row r="49" customFormat="false" ht="15" hidden="false" customHeight="false" outlineLevel="0" collapsed="false">
      <c r="C49" s="15" t="n">
        <f aca="false">ROUND(C18,0)</f>
        <v>0</v>
      </c>
      <c r="D49" s="9" t="str">
        <f aca="false">D18</f>
        <v>_</v>
      </c>
      <c r="E49" s="9" t="str">
        <f aca="false">E18</f>
        <v>_</v>
      </c>
      <c r="F49" s="9" t="str">
        <f aca="false">F18</f>
        <v>_</v>
      </c>
      <c r="G49" s="9" t="str">
        <f aca="false">G18</f>
        <v>_</v>
      </c>
      <c r="I49" s="0" t="str">
        <f aca="false">"  "&amp;C49&amp;", "&amp;D49&amp;", "&amp;E49&amp;", "&amp;F49&amp;", "&amp;G49&amp;","</f>
        <v>  0, _, _, _, _,</v>
      </c>
      <c r="J49" s="0" t="str">
        <f aca="false">"  "&amp;ROUND(C49*0.637628,0)&amp;", "&amp;D49&amp;", "&amp;E49&amp;", "&amp;F49&amp;", "&amp;G49&amp;","</f>
        <v>  0, _, _, _, _,</v>
      </c>
      <c r="K49" s="0" t="str">
        <f aca="false">"  "&amp;ROUND(C49*0.637628^2,0)&amp;", "&amp;D49&amp;", "&amp;E49&amp;", "&amp;F49&amp;", "&amp;G49&amp;","</f>
        <v>  0, _, _, _, _,</v>
      </c>
      <c r="L49" s="0" t="str">
        <f aca="false">"  "&amp;ROUND(C49*0.637628^3,0)&amp;", "&amp;D49&amp;", "&amp;E49&amp;", "&amp;F49&amp;", "&amp;G49&amp;","</f>
        <v>  0, _, _, _, _,</v>
      </c>
      <c r="M49" s="0" t="str">
        <f aca="false">"  "&amp;ROUND(C49*0.637628^4,0)&amp;", "&amp;D49&amp;", "&amp;E49&amp;", "&amp;F49&amp;", "&amp;G49&amp;","</f>
        <v>  0, _, _, _, _,</v>
      </c>
      <c r="N49" s="0" t="str">
        <f aca="false">"  "&amp;ROUND(C49*0.637628^5,0)&amp;", "&amp;D49&amp;", "&amp;E49&amp;", "&amp;F49&amp;", "&amp;G49&amp;","</f>
        <v>  0, _, _, _, _,</v>
      </c>
      <c r="O49" s="0" t="str">
        <f aca="false">"  "&amp;ROUND(C49*0.637628^6,0)&amp;", "&amp;D49&amp;", "&amp;E49&amp;", "&amp;F49&amp;", "&amp;G49&amp;","</f>
        <v>  0, _, _, _, _,</v>
      </c>
      <c r="P49" s="0" t="str">
        <f aca="false">"  "&amp;ROUND(C49*0.637628^7,0)&amp;", "&amp;D49&amp;", "&amp;E49&amp;", "&amp;F49&amp;", "&amp;G49&amp;","</f>
        <v>  0, _, _, _, _,</v>
      </c>
      <c r="Q49" s="0" t="str">
        <f aca="false">"  "&amp;ROUND(C49*0.637628^8,0)&amp;", "&amp;D49&amp;", "&amp;E49&amp;", "&amp;F49&amp;", "&amp;G49&amp;","</f>
        <v>  0, _, _, _, _,</v>
      </c>
      <c r="R49" s="0" t="str">
        <f aca="false">"  "&amp;ROUND(C49*0.637628^9,0)&amp;", "&amp;D49&amp;", "&amp;E49&amp;", "&amp;F49&amp;", "&amp;G49&amp;","</f>
        <v>  0, _, _, _, _,</v>
      </c>
    </row>
    <row r="50" customFormat="false" ht="15" hidden="false" customHeight="false" outlineLevel="0" collapsed="false">
      <c r="C50" s="15" t="n">
        <f aca="false">ROUND(C19,0)</f>
        <v>0</v>
      </c>
      <c r="D50" s="9" t="str">
        <f aca="false">D19</f>
        <v>_</v>
      </c>
      <c r="E50" s="9" t="str">
        <f aca="false">E19</f>
        <v>_</v>
      </c>
      <c r="F50" s="9" t="str">
        <f aca="false">F19</f>
        <v>_</v>
      </c>
      <c r="G50" s="9" t="str">
        <f aca="false">G19</f>
        <v>_</v>
      </c>
      <c r="I50" s="0" t="str">
        <f aca="false">"  "&amp;C50&amp;", "&amp;D50&amp;", "&amp;E50&amp;", "&amp;F50&amp;", "&amp;G50&amp;","</f>
        <v>  0, _, _, _, _,</v>
      </c>
      <c r="J50" s="0" t="str">
        <f aca="false">"  "&amp;ROUND(C50*0.637628,0)&amp;", "&amp;D50&amp;", "&amp;E50&amp;", "&amp;F50&amp;", "&amp;G50&amp;","</f>
        <v>  0, _, _, _, _,</v>
      </c>
      <c r="K50" s="0" t="str">
        <f aca="false">"  "&amp;ROUND(C50*0.637628^2,0)&amp;", "&amp;D50&amp;", "&amp;E50&amp;", "&amp;F50&amp;", "&amp;G50&amp;","</f>
        <v>  0, _, _, _, _,</v>
      </c>
      <c r="L50" s="0" t="str">
        <f aca="false">"  "&amp;ROUND(C50*0.637628^3,0)&amp;", "&amp;D50&amp;", "&amp;E50&amp;", "&amp;F50&amp;", "&amp;G50&amp;","</f>
        <v>  0, _, _, _, _,</v>
      </c>
      <c r="M50" s="0" t="str">
        <f aca="false">"  "&amp;ROUND(C50*0.637628^4,0)&amp;", "&amp;D50&amp;", "&amp;E50&amp;", "&amp;F50&amp;", "&amp;G50&amp;","</f>
        <v>  0, _, _, _, _,</v>
      </c>
      <c r="N50" s="0" t="str">
        <f aca="false">"  "&amp;ROUND(C50*0.637628^5,0)&amp;", "&amp;D50&amp;", "&amp;E50&amp;", "&amp;F50&amp;", "&amp;G50&amp;","</f>
        <v>  0, _, _, _, _,</v>
      </c>
      <c r="O50" s="0" t="str">
        <f aca="false">"  "&amp;ROUND(C50*0.637628^6,0)&amp;", "&amp;D50&amp;", "&amp;E50&amp;", "&amp;F50&amp;", "&amp;G50&amp;","</f>
        <v>  0, _, _, _, _,</v>
      </c>
      <c r="P50" s="0" t="str">
        <f aca="false">"  "&amp;ROUND(C50*0.637628^7,0)&amp;", "&amp;D50&amp;", "&amp;E50&amp;", "&amp;F50&amp;", "&amp;G50&amp;","</f>
        <v>  0, _, _, _, _,</v>
      </c>
      <c r="Q50" s="0" t="str">
        <f aca="false">"  "&amp;ROUND(C50*0.637628^8,0)&amp;", "&amp;D50&amp;", "&amp;E50&amp;", "&amp;F50&amp;", "&amp;G50&amp;","</f>
        <v>  0, _, _, _, _,</v>
      </c>
      <c r="R50" s="0" t="str">
        <f aca="false">"  "&amp;ROUND(C50*0.637628^9,0)&amp;", "&amp;D50&amp;", "&amp;E50&amp;", "&amp;F50&amp;", "&amp;G50&amp;","</f>
        <v>  0, _, _, _, _,</v>
      </c>
    </row>
    <row r="51" customFormat="false" ht="15" hidden="false" customHeight="false" outlineLevel="0" collapsed="false">
      <c r="C51" s="15" t="n">
        <f aca="false">ROUND(C20,0)</f>
        <v>0</v>
      </c>
      <c r="D51" s="9" t="str">
        <f aca="false">D20</f>
        <v>_</v>
      </c>
      <c r="E51" s="9" t="str">
        <f aca="false">E20</f>
        <v>_</v>
      </c>
      <c r="F51" s="9" t="str">
        <f aca="false">F20</f>
        <v>_</v>
      </c>
      <c r="G51" s="9" t="str">
        <f aca="false">G20</f>
        <v>_</v>
      </c>
      <c r="I51" s="0" t="str">
        <f aca="false">"  "&amp;C51&amp;", "&amp;D51&amp;", "&amp;E51&amp;", "&amp;F51&amp;", "&amp;G51&amp;","</f>
        <v>  0, _, _, _, _,</v>
      </c>
      <c r="J51" s="0" t="str">
        <f aca="false">"  "&amp;ROUND(C51*0.637628,0)&amp;", "&amp;D51&amp;", "&amp;E51&amp;", "&amp;F51&amp;", "&amp;G51&amp;","</f>
        <v>  0, _, _, _, _,</v>
      </c>
      <c r="K51" s="0" t="str">
        <f aca="false">"  "&amp;ROUND(C51*0.637628^2,0)&amp;", "&amp;D51&amp;", "&amp;E51&amp;", "&amp;F51&amp;", "&amp;G51&amp;","</f>
        <v>  0, _, _, _, _,</v>
      </c>
      <c r="L51" s="0" t="str">
        <f aca="false">"  "&amp;ROUND(C51*0.637628^3,0)&amp;", "&amp;D51&amp;", "&amp;E51&amp;", "&amp;F51&amp;", "&amp;G51&amp;","</f>
        <v>  0, _, _, _, _,</v>
      </c>
      <c r="M51" s="0" t="str">
        <f aca="false">"  "&amp;ROUND(C51*0.637628^4,0)&amp;", "&amp;D51&amp;", "&amp;E51&amp;", "&amp;F51&amp;", "&amp;G51&amp;","</f>
        <v>  0, _, _, _, _,</v>
      </c>
      <c r="N51" s="0" t="str">
        <f aca="false">"  "&amp;ROUND(C51*0.637628^5,0)&amp;", "&amp;D51&amp;", "&amp;E51&amp;", "&amp;F51&amp;", "&amp;G51&amp;","</f>
        <v>  0, _, _, _, _,</v>
      </c>
      <c r="O51" s="0" t="str">
        <f aca="false">"  "&amp;ROUND(C51*0.637628^6,0)&amp;", "&amp;D51&amp;", "&amp;E51&amp;", "&amp;F51&amp;", "&amp;G51&amp;","</f>
        <v>  0, _, _, _, _,</v>
      </c>
      <c r="P51" s="0" t="str">
        <f aca="false">"  "&amp;ROUND(C51*0.637628^7,0)&amp;", "&amp;D51&amp;", "&amp;E51&amp;", "&amp;F51&amp;", "&amp;G51&amp;","</f>
        <v>  0, _, _, _, _,</v>
      </c>
      <c r="Q51" s="0" t="str">
        <f aca="false">"  "&amp;ROUND(C51*0.637628^8,0)&amp;", "&amp;D51&amp;", "&amp;E51&amp;", "&amp;F51&amp;", "&amp;G51&amp;","</f>
        <v>  0, _, _, _, _,</v>
      </c>
      <c r="R51" s="0" t="str">
        <f aca="false">"  "&amp;ROUND(C51*0.637628^9,0)&amp;", "&amp;D51&amp;", "&amp;E51&amp;", "&amp;F51&amp;", "&amp;G51&amp;","</f>
        <v>  0, _, _, _, _,</v>
      </c>
    </row>
    <row r="52" customFormat="false" ht="15" hidden="false" customHeight="false" outlineLevel="0" collapsed="false">
      <c r="C52" s="15" t="n">
        <f aca="false">ROUND(C21,0)</f>
        <v>0</v>
      </c>
      <c r="D52" s="9" t="str">
        <f aca="false">D21</f>
        <v>_</v>
      </c>
      <c r="E52" s="9" t="str">
        <f aca="false">E21</f>
        <v>_</v>
      </c>
      <c r="F52" s="9" t="str">
        <f aca="false">F21</f>
        <v>_</v>
      </c>
      <c r="G52" s="9" t="str">
        <f aca="false">G21</f>
        <v>_</v>
      </c>
      <c r="I52" s="0" t="str">
        <f aca="false">"  "&amp;C52&amp;", "&amp;D52&amp;", "&amp;E52&amp;", "&amp;F52&amp;", "&amp;G52&amp;","</f>
        <v>  0, _, _, _, _,</v>
      </c>
      <c r="J52" s="0" t="str">
        <f aca="false">"  "&amp;ROUND(C52*0.637628,0)&amp;", "&amp;D52&amp;", "&amp;E52&amp;", "&amp;F52&amp;", "&amp;G52&amp;","</f>
        <v>  0, _, _, _, _,</v>
      </c>
      <c r="K52" s="0" t="str">
        <f aca="false">"  "&amp;ROUND(C52*0.637628^2,0)&amp;", "&amp;D52&amp;", "&amp;E52&amp;", "&amp;F52&amp;", "&amp;G52&amp;","</f>
        <v>  0, _, _, _, _,</v>
      </c>
      <c r="L52" s="0" t="str">
        <f aca="false">"  "&amp;ROUND(C52*0.637628^3,0)&amp;", "&amp;D52&amp;", "&amp;E52&amp;", "&amp;F52&amp;", "&amp;G52&amp;","</f>
        <v>  0, _, _, _, _,</v>
      </c>
      <c r="M52" s="0" t="str">
        <f aca="false">"  "&amp;ROUND(C52*0.637628^4,0)&amp;", "&amp;D52&amp;", "&amp;E52&amp;", "&amp;F52&amp;", "&amp;G52&amp;","</f>
        <v>  0, _, _, _, _,</v>
      </c>
      <c r="N52" s="0" t="str">
        <f aca="false">"  "&amp;ROUND(C52*0.637628^5,0)&amp;", "&amp;D52&amp;", "&amp;E52&amp;", "&amp;F52&amp;", "&amp;G52&amp;","</f>
        <v>  0, _, _, _, _,</v>
      </c>
      <c r="O52" s="0" t="str">
        <f aca="false">"  "&amp;ROUND(C52*0.637628^6,0)&amp;", "&amp;D52&amp;", "&amp;E52&amp;", "&amp;F52&amp;", "&amp;G52&amp;","</f>
        <v>  0, _, _, _, _,</v>
      </c>
      <c r="P52" s="0" t="str">
        <f aca="false">"  "&amp;ROUND(C52*0.637628^7,0)&amp;", "&amp;D52&amp;", "&amp;E52&amp;", "&amp;F52&amp;", "&amp;G52&amp;","</f>
        <v>  0, _, _, _, _,</v>
      </c>
      <c r="Q52" s="0" t="str">
        <f aca="false">"  "&amp;ROUND(C52*0.637628^8,0)&amp;", "&amp;D52&amp;", "&amp;E52&amp;", "&amp;F52&amp;", "&amp;G52&amp;","</f>
        <v>  0, _, _, _, _,</v>
      </c>
      <c r="R52" s="0" t="str">
        <f aca="false">"  "&amp;ROUND(C52*0.637628^9,0)&amp;", "&amp;D52&amp;", "&amp;E52&amp;", "&amp;F52&amp;", "&amp;G52&amp;","</f>
        <v>  0, _, _, _, _,</v>
      </c>
    </row>
    <row r="53" customFormat="false" ht="15" hidden="false" customHeight="false" outlineLevel="0" collapsed="false">
      <c r="C53" s="15" t="n">
        <f aca="false">ROUND(C22,0)</f>
        <v>0</v>
      </c>
      <c r="D53" s="9" t="str">
        <f aca="false">D22</f>
        <v>_</v>
      </c>
      <c r="E53" s="9" t="str">
        <f aca="false">E22</f>
        <v>_</v>
      </c>
      <c r="F53" s="9" t="str">
        <f aca="false">F22</f>
        <v>_</v>
      </c>
      <c r="G53" s="9" t="str">
        <f aca="false">G22</f>
        <v>_</v>
      </c>
      <c r="I53" s="0" t="str">
        <f aca="false">"  "&amp;C53&amp;", "&amp;D53&amp;", "&amp;E53&amp;", "&amp;F53&amp;", "&amp;G53&amp;","</f>
        <v>  0, _, _, _, _,</v>
      </c>
      <c r="J53" s="0" t="str">
        <f aca="false">"  "&amp;ROUND(C53*0.637628,0)&amp;", "&amp;D53&amp;", "&amp;E53&amp;", "&amp;F53&amp;", "&amp;G53&amp;","</f>
        <v>  0, _, _, _, _,</v>
      </c>
      <c r="K53" s="0" t="str">
        <f aca="false">"  "&amp;ROUND(C53*0.637628^2,0)&amp;", "&amp;D53&amp;", "&amp;E53&amp;", "&amp;F53&amp;", "&amp;G53&amp;","</f>
        <v>  0, _, _, _, _,</v>
      </c>
      <c r="L53" s="0" t="str">
        <f aca="false">"  "&amp;ROUND(C53*0.637628^3,0)&amp;", "&amp;D53&amp;", "&amp;E53&amp;", "&amp;F53&amp;", "&amp;G53&amp;","</f>
        <v>  0, _, _, _, _,</v>
      </c>
      <c r="M53" s="0" t="str">
        <f aca="false">"  "&amp;ROUND(C53*0.637628^4,0)&amp;", "&amp;D53&amp;", "&amp;E53&amp;", "&amp;F53&amp;", "&amp;G53&amp;","</f>
        <v>  0, _, _, _, _,</v>
      </c>
      <c r="N53" s="0" t="str">
        <f aca="false">"  "&amp;ROUND(C53*0.637628^5,0)&amp;", "&amp;D53&amp;", "&amp;E53&amp;", "&amp;F53&amp;", "&amp;G53&amp;","</f>
        <v>  0, _, _, _, _,</v>
      </c>
      <c r="O53" s="0" t="str">
        <f aca="false">"  "&amp;ROUND(C53*0.637628^6,0)&amp;", "&amp;D53&amp;", "&amp;E53&amp;", "&amp;F53&amp;", "&amp;G53&amp;","</f>
        <v>  0, _, _, _, _,</v>
      </c>
      <c r="P53" s="0" t="str">
        <f aca="false">"  "&amp;ROUND(C53*0.637628^7,0)&amp;", "&amp;D53&amp;", "&amp;E53&amp;", "&amp;F53&amp;", "&amp;G53&amp;","</f>
        <v>  0, _, _, _, _,</v>
      </c>
      <c r="Q53" s="0" t="str">
        <f aca="false">"  "&amp;ROUND(C53*0.637628^8,0)&amp;", "&amp;D53&amp;", "&amp;E53&amp;", "&amp;F53&amp;", "&amp;G53&amp;","</f>
        <v>  0, _, _, _, _,</v>
      </c>
      <c r="R53" s="0" t="str">
        <f aca="false">"  "&amp;ROUND(C53*0.637628^9,0)&amp;", "&amp;D53&amp;", "&amp;E53&amp;", "&amp;F53&amp;", "&amp;G53&amp;","</f>
        <v>  0, _, _, _, _,</v>
      </c>
    </row>
    <row r="54" customFormat="false" ht="15" hidden="false" customHeight="false" outlineLevel="0" collapsed="false">
      <c r="C54" s="15" t="n">
        <f aca="false">ROUND(C23,0)</f>
        <v>0</v>
      </c>
      <c r="D54" s="9" t="str">
        <f aca="false">D23</f>
        <v>_</v>
      </c>
      <c r="E54" s="9" t="str">
        <f aca="false">E23</f>
        <v>_</v>
      </c>
      <c r="F54" s="9" t="str">
        <f aca="false">F23</f>
        <v>_</v>
      </c>
      <c r="G54" s="9" t="str">
        <f aca="false">G23</f>
        <v>_</v>
      </c>
      <c r="I54" s="0" t="str">
        <f aca="false">"  "&amp;C54&amp;", "&amp;D54&amp;", "&amp;E54&amp;", "&amp;F54&amp;", "&amp;G54&amp;","</f>
        <v>  0, _, _, _, _,</v>
      </c>
      <c r="J54" s="0" t="str">
        <f aca="false">"  "&amp;ROUND(C54*0.637628,0)&amp;", "&amp;D54&amp;", "&amp;E54&amp;", "&amp;F54&amp;", "&amp;G54&amp;","</f>
        <v>  0, _, _, _, _,</v>
      </c>
      <c r="K54" s="0" t="str">
        <f aca="false">"  "&amp;ROUND(C54*0.637628^2,0)&amp;", "&amp;D54&amp;", "&amp;E54&amp;", "&amp;F54&amp;", "&amp;G54&amp;","</f>
        <v>  0, _, _, _, _,</v>
      </c>
      <c r="L54" s="0" t="str">
        <f aca="false">"  "&amp;ROUND(C54*0.637628^3,0)&amp;", "&amp;D54&amp;", "&amp;E54&amp;", "&amp;F54&amp;", "&amp;G54&amp;","</f>
        <v>  0, _, _, _, _,</v>
      </c>
      <c r="M54" s="0" t="str">
        <f aca="false">"  "&amp;ROUND(C54*0.637628^4,0)&amp;", "&amp;D54&amp;", "&amp;E54&amp;", "&amp;F54&amp;", "&amp;G54&amp;","</f>
        <v>  0, _, _, _, _,</v>
      </c>
      <c r="N54" s="0" t="str">
        <f aca="false">"  "&amp;ROUND(C54*0.637628^5,0)&amp;", "&amp;D54&amp;", "&amp;E54&amp;", "&amp;F54&amp;", "&amp;G54&amp;","</f>
        <v>  0, _, _, _, _,</v>
      </c>
      <c r="O54" s="0" t="str">
        <f aca="false">"  "&amp;ROUND(C54*0.637628^6,0)&amp;", "&amp;D54&amp;", "&amp;E54&amp;", "&amp;F54&amp;", "&amp;G54&amp;","</f>
        <v>  0, _, _, _, _,</v>
      </c>
      <c r="P54" s="0" t="str">
        <f aca="false">"  "&amp;ROUND(C54*0.637628^7,0)&amp;", "&amp;D54&amp;", "&amp;E54&amp;", "&amp;F54&amp;", "&amp;G54&amp;","</f>
        <v>  0, _, _, _, _,</v>
      </c>
      <c r="Q54" s="0" t="str">
        <f aca="false">"  "&amp;ROUND(C54*0.637628^8,0)&amp;", "&amp;D54&amp;", "&amp;E54&amp;", "&amp;F54&amp;", "&amp;G54&amp;","</f>
        <v>  0, _, _, _, _,</v>
      </c>
      <c r="R54" s="0" t="str">
        <f aca="false">"  "&amp;ROUND(C54*0.637628^9,0)&amp;", "&amp;D54&amp;", "&amp;E54&amp;", "&amp;F54&amp;", "&amp;G54&amp;","</f>
        <v>  0, _, _, _, _,</v>
      </c>
    </row>
    <row r="55" customFormat="false" ht="15" hidden="false" customHeight="false" outlineLevel="0" collapsed="false">
      <c r="C55" s="15" t="n">
        <f aca="false">ROUND(C24,0)</f>
        <v>0</v>
      </c>
      <c r="D55" s="9" t="str">
        <f aca="false">D24</f>
        <v>_</v>
      </c>
      <c r="E55" s="9" t="str">
        <f aca="false">E24</f>
        <v>_</v>
      </c>
      <c r="F55" s="9" t="str">
        <f aca="false">F24</f>
        <v>_</v>
      </c>
      <c r="G55" s="9" t="str">
        <f aca="false">G24</f>
        <v>_</v>
      </c>
      <c r="I55" s="0" t="str">
        <f aca="false">"  "&amp;C55&amp;", "&amp;D55&amp;", "&amp;E55&amp;", "&amp;F55&amp;", "&amp;G55&amp;","</f>
        <v>  0, _, _, _, _,</v>
      </c>
      <c r="J55" s="0" t="str">
        <f aca="false">"  "&amp;ROUND(C55*0.637628,0)&amp;", "&amp;D55&amp;", "&amp;E55&amp;", "&amp;F55&amp;", "&amp;G55&amp;","</f>
        <v>  0, _, _, _, _,</v>
      </c>
      <c r="K55" s="0" t="str">
        <f aca="false">"  "&amp;ROUND(C55*0.637628^2,0)&amp;", "&amp;D55&amp;", "&amp;E55&amp;", "&amp;F55&amp;", "&amp;G55&amp;","</f>
        <v>  0, _, _, _, _,</v>
      </c>
      <c r="L55" s="0" t="str">
        <f aca="false">"  "&amp;ROUND(C55*0.637628^3,0)&amp;", "&amp;D55&amp;", "&amp;E55&amp;", "&amp;F55&amp;", "&amp;G55&amp;","</f>
        <v>  0, _, _, _, _,</v>
      </c>
      <c r="M55" s="0" t="str">
        <f aca="false">"  "&amp;ROUND(C55*0.637628^4,0)&amp;", "&amp;D55&amp;", "&amp;E55&amp;", "&amp;F55&amp;", "&amp;G55&amp;","</f>
        <v>  0, _, _, _, _,</v>
      </c>
      <c r="N55" s="0" t="str">
        <f aca="false">"  "&amp;ROUND(C55*0.637628^5,0)&amp;", "&amp;D55&amp;", "&amp;E55&amp;", "&amp;F55&amp;", "&amp;G55&amp;","</f>
        <v>  0, _, _, _, _,</v>
      </c>
      <c r="O55" s="0" t="str">
        <f aca="false">"  "&amp;ROUND(C55*0.637628^6,0)&amp;", "&amp;D55&amp;", "&amp;E55&amp;", "&amp;F55&amp;", "&amp;G55&amp;","</f>
        <v>  0, _, _, _, _,</v>
      </c>
      <c r="P55" s="0" t="str">
        <f aca="false">"  "&amp;ROUND(C55*0.637628^7,0)&amp;", "&amp;D55&amp;", "&amp;E55&amp;", "&amp;F55&amp;", "&amp;G55&amp;","</f>
        <v>  0, _, _, _, _,</v>
      </c>
      <c r="Q55" s="0" t="str">
        <f aca="false">"  "&amp;ROUND(C55*0.637628^8,0)&amp;", "&amp;D55&amp;", "&amp;E55&amp;", "&amp;F55&amp;", "&amp;G55&amp;","</f>
        <v>  0, _, _, _, _,</v>
      </c>
      <c r="R55" s="0" t="str">
        <f aca="false">"  "&amp;ROUND(C55*0.637628^9,0)&amp;", "&amp;D55&amp;", "&amp;E55&amp;", "&amp;F55&amp;", "&amp;G55&amp;","</f>
        <v>  0, _, _, _, _,</v>
      </c>
    </row>
    <row r="56" customFormat="false" ht="15" hidden="false" customHeight="false" outlineLevel="0" collapsed="false">
      <c r="C56" s="15" t="n">
        <f aca="false">ROUND(C25,0)</f>
        <v>0</v>
      </c>
      <c r="D56" s="9" t="str">
        <f aca="false">D25</f>
        <v>_</v>
      </c>
      <c r="E56" s="9" t="str">
        <f aca="false">E25</f>
        <v>_</v>
      </c>
      <c r="F56" s="9" t="str">
        <f aca="false">F25</f>
        <v>_</v>
      </c>
      <c r="G56" s="9" t="str">
        <f aca="false">G25</f>
        <v>_</v>
      </c>
      <c r="I56" s="0" t="str">
        <f aca="false">"  "&amp;C56&amp;", "&amp;D56&amp;", "&amp;E56&amp;", "&amp;F56&amp;", "&amp;G56&amp;","</f>
        <v>  0, _, _, _, _,</v>
      </c>
      <c r="J56" s="0" t="str">
        <f aca="false">"  "&amp;ROUND(C56*0.637628,0)&amp;", "&amp;D56&amp;", "&amp;E56&amp;", "&amp;F56&amp;", "&amp;G56&amp;","</f>
        <v>  0, _, _, _, _,</v>
      </c>
      <c r="K56" s="0" t="str">
        <f aca="false">"  "&amp;ROUND(C56*0.637628^2,0)&amp;", "&amp;D56&amp;", "&amp;E56&amp;", "&amp;F56&amp;", "&amp;G56&amp;","</f>
        <v>  0, _, _, _, _,</v>
      </c>
      <c r="L56" s="0" t="str">
        <f aca="false">"  "&amp;ROUND(C56*0.637628^3,0)&amp;", "&amp;D56&amp;", "&amp;E56&amp;", "&amp;F56&amp;", "&amp;G56&amp;","</f>
        <v>  0, _, _, _, _,</v>
      </c>
      <c r="M56" s="0" t="str">
        <f aca="false">"  "&amp;ROUND(C56*0.637628^4,0)&amp;", "&amp;D56&amp;", "&amp;E56&amp;", "&amp;F56&amp;", "&amp;G56&amp;","</f>
        <v>  0, _, _, _, _,</v>
      </c>
      <c r="N56" s="0" t="str">
        <f aca="false">"  "&amp;ROUND(C56*0.637628^5,0)&amp;", "&amp;D56&amp;", "&amp;E56&amp;", "&amp;F56&amp;", "&amp;G56&amp;","</f>
        <v>  0, _, _, _, _,</v>
      </c>
      <c r="O56" s="0" t="str">
        <f aca="false">"  "&amp;ROUND(C56*0.637628^6,0)&amp;", "&amp;D56&amp;", "&amp;E56&amp;", "&amp;F56&amp;", "&amp;G56&amp;","</f>
        <v>  0, _, _, _, _,</v>
      </c>
      <c r="P56" s="0" t="str">
        <f aca="false">"  "&amp;ROUND(C56*0.637628^7,0)&amp;", "&amp;D56&amp;", "&amp;E56&amp;", "&amp;F56&amp;", "&amp;G56&amp;","</f>
        <v>  0, _, _, _, _,</v>
      </c>
      <c r="Q56" s="0" t="str">
        <f aca="false">"  "&amp;ROUND(C56*0.637628^8,0)&amp;", "&amp;D56&amp;", "&amp;E56&amp;", "&amp;F56&amp;", "&amp;G56&amp;","</f>
        <v>  0, _, _, _, _,</v>
      </c>
      <c r="R56" s="0" t="str">
        <f aca="false">"  "&amp;ROUND(C56*0.637628^9,0)&amp;", "&amp;D56&amp;", "&amp;E56&amp;", "&amp;F56&amp;", "&amp;G56&amp;","</f>
        <v>  0, _, _, _, _,</v>
      </c>
    </row>
    <row r="57" customFormat="false" ht="15" hidden="false" customHeight="false" outlineLevel="0" collapsed="false">
      <c r="C57" s="15" t="n">
        <f aca="false">ROUND(C26,0)</f>
        <v>0</v>
      </c>
      <c r="D57" s="9" t="str">
        <f aca="false">D26</f>
        <v>_</v>
      </c>
      <c r="E57" s="9" t="str">
        <f aca="false">E26</f>
        <v>_</v>
      </c>
      <c r="F57" s="9" t="str">
        <f aca="false">F26</f>
        <v>_</v>
      </c>
      <c r="G57" s="9" t="str">
        <f aca="false">G26</f>
        <v>_</v>
      </c>
      <c r="I57" s="0" t="str">
        <f aca="false">"  "&amp;C57&amp;", "&amp;D57&amp;", "&amp;E57&amp;", "&amp;F57&amp;", "&amp;G57&amp;","</f>
        <v>  0, _, _, _, _,</v>
      </c>
      <c r="J57" s="0" t="str">
        <f aca="false">"  "&amp;ROUND(C57*0.637628,0)&amp;", "&amp;D57&amp;", "&amp;E57&amp;", "&amp;F57&amp;", "&amp;G57&amp;","</f>
        <v>  0, _, _, _, _,</v>
      </c>
      <c r="K57" s="0" t="str">
        <f aca="false">"  "&amp;ROUND(C57*0.637628^2,0)&amp;", "&amp;D57&amp;", "&amp;E57&amp;", "&amp;F57&amp;", "&amp;G57&amp;","</f>
        <v>  0, _, _, _, _,</v>
      </c>
      <c r="L57" s="0" t="str">
        <f aca="false">"  "&amp;ROUND(C57*0.637628^3,0)&amp;", "&amp;D57&amp;", "&amp;E57&amp;", "&amp;F57&amp;", "&amp;G57&amp;","</f>
        <v>  0, _, _, _, _,</v>
      </c>
      <c r="M57" s="0" t="str">
        <f aca="false">"  "&amp;ROUND(C57*0.637628^4,0)&amp;", "&amp;D57&amp;", "&amp;E57&amp;", "&amp;F57&amp;", "&amp;G57&amp;","</f>
        <v>  0, _, _, _, _,</v>
      </c>
      <c r="N57" s="0" t="str">
        <f aca="false">"  "&amp;ROUND(C57*0.637628^5,0)&amp;", "&amp;D57&amp;", "&amp;E57&amp;", "&amp;F57&amp;", "&amp;G57&amp;","</f>
        <v>  0, _, _, _, _,</v>
      </c>
      <c r="O57" s="0" t="str">
        <f aca="false">"  "&amp;ROUND(C57*0.637628^6,0)&amp;", "&amp;D57&amp;", "&amp;E57&amp;", "&amp;F57&amp;", "&amp;G57&amp;","</f>
        <v>  0, _, _, _, _,</v>
      </c>
      <c r="P57" s="0" t="str">
        <f aca="false">"  "&amp;ROUND(C57*0.637628^7,0)&amp;", "&amp;D57&amp;", "&amp;E57&amp;", "&amp;F57&amp;", "&amp;G57&amp;","</f>
        <v>  0, _, _, _, _,</v>
      </c>
      <c r="Q57" s="0" t="str">
        <f aca="false">"  "&amp;ROUND(C57*0.637628^8,0)&amp;", "&amp;D57&amp;", "&amp;E57&amp;", "&amp;F57&amp;", "&amp;G57&amp;","</f>
        <v>  0, _, _, _, _,</v>
      </c>
      <c r="R57" s="0" t="str">
        <f aca="false">"  "&amp;ROUND(C57*0.637628^9,0)&amp;", "&amp;D57&amp;", "&amp;E57&amp;", "&amp;F57&amp;", "&amp;G57&amp;","</f>
        <v>  0, _, _, _, _,</v>
      </c>
    </row>
    <row r="58" customFormat="false" ht="15" hidden="false" customHeight="false" outlineLevel="0" collapsed="false">
      <c r="C58" s="15" t="n">
        <f aca="false">ROUND(C27,0)</f>
        <v>0</v>
      </c>
      <c r="D58" s="9" t="str">
        <f aca="false">D27</f>
        <v>_</v>
      </c>
      <c r="E58" s="9" t="str">
        <f aca="false">E27</f>
        <v>_</v>
      </c>
      <c r="F58" s="9" t="str">
        <f aca="false">F27</f>
        <v>_</v>
      </c>
      <c r="G58" s="9" t="str">
        <f aca="false">G27</f>
        <v>_</v>
      </c>
      <c r="I58" s="0" t="str">
        <f aca="false">"  "&amp;C58&amp;", "&amp;D58&amp;", "&amp;E58&amp;", "&amp;F58&amp;", "&amp;G58&amp;","</f>
        <v>  0, _, _, _, _,</v>
      </c>
      <c r="J58" s="0" t="str">
        <f aca="false">"  "&amp;ROUND(C58*0.637628,0)&amp;", "&amp;D58&amp;", "&amp;E58&amp;", "&amp;F58&amp;", "&amp;G58&amp;","</f>
        <v>  0, _, _, _, _,</v>
      </c>
      <c r="K58" s="0" t="str">
        <f aca="false">"  "&amp;ROUND(C58*0.637628^2,0)&amp;", "&amp;D58&amp;", "&amp;E58&amp;", "&amp;F58&amp;", "&amp;G58&amp;","</f>
        <v>  0, _, _, _, _,</v>
      </c>
      <c r="L58" s="0" t="str">
        <f aca="false">"  "&amp;ROUND(C58*0.637628^3,0)&amp;", "&amp;D58&amp;", "&amp;E58&amp;", "&amp;F58&amp;", "&amp;G58&amp;","</f>
        <v>  0, _, _, _, _,</v>
      </c>
      <c r="M58" s="0" t="str">
        <f aca="false">"  "&amp;ROUND(C58*0.637628^4,0)&amp;", "&amp;D58&amp;", "&amp;E58&amp;", "&amp;F58&amp;", "&amp;G58&amp;","</f>
        <v>  0, _, _, _, _,</v>
      </c>
      <c r="N58" s="0" t="str">
        <f aca="false">"  "&amp;ROUND(C58*0.637628^5,0)&amp;", "&amp;D58&amp;", "&amp;E58&amp;", "&amp;F58&amp;", "&amp;G58&amp;","</f>
        <v>  0, _, _, _, _,</v>
      </c>
      <c r="O58" s="0" t="str">
        <f aca="false">"  "&amp;ROUND(C58*0.637628^6,0)&amp;", "&amp;D58&amp;", "&amp;E58&amp;", "&amp;F58&amp;", "&amp;G58&amp;","</f>
        <v>  0, _, _, _, _,</v>
      </c>
      <c r="P58" s="0" t="str">
        <f aca="false">"  "&amp;ROUND(C58*0.637628^7,0)&amp;", "&amp;D58&amp;", "&amp;E58&amp;", "&amp;F58&amp;", "&amp;G58&amp;","</f>
        <v>  0, _, _, _, _,</v>
      </c>
      <c r="Q58" s="0" t="str">
        <f aca="false">"  "&amp;ROUND(C58*0.637628^8,0)&amp;", "&amp;D58&amp;", "&amp;E58&amp;", "&amp;F58&amp;", "&amp;G58&amp;","</f>
        <v>  0, _, _, _, _,</v>
      </c>
      <c r="R58" s="0" t="str">
        <f aca="false">"  "&amp;ROUND(C58*0.637628^9,0)&amp;", "&amp;D58&amp;", "&amp;E58&amp;", "&amp;F58&amp;", "&amp;G58&amp;","</f>
        <v>  0, _, _, _, _,</v>
      </c>
    </row>
    <row r="59" customFormat="false" ht="15" hidden="false" customHeight="false" outlineLevel="0" collapsed="false">
      <c r="C59" s="15" t="n">
        <f aca="false">ROUND(C28,0)</f>
        <v>0</v>
      </c>
      <c r="D59" s="9" t="str">
        <f aca="false">D28</f>
        <v>_</v>
      </c>
      <c r="E59" s="9" t="str">
        <f aca="false">E28</f>
        <v>_</v>
      </c>
      <c r="F59" s="9" t="str">
        <f aca="false">F28</f>
        <v>_</v>
      </c>
      <c r="G59" s="9" t="str">
        <f aca="false">G28</f>
        <v>_</v>
      </c>
      <c r="I59" s="0" t="str">
        <f aca="false">"  "&amp;C59&amp;", "&amp;D59&amp;", "&amp;E59&amp;", "&amp;F59&amp;", "&amp;G59&amp;","</f>
        <v>  0, _, _, _, _,</v>
      </c>
      <c r="J59" s="0" t="str">
        <f aca="false">"  "&amp;ROUND(C59*0.637628,0)&amp;", "&amp;D59&amp;", "&amp;E59&amp;", "&amp;F59&amp;", "&amp;G59&amp;","</f>
        <v>  0, _, _, _, _,</v>
      </c>
      <c r="K59" s="0" t="str">
        <f aca="false">"  "&amp;ROUND(C59*0.637628^2,0)&amp;", "&amp;D59&amp;", "&amp;E59&amp;", "&amp;F59&amp;", "&amp;G59&amp;","</f>
        <v>  0, _, _, _, _,</v>
      </c>
      <c r="L59" s="0" t="str">
        <f aca="false">"  "&amp;ROUND(C59*0.637628^3,0)&amp;", "&amp;D59&amp;", "&amp;E59&amp;", "&amp;F59&amp;", "&amp;G59&amp;","</f>
        <v>  0, _, _, _, _,</v>
      </c>
      <c r="M59" s="0" t="str">
        <f aca="false">"  "&amp;ROUND(C59*0.637628^4,0)&amp;", "&amp;D59&amp;", "&amp;E59&amp;", "&amp;F59&amp;", "&amp;G59&amp;","</f>
        <v>  0, _, _, _, _,</v>
      </c>
      <c r="N59" s="0" t="str">
        <f aca="false">"  "&amp;ROUND(C59*0.637628^5,0)&amp;", "&amp;D59&amp;", "&amp;E59&amp;", "&amp;F59&amp;", "&amp;G59&amp;","</f>
        <v>  0, _, _, _, _,</v>
      </c>
      <c r="O59" s="0" t="str">
        <f aca="false">"  "&amp;ROUND(C59*0.637628^6,0)&amp;", "&amp;D59&amp;", "&amp;E59&amp;", "&amp;F59&amp;", "&amp;G59&amp;","</f>
        <v>  0, _, _, _, _,</v>
      </c>
      <c r="P59" s="0" t="str">
        <f aca="false">"  "&amp;ROUND(C59*0.637628^7,0)&amp;", "&amp;D59&amp;", "&amp;E59&amp;", "&amp;F59&amp;", "&amp;G59&amp;","</f>
        <v>  0, _, _, _, _,</v>
      </c>
      <c r="Q59" s="0" t="str">
        <f aca="false">"  "&amp;ROUND(C59*0.637628^8,0)&amp;", "&amp;D59&amp;", "&amp;E59&amp;", "&amp;F59&amp;", "&amp;G59&amp;","</f>
        <v>  0, _, _, _, _,</v>
      </c>
      <c r="R59" s="0" t="str">
        <f aca="false">"  "&amp;ROUND(C59*0.637628^9,0)&amp;", "&amp;D59&amp;", "&amp;E59&amp;", "&amp;F59&amp;", "&amp;G59&amp;","</f>
        <v>  0, _, _, _, _,</v>
      </c>
    </row>
    <row r="60" customFormat="false" ht="15" hidden="false" customHeight="false" outlineLevel="0" collapsed="false">
      <c r="C60" s="15" t="n">
        <f aca="false">ROUND(C29,0)</f>
        <v>0</v>
      </c>
      <c r="D60" s="9" t="str">
        <f aca="false">D29</f>
        <v>_</v>
      </c>
      <c r="E60" s="9" t="str">
        <f aca="false">E29</f>
        <v>_</v>
      </c>
      <c r="F60" s="9" t="str">
        <f aca="false">F29</f>
        <v>_</v>
      </c>
      <c r="G60" s="9" t="str">
        <f aca="false">G29</f>
        <v>_</v>
      </c>
      <c r="I60" s="0" t="str">
        <f aca="false">"  "&amp;C60&amp;", "&amp;D60&amp;", "&amp;E60&amp;", "&amp;F60&amp;", "&amp;G60&amp;","</f>
        <v>  0, _, _, _, _,</v>
      </c>
      <c r="J60" s="0" t="str">
        <f aca="false">"  "&amp;ROUND(C60*0.637628,0)&amp;", "&amp;D60&amp;", "&amp;E60&amp;", "&amp;F60&amp;", "&amp;G60&amp;","</f>
        <v>  0, _, _, _, _,</v>
      </c>
      <c r="K60" s="0" t="str">
        <f aca="false">"  "&amp;ROUND(C60*0.637628^2,0)&amp;", "&amp;D60&amp;", "&amp;E60&amp;", "&amp;F60&amp;", "&amp;G60&amp;","</f>
        <v>  0, _, _, _, _,</v>
      </c>
      <c r="L60" s="0" t="str">
        <f aca="false">"  "&amp;ROUND(C60*0.637628^3,0)&amp;", "&amp;D60&amp;", "&amp;E60&amp;", "&amp;F60&amp;", "&amp;G60&amp;","</f>
        <v>  0, _, _, _, _,</v>
      </c>
      <c r="M60" s="0" t="str">
        <f aca="false">"  "&amp;ROUND(C60*0.637628^4,0)&amp;", "&amp;D60&amp;", "&amp;E60&amp;", "&amp;F60&amp;", "&amp;G60&amp;","</f>
        <v>  0, _, _, _, _,</v>
      </c>
      <c r="N60" s="0" t="str">
        <f aca="false">"  "&amp;ROUND(C60*0.637628^5,0)&amp;", "&amp;D60&amp;", "&amp;E60&amp;", "&amp;F60&amp;", "&amp;G60&amp;","</f>
        <v>  0, _, _, _, _,</v>
      </c>
      <c r="O60" s="0" t="str">
        <f aca="false">"  "&amp;ROUND(C60*0.637628^6,0)&amp;", "&amp;D60&amp;", "&amp;E60&amp;", "&amp;F60&amp;", "&amp;G60&amp;","</f>
        <v>  0, _, _, _, _,</v>
      </c>
      <c r="P60" s="0" t="str">
        <f aca="false">"  "&amp;ROUND(C60*0.637628^7,0)&amp;", "&amp;D60&amp;", "&amp;E60&amp;", "&amp;F60&amp;", "&amp;G60&amp;","</f>
        <v>  0, _, _, _, _,</v>
      </c>
      <c r="Q60" s="0" t="str">
        <f aca="false">"  "&amp;ROUND(C60*0.637628^8,0)&amp;", "&amp;D60&amp;", "&amp;E60&amp;", "&amp;F60&amp;", "&amp;G60&amp;","</f>
        <v>  0, _, _, _, _,</v>
      </c>
      <c r="R60" s="0" t="str">
        <f aca="false">"  "&amp;ROUND(C60*0.637628^9,0)&amp;", "&amp;D60&amp;", "&amp;E60&amp;", "&amp;F60&amp;", "&amp;G60&amp;","</f>
        <v>  0, _, _, _, _,</v>
      </c>
    </row>
    <row r="61" customFormat="false" ht="15" hidden="false" customHeight="false" outlineLevel="0" collapsed="false">
      <c r="C61" s="15" t="n">
        <f aca="false">ROUND(C30,0)</f>
        <v>0</v>
      </c>
      <c r="D61" s="9" t="str">
        <f aca="false">D30</f>
        <v>_</v>
      </c>
      <c r="E61" s="9" t="str">
        <f aca="false">E30</f>
        <v>_</v>
      </c>
      <c r="F61" s="9" t="str">
        <f aca="false">F30</f>
        <v>_</v>
      </c>
      <c r="G61" s="9" t="str">
        <f aca="false">G30</f>
        <v>_</v>
      </c>
      <c r="I61" s="0" t="str">
        <f aca="false">"  "&amp;C61&amp;", "&amp;D61&amp;", "&amp;E61&amp;", "&amp;F61&amp;", "&amp;G61&amp;","</f>
        <v>  0, _, _, _, _,</v>
      </c>
      <c r="J61" s="0" t="str">
        <f aca="false">"  "&amp;ROUND(C61*0.637628,0)&amp;", "&amp;D61&amp;", "&amp;E61&amp;", "&amp;F61&amp;", "&amp;G61&amp;","</f>
        <v>  0, _, _, _, _,</v>
      </c>
      <c r="K61" s="0" t="str">
        <f aca="false">"  "&amp;ROUND(C61*0.637628^2,0)&amp;", "&amp;D61&amp;", "&amp;E61&amp;", "&amp;F61&amp;", "&amp;G61&amp;","</f>
        <v>  0, _, _, _, _,</v>
      </c>
      <c r="L61" s="0" t="str">
        <f aca="false">"  "&amp;ROUND(C61*0.637628^3,0)&amp;", "&amp;D61&amp;", "&amp;E61&amp;", "&amp;F61&amp;", "&amp;G61&amp;","</f>
        <v>  0, _, _, _, _,</v>
      </c>
      <c r="M61" s="0" t="str">
        <f aca="false">"  "&amp;ROUND(C61*0.637628^4,0)&amp;", "&amp;D61&amp;", "&amp;E61&amp;", "&amp;F61&amp;", "&amp;G61&amp;","</f>
        <v>  0, _, _, _, _,</v>
      </c>
      <c r="N61" s="0" t="str">
        <f aca="false">"  "&amp;ROUND(C61*0.637628^5,0)&amp;", "&amp;D61&amp;", "&amp;E61&amp;", "&amp;F61&amp;", "&amp;G61&amp;","</f>
        <v>  0, _, _, _, _,</v>
      </c>
      <c r="O61" s="0" t="str">
        <f aca="false">"  "&amp;ROUND(C61*0.637628^6,0)&amp;", "&amp;D61&amp;", "&amp;E61&amp;", "&amp;F61&amp;", "&amp;G61&amp;","</f>
        <v>  0, _, _, _, _,</v>
      </c>
      <c r="P61" s="0" t="str">
        <f aca="false">"  "&amp;ROUND(C61*0.637628^7,0)&amp;", "&amp;D61&amp;", "&amp;E61&amp;", "&amp;F61&amp;", "&amp;G61&amp;","</f>
        <v>  0, _, _, _, _,</v>
      </c>
      <c r="Q61" s="0" t="str">
        <f aca="false">"  "&amp;ROUND(C61*0.637628^8,0)&amp;", "&amp;D61&amp;", "&amp;E61&amp;", "&amp;F61&amp;", "&amp;G61&amp;","</f>
        <v>  0, _, _, _, _,</v>
      </c>
      <c r="R61" s="0" t="str">
        <f aca="false">"  "&amp;ROUND(C61*0.637628^9,0)&amp;", "&amp;D61&amp;", "&amp;E61&amp;", "&amp;F61&amp;", "&amp;G61&amp;","</f>
        <v>  0, _, _, _, _,</v>
      </c>
    </row>
    <row r="62" customFormat="false" ht="15" hidden="false" customHeight="false" outlineLevel="0" collapsed="false">
      <c r="C62" s="15" t="n">
        <f aca="false">ROUND(C31,0)</f>
        <v>0</v>
      </c>
      <c r="D62" s="9" t="str">
        <f aca="false">D31</f>
        <v>_</v>
      </c>
      <c r="E62" s="9" t="str">
        <f aca="false">E31</f>
        <v>_</v>
      </c>
      <c r="F62" s="9" t="str">
        <f aca="false">F31</f>
        <v>_</v>
      </c>
      <c r="G62" s="9" t="str">
        <f aca="false">G31</f>
        <v>_</v>
      </c>
      <c r="I62" s="0" t="str">
        <f aca="false">"  "&amp;C62&amp;", "&amp;D62&amp;", "&amp;E62&amp;", "&amp;F62&amp;", "&amp;G62&amp;","</f>
        <v>  0, _, _, _, _,</v>
      </c>
      <c r="J62" s="0" t="str">
        <f aca="false">"  "&amp;ROUND(C62*0.637628,0)&amp;", "&amp;D62&amp;", "&amp;E62&amp;", "&amp;F62&amp;", "&amp;G62&amp;","</f>
        <v>  0, _, _, _, _,</v>
      </c>
      <c r="K62" s="0" t="str">
        <f aca="false">"  "&amp;ROUND(C62*0.637628^2,0)&amp;", "&amp;D62&amp;", "&amp;E62&amp;", "&amp;F62&amp;", "&amp;G62&amp;","</f>
        <v>  0, _, _, _, _,</v>
      </c>
      <c r="L62" s="0" t="str">
        <f aca="false">"  "&amp;ROUND(C62*0.637628^3,0)&amp;", "&amp;D62&amp;", "&amp;E62&amp;", "&amp;F62&amp;", "&amp;G62&amp;","</f>
        <v>  0, _, _, _, _,</v>
      </c>
      <c r="M62" s="0" t="str">
        <f aca="false">"  "&amp;ROUND(C62*0.637628^4,0)&amp;", "&amp;D62&amp;", "&amp;E62&amp;", "&amp;F62&amp;", "&amp;G62&amp;","</f>
        <v>  0, _, _, _, _,</v>
      </c>
      <c r="N62" s="0" t="str">
        <f aca="false">"  "&amp;ROUND(C62*0.637628^5,0)&amp;", "&amp;D62&amp;", "&amp;E62&amp;", "&amp;F62&amp;", "&amp;G62&amp;","</f>
        <v>  0, _, _, _, _,</v>
      </c>
      <c r="O62" s="0" t="str">
        <f aca="false">"  "&amp;ROUND(C62*0.637628^6,0)&amp;", "&amp;D62&amp;", "&amp;E62&amp;", "&amp;F62&amp;", "&amp;G62&amp;","</f>
        <v>  0, _, _, _, _,</v>
      </c>
      <c r="P62" s="0" t="str">
        <f aca="false">"  "&amp;ROUND(C62*0.637628^7,0)&amp;", "&amp;D62&amp;", "&amp;E62&amp;", "&amp;F62&amp;", "&amp;G62&amp;","</f>
        <v>  0, _, _, _, _,</v>
      </c>
      <c r="Q62" s="0" t="str">
        <f aca="false">"  "&amp;ROUND(C62*0.637628^8,0)&amp;", "&amp;D62&amp;", "&amp;E62&amp;", "&amp;F62&amp;", "&amp;G62&amp;","</f>
        <v>  0, _, _, _, _,</v>
      </c>
      <c r="R62" s="0" t="str">
        <f aca="false">"  "&amp;ROUND(C62*0.637628^9,0)&amp;", "&amp;D62&amp;", "&amp;E62&amp;", "&amp;F62&amp;", "&amp;G62&amp;","</f>
        <v>  0, _, _, _, _,</v>
      </c>
    </row>
    <row r="63" customFormat="false" ht="15" hidden="false" customHeight="false" outlineLevel="0" collapsed="false">
      <c r="C63" s="15" t="n">
        <f aca="false">ROUND(C32,0)</f>
        <v>0</v>
      </c>
      <c r="D63" s="9" t="str">
        <f aca="false">D32</f>
        <v>_</v>
      </c>
      <c r="E63" s="9" t="str">
        <f aca="false">E32</f>
        <v>_</v>
      </c>
      <c r="F63" s="9" t="str">
        <f aca="false">F32</f>
        <v>_</v>
      </c>
      <c r="G63" s="9" t="str">
        <f aca="false">G32</f>
        <v>_</v>
      </c>
      <c r="I63" s="0" t="str">
        <f aca="false">"  "&amp;C63&amp;", "&amp;D63&amp;", "&amp;E63&amp;", "&amp;F63&amp;", "&amp;G63&amp;" ;"</f>
        <v>  0, _, _, _, _ ;</v>
      </c>
      <c r="J63" s="0" t="str">
        <f aca="false">"  "&amp;ROUND(C63*0.637628,0)&amp;", "&amp;D63&amp;", "&amp;E63&amp;", "&amp;F63&amp;", "&amp;G63&amp;" ;"</f>
        <v>  0, _, _, _, _ ;</v>
      </c>
      <c r="K63" s="0" t="str">
        <f aca="false">"  "&amp;ROUND(C63*0.637628^2,0)&amp;", "&amp;D63&amp;", "&amp;E63&amp;", "&amp;F63&amp;", "&amp;G63&amp;" ;"</f>
        <v>  0, _, _, _, _ ;</v>
      </c>
      <c r="L63" s="0" t="str">
        <f aca="false">"  "&amp;ROUND(C63*0.637628^3,0)&amp;", "&amp;D63&amp;", "&amp;E63&amp;", "&amp;F63&amp;", "&amp;G63&amp;" ;"</f>
        <v>  0, _, _, _, _ ;</v>
      </c>
      <c r="M63" s="0" t="str">
        <f aca="false">"  "&amp;ROUND(C63*0.637628^4,0)&amp;", "&amp;D63&amp;", "&amp;E63&amp;", "&amp;F63&amp;", "&amp;G63&amp;" ;"</f>
        <v>  0, _, _, _, _ ;</v>
      </c>
      <c r="N63" s="0" t="str">
        <f aca="false">"  "&amp;ROUND(C63*0.637628^5,0)&amp;", "&amp;D63&amp;", "&amp;E63&amp;", "&amp;F63&amp;", "&amp;G63&amp;" ;"</f>
        <v>  0, _, _, _, _ ;</v>
      </c>
      <c r="O63" s="0" t="str">
        <f aca="false">"  "&amp;ROUND(C63*0.637628^6,0)&amp;", "&amp;D63&amp;", "&amp;E63&amp;", "&amp;F63&amp;", "&amp;G63&amp;" ;"</f>
        <v>  0, _, _, _, _ ;</v>
      </c>
      <c r="P63" s="0" t="str">
        <f aca="false">"  "&amp;ROUND(C63*0.637628^7,0)&amp;", "&amp;D63&amp;", "&amp;E63&amp;", "&amp;F63&amp;", "&amp;G63&amp;" ;"</f>
        <v>  0, _, _, _, _ ;</v>
      </c>
      <c r="Q63" s="0" t="str">
        <f aca="false">"  "&amp;ROUND(C63*0.637628^8,0)&amp;", "&amp;D63&amp;", "&amp;E63&amp;", "&amp;F63&amp;", "&amp;G63&amp;" ;"</f>
        <v>  0, _, _, _, _ ;</v>
      </c>
      <c r="R63" s="0" t="str">
        <f aca="false">"  "&amp;ROUND(C63*0.637628^9,0)&amp;", "&amp;D63&amp;", "&amp;E63&amp;", "&amp;F63&amp;", "&amp;G63&amp;" ;"</f>
        <v>  0, _, _, _, _ ;</v>
      </c>
    </row>
    <row r="64" customFormat="false" ht="15" hidden="false" customHeight="false" outlineLevel="0" collapsed="false">
      <c r="C64" s="15"/>
      <c r="D64" s="9"/>
      <c r="E64" s="9"/>
      <c r="F64" s="9"/>
      <c r="G64" s="9"/>
    </row>
    <row r="65" customFormat="false" ht="15" hidden="false" customHeight="false" outlineLevel="0" collapsed="false">
      <c r="A65" s="1" t="s">
        <v>22</v>
      </c>
      <c r="B65" s="16" t="n">
        <v>0</v>
      </c>
      <c r="C65" s="16" t="n">
        <v>1</v>
      </c>
      <c r="D65" s="16" t="n">
        <v>2</v>
      </c>
      <c r="E65" s="16" t="n">
        <v>3</v>
      </c>
      <c r="F65" s="16" t="n">
        <v>4</v>
      </c>
      <c r="G65" s="16" t="n">
        <v>5</v>
      </c>
      <c r="H65" s="16" t="n">
        <v>6</v>
      </c>
      <c r="I65" s="16" t="n">
        <v>7</v>
      </c>
      <c r="J65" s="16" t="n">
        <v>8</v>
      </c>
      <c r="K65" s="16" t="n">
        <v>9</v>
      </c>
      <c r="L65" s="16" t="n">
        <v>10</v>
      </c>
      <c r="M65" s="16" t="n">
        <v>11</v>
      </c>
      <c r="N65" s="16" t="n">
        <v>12</v>
      </c>
      <c r="O65" s="16" t="n">
        <v>13</v>
      </c>
      <c r="P65" s="16" t="n">
        <v>14</v>
      </c>
      <c r="Q65" s="16" t="n">
        <v>15</v>
      </c>
      <c r="R65" s="16" t="n">
        <v>16</v>
      </c>
      <c r="S65" s="16" t="n">
        <v>17</v>
      </c>
      <c r="T65" s="16" t="n">
        <v>18</v>
      </c>
      <c r="U65" s="16" t="n">
        <v>19</v>
      </c>
      <c r="V65" s="16" t="n">
        <v>20</v>
      </c>
      <c r="W65" s="16" t="n">
        <v>21</v>
      </c>
      <c r="X65" s="16" t="n">
        <v>22</v>
      </c>
      <c r="Y65" s="16" t="n">
        <v>23</v>
      </c>
      <c r="Z65" s="16" t="n">
        <v>24</v>
      </c>
      <c r="AA65" s="16" t="n">
        <v>25</v>
      </c>
      <c r="AB65" s="16" t="n">
        <v>26</v>
      </c>
      <c r="AC65" s="16" t="n">
        <v>27</v>
      </c>
      <c r="AD65" s="16" t="n">
        <v>28</v>
      </c>
      <c r="AE65" s="16" t="n">
        <v>29</v>
      </c>
    </row>
    <row r="66" customFormat="false" ht="15" hidden="false" customHeight="false" outlineLevel="0" collapsed="false">
      <c r="A66" s="0" t="s">
        <v>23</v>
      </c>
      <c r="B66" s="0" t="n">
        <v>0</v>
      </c>
      <c r="C66" s="10" t="n">
        <v>0.54</v>
      </c>
      <c r="D66" s="10" t="n">
        <v>0.29</v>
      </c>
      <c r="E66" s="10" t="n">
        <v>0.07</v>
      </c>
      <c r="F66" s="10" t="n">
        <v>0.02</v>
      </c>
      <c r="G66" s="10" t="n">
        <v>0.01</v>
      </c>
      <c r="H66" s="10" t="n">
        <v>0.02</v>
      </c>
      <c r="I66" s="10" t="n">
        <v>0.01</v>
      </c>
      <c r="J66" s="10" t="n">
        <v>0.02</v>
      </c>
      <c r="K66" s="10" t="n">
        <v>0.02</v>
      </c>
      <c r="L66" s="10" t="n">
        <v>0</v>
      </c>
      <c r="M66" s="10" t="n">
        <v>0</v>
      </c>
      <c r="N66" s="10" t="n">
        <v>0</v>
      </c>
      <c r="O66" s="10" t="n">
        <v>0</v>
      </c>
      <c r="P66" s="10" t="n">
        <v>0</v>
      </c>
      <c r="Q66" s="10" t="n">
        <v>0</v>
      </c>
      <c r="R66" s="10" t="n">
        <v>0</v>
      </c>
      <c r="S66" s="10" t="n">
        <v>0</v>
      </c>
      <c r="T66" s="10" t="n">
        <v>0</v>
      </c>
      <c r="U66" s="10" t="n">
        <v>0</v>
      </c>
      <c r="V66" s="10" t="n">
        <v>0</v>
      </c>
      <c r="W66" s="10" t="n">
        <v>0</v>
      </c>
      <c r="X66" s="10" t="n">
        <v>0</v>
      </c>
      <c r="Y66" s="0" t="n">
        <v>0</v>
      </c>
      <c r="Z66" s="0" t="n">
        <v>0</v>
      </c>
      <c r="AA66" s="0" t="n">
        <v>0</v>
      </c>
      <c r="AB66" s="0" t="n">
        <v>0</v>
      </c>
      <c r="AC66" s="0" t="n">
        <v>0</v>
      </c>
      <c r="AD66" s="0" t="n">
        <v>0</v>
      </c>
      <c r="AE66" s="0" t="n">
        <v>0</v>
      </c>
      <c r="AG66" s="3" t="n">
        <f aca="false">SUM(B66:AE66)</f>
        <v>1</v>
      </c>
    </row>
    <row r="67" customFormat="false" ht="15" hidden="false" customHeight="false" outlineLevel="0" collapsed="false">
      <c r="A67" s="0" t="s">
        <v>24</v>
      </c>
      <c r="B67" s="0" t="n">
        <v>0</v>
      </c>
      <c r="C67" s="15" t="n">
        <v>0.41</v>
      </c>
      <c r="D67" s="15" t="n">
        <v>0.25</v>
      </c>
      <c r="E67" s="15" t="n">
        <v>0.05</v>
      </c>
      <c r="F67" s="15" t="n">
        <v>0.08</v>
      </c>
      <c r="G67" s="15" t="n">
        <v>0.04</v>
      </c>
      <c r="H67" s="15" t="n">
        <v>0.02</v>
      </c>
      <c r="I67" s="15" t="n">
        <v>0.01</v>
      </c>
      <c r="J67" s="15" t="n">
        <v>0.02</v>
      </c>
      <c r="K67" s="15" t="n">
        <v>0.02</v>
      </c>
      <c r="L67" s="15" t="n">
        <v>0</v>
      </c>
      <c r="M67" s="15" t="n">
        <v>0</v>
      </c>
      <c r="N67" s="15" t="n">
        <v>0.02</v>
      </c>
      <c r="O67" s="15" t="n">
        <v>0.04</v>
      </c>
      <c r="P67" s="15" t="n">
        <v>0.01</v>
      </c>
      <c r="Q67" s="15" t="n">
        <v>0.01</v>
      </c>
      <c r="R67" s="15" t="n">
        <v>0</v>
      </c>
      <c r="S67" s="15" t="n">
        <v>0</v>
      </c>
      <c r="T67" s="15" t="n">
        <v>0</v>
      </c>
      <c r="U67" s="15" t="n">
        <v>0</v>
      </c>
      <c r="V67" s="15" t="n">
        <v>0.01</v>
      </c>
      <c r="W67" s="15" t="n">
        <v>0.01</v>
      </c>
      <c r="X67" s="15" t="n">
        <v>0</v>
      </c>
      <c r="Y67" s="0" t="n">
        <v>0</v>
      </c>
      <c r="Z67" s="0" t="n">
        <v>0</v>
      </c>
      <c r="AA67" s="0" t="n">
        <v>0</v>
      </c>
      <c r="AB67" s="0" t="n">
        <v>0</v>
      </c>
      <c r="AC67" s="0" t="n">
        <v>0</v>
      </c>
      <c r="AD67" s="0" t="n">
        <v>0</v>
      </c>
      <c r="AE67" s="0" t="n">
        <v>0</v>
      </c>
      <c r="AG67" s="3" t="n">
        <f aca="false">SUM(B67:AE67)</f>
        <v>1</v>
      </c>
    </row>
    <row r="68" customFormat="false" ht="15" hidden="false" customHeight="false" outlineLevel="0" collapsed="false">
      <c r="A68" s="0" t="s">
        <v>25</v>
      </c>
      <c r="B68" s="0" t="n">
        <v>0</v>
      </c>
      <c r="C68" s="17" t="n">
        <v>0.32</v>
      </c>
      <c r="D68" s="17" t="n">
        <v>0.23</v>
      </c>
      <c r="E68" s="17" t="n">
        <v>0.03</v>
      </c>
      <c r="F68" s="17" t="n">
        <v>0.13</v>
      </c>
      <c r="G68" s="17" t="n">
        <v>0.07</v>
      </c>
      <c r="H68" s="17" t="n">
        <v>0.02</v>
      </c>
      <c r="I68" s="17" t="n">
        <v>0.01</v>
      </c>
      <c r="J68" s="17" t="n">
        <v>0.01</v>
      </c>
      <c r="K68" s="17" t="n">
        <v>0.02</v>
      </c>
      <c r="L68" s="17" t="n">
        <v>0</v>
      </c>
      <c r="M68" s="17" t="n">
        <v>0</v>
      </c>
      <c r="N68" s="17" t="n">
        <v>0.04</v>
      </c>
      <c r="O68" s="17" t="n">
        <v>0.07</v>
      </c>
      <c r="P68" s="17" t="n">
        <v>0.02</v>
      </c>
      <c r="Q68" s="17" t="n">
        <v>0.01</v>
      </c>
      <c r="R68" s="17" t="n">
        <v>0</v>
      </c>
      <c r="S68" s="17" t="n">
        <v>0</v>
      </c>
      <c r="T68" s="17" t="n">
        <v>0</v>
      </c>
      <c r="U68" s="17" t="n">
        <v>0</v>
      </c>
      <c r="V68" s="17" t="n">
        <v>0.01</v>
      </c>
      <c r="W68" s="17" t="n">
        <v>0.01</v>
      </c>
      <c r="X68" s="17" t="n">
        <v>0</v>
      </c>
      <c r="Y68" s="0" t="n">
        <v>0</v>
      </c>
      <c r="Z68" s="0" t="n">
        <v>0</v>
      </c>
      <c r="AA68" s="0" t="n">
        <v>0</v>
      </c>
      <c r="AB68" s="0" t="n">
        <v>0</v>
      </c>
      <c r="AC68" s="0" t="n">
        <v>0</v>
      </c>
      <c r="AD68" s="0" t="n">
        <v>0</v>
      </c>
      <c r="AE68" s="0" t="n">
        <v>0</v>
      </c>
      <c r="AG68" s="3" t="n">
        <f aca="false">SUM(B68:AE68)</f>
        <v>1</v>
      </c>
    </row>
    <row r="69" customFormat="false" ht="15" hidden="false" customHeight="false" outlineLevel="0" collapsed="false">
      <c r="A69" s="0" t="s">
        <v>26</v>
      </c>
      <c r="B69" s="0" t="n">
        <v>0</v>
      </c>
      <c r="C69" s="15" t="n">
        <v>0.41</v>
      </c>
      <c r="D69" s="15" t="n">
        <v>0.25</v>
      </c>
      <c r="E69" s="15" t="n">
        <v>0.05</v>
      </c>
      <c r="F69" s="15" t="n">
        <v>0.08</v>
      </c>
      <c r="G69" s="15" t="n">
        <v>0.04</v>
      </c>
      <c r="H69" s="15" t="n">
        <v>0.02</v>
      </c>
      <c r="I69" s="15" t="n">
        <v>0.01</v>
      </c>
      <c r="J69" s="15" t="n">
        <v>0.02</v>
      </c>
      <c r="K69" s="15" t="n">
        <v>0.02</v>
      </c>
      <c r="L69" s="15" t="n">
        <v>0</v>
      </c>
      <c r="M69" s="15" t="n">
        <v>0</v>
      </c>
      <c r="N69" s="15" t="n">
        <v>0.02</v>
      </c>
      <c r="O69" s="15" t="n">
        <v>0.04</v>
      </c>
      <c r="P69" s="15" t="n">
        <v>0.01</v>
      </c>
      <c r="Q69" s="15" t="n">
        <v>0.01</v>
      </c>
      <c r="R69" s="15" t="n">
        <v>0</v>
      </c>
      <c r="S69" s="15" t="n">
        <v>0</v>
      </c>
      <c r="T69" s="15" t="n">
        <v>0</v>
      </c>
      <c r="U69" s="15" t="n">
        <v>0</v>
      </c>
      <c r="V69" s="15" t="n">
        <v>0.01</v>
      </c>
      <c r="W69" s="15" t="n">
        <v>0.01</v>
      </c>
      <c r="X69" s="15" t="n">
        <v>0</v>
      </c>
      <c r="Y69" s="0" t="n">
        <v>0</v>
      </c>
      <c r="Z69" s="0" t="n">
        <v>0</v>
      </c>
      <c r="AA69" s="0" t="n">
        <v>0</v>
      </c>
      <c r="AB69" s="0" t="n">
        <v>0</v>
      </c>
      <c r="AC69" s="0" t="n">
        <v>0</v>
      </c>
      <c r="AD69" s="0" t="n">
        <v>0</v>
      </c>
      <c r="AE69" s="0" t="n">
        <v>0</v>
      </c>
      <c r="AG69" s="3" t="n">
        <f aca="false">SUM(B69:AE69)</f>
        <v>1</v>
      </c>
    </row>
    <row r="70" customFormat="false" ht="15" hidden="false" customHeight="false" outlineLevel="0" collapsed="false">
      <c r="C70" s="9"/>
      <c r="D70" s="9"/>
      <c r="E70" s="9"/>
      <c r="F70" s="9"/>
      <c r="G70" s="9"/>
    </row>
    <row r="71" customFormat="false" ht="15" hidden="false" customHeight="false" outlineLevel="0" collapsed="false">
      <c r="C71" s="9"/>
      <c r="D71" s="9"/>
      <c r="E71" s="9"/>
      <c r="F71" s="9"/>
      <c r="G71" s="9"/>
    </row>
    <row r="73" customFormat="false" ht="15" hidden="false" customHeight="false" outlineLevel="0" collapsed="false">
      <c r="A73" s="3"/>
    </row>
    <row r="74" customFormat="false" ht="15" hidden="false" customHeight="false" outlineLevel="0" collapsed="false">
      <c r="A74" s="0" t="s">
        <v>42</v>
      </c>
    </row>
    <row r="75" customFormat="false" ht="15" hidden="false" customHeight="false" outlineLevel="0" collapsed="false">
      <c r="A75" s="0" t="s">
        <v>33</v>
      </c>
      <c r="B75" s="9" t="n">
        <v>0.2506286</v>
      </c>
      <c r="C75" s="9" t="n">
        <v>0.3616678</v>
      </c>
      <c r="D75" s="9" t="n">
        <v>0.1974944</v>
      </c>
      <c r="E75" s="9" t="n">
        <v>0.04898417</v>
      </c>
      <c r="F75" s="9" t="n">
        <v>0.0148709</v>
      </c>
      <c r="G75" s="9" t="n">
        <v>0.008355234</v>
      </c>
      <c r="H75" s="9" t="n">
        <v>0.01494247</v>
      </c>
      <c r="I75" s="9" t="n">
        <v>0.008868096</v>
      </c>
      <c r="J75" s="9" t="n">
        <v>0.01181981</v>
      </c>
      <c r="K75" s="9" t="n">
        <v>0.0144769</v>
      </c>
      <c r="L75" s="9" t="n">
        <v>0.001027852</v>
      </c>
      <c r="M75" s="9" t="n">
        <v>0.003073803</v>
      </c>
      <c r="N75" s="9" t="n">
        <v>0.0001861581</v>
      </c>
      <c r="O75" s="9" t="n">
        <v>2.700811E-005</v>
      </c>
      <c r="P75" s="9" t="n">
        <v>3.24008E-006</v>
      </c>
      <c r="Q75" s="9" t="n">
        <v>3.167847E-011</v>
      </c>
      <c r="R75" s="9" t="n">
        <v>0.0003764974</v>
      </c>
      <c r="S75" s="9" t="n">
        <v>1.319655E-005</v>
      </c>
      <c r="T75" s="9" t="n">
        <v>1.60726E-006</v>
      </c>
      <c r="U75" s="9" t="n">
        <v>4.097301E-005</v>
      </c>
      <c r="V75" s="9" t="n">
        <v>0.0001074753</v>
      </c>
      <c r="W75" s="9" t="n">
        <v>4.951906E-010</v>
      </c>
      <c r="X75" s="9" t="n">
        <v>7.675209E-008</v>
      </c>
      <c r="Y75" s="9" t="n">
        <v>0.02352784</v>
      </c>
      <c r="Z75" s="9" t="n">
        <v>-3.165654E-018</v>
      </c>
      <c r="AA75" s="9" t="n">
        <v>-1.453466E-018</v>
      </c>
      <c r="AB75" s="9" t="n">
        <v>1.703191E-018</v>
      </c>
      <c r="AC75" s="9" t="n">
        <v>6.949423E-015</v>
      </c>
      <c r="AD75" s="9" t="n">
        <v>0.008719131</v>
      </c>
      <c r="AE75" s="9" t="n">
        <v>0.03078676</v>
      </c>
    </row>
    <row r="76" customFormat="false" ht="15" hidden="false" customHeight="false" outlineLevel="0" collapsed="false">
      <c r="A76" s="0" t="s">
        <v>34</v>
      </c>
      <c r="B76" s="0" t="n">
        <v>0</v>
      </c>
      <c r="C76" s="15" t="n">
        <f aca="false">ROUND(C75/SUM($C$75:$X$75),2)</f>
        <v>0.53</v>
      </c>
      <c r="D76" s="15" t="n">
        <f aca="false">ROUND(D75/SUM($C$75:$X$75),2)</f>
        <v>0.29</v>
      </c>
      <c r="E76" s="15" t="n">
        <f aca="false">ROUND(E75/SUM($C$75:$X$75),2)</f>
        <v>0.07</v>
      </c>
      <c r="F76" s="15" t="n">
        <f aca="false">ROUND(F75/SUM($C$75:$X$75),2)</f>
        <v>0.02</v>
      </c>
      <c r="G76" s="15" t="n">
        <f aca="false">ROUND(G75/SUM($C$75:$X$75),2)</f>
        <v>0.01</v>
      </c>
      <c r="H76" s="15" t="n">
        <f aca="false">ROUND(H75/SUM($C$75:$X$75),2)</f>
        <v>0.02</v>
      </c>
      <c r="I76" s="15" t="n">
        <f aca="false">ROUND(I75/SUM($C$75:$X$75),2)</f>
        <v>0.01</v>
      </c>
      <c r="J76" s="15" t="n">
        <f aca="false">ROUND(J75/SUM($C$75:$X$75),2)</f>
        <v>0.02</v>
      </c>
      <c r="K76" s="15" t="n">
        <f aca="false">ROUND(K75/SUM($C$75:$X$75),2)</f>
        <v>0.02</v>
      </c>
      <c r="L76" s="15" t="n">
        <f aca="false">ROUND(L75/SUM($C$75:$X$75),2)</f>
        <v>0</v>
      </c>
      <c r="M76" s="15" t="n">
        <f aca="false">ROUND(M75/SUM($C$75:$X$75),2)</f>
        <v>0</v>
      </c>
      <c r="N76" s="15" t="n">
        <f aca="false">ROUND(N75/SUM($C$75:$X$75),2)</f>
        <v>0</v>
      </c>
      <c r="O76" s="15" t="n">
        <f aca="false">ROUND(O75/SUM($C$75:$X$75),2)</f>
        <v>0</v>
      </c>
      <c r="P76" s="15" t="n">
        <f aca="false">ROUND(P75/SUM($C$75:$X$75),2)</f>
        <v>0</v>
      </c>
      <c r="Q76" s="15" t="n">
        <f aca="false">ROUND(Q75/SUM($C$75:$X$75),2)</f>
        <v>0</v>
      </c>
      <c r="R76" s="15" t="n">
        <f aca="false">ROUND(R75/SUM($C$75:$X$75),2)</f>
        <v>0</v>
      </c>
      <c r="S76" s="15" t="n">
        <f aca="false">ROUND(S75/SUM($C$75:$X$75),2)</f>
        <v>0</v>
      </c>
      <c r="T76" s="15" t="n">
        <f aca="false">ROUND(T75/SUM($C$75:$X$75),2)</f>
        <v>0</v>
      </c>
      <c r="U76" s="15" t="n">
        <f aca="false">ROUND(U75/SUM($C$75:$X$75),2)</f>
        <v>0</v>
      </c>
      <c r="V76" s="15" t="n">
        <f aca="false">ROUND(V75/SUM($C$75:$X$75),2)</f>
        <v>0</v>
      </c>
      <c r="W76" s="15" t="n">
        <f aca="false">ROUND(W75/SUM($C$75:$X$75),2)</f>
        <v>0</v>
      </c>
      <c r="X76" s="15" t="n">
        <f aca="false">ROUND(X75/SUM($C$75:$X$75),2)</f>
        <v>0</v>
      </c>
      <c r="Y76" s="0" t="n">
        <v>0</v>
      </c>
      <c r="Z76" s="0" t="n">
        <v>0</v>
      </c>
      <c r="AA76" s="0" t="n">
        <v>0</v>
      </c>
      <c r="AB76" s="0" t="n">
        <v>0</v>
      </c>
      <c r="AC76" s="0" t="n">
        <v>0</v>
      </c>
      <c r="AD76" s="0" t="n">
        <v>0</v>
      </c>
      <c r="AE76" s="0" t="n">
        <v>0</v>
      </c>
    </row>
    <row r="78" customFormat="false" ht="15" hidden="false" customHeight="false" outlineLevel="0" collapsed="false">
      <c r="A78" s="0" t="s">
        <v>35</v>
      </c>
      <c r="B78" s="9" t="n">
        <v>0.1839282</v>
      </c>
      <c r="C78" s="9" t="n">
        <v>0.2539971</v>
      </c>
      <c r="D78" s="9" t="n">
        <v>0.1856463</v>
      </c>
      <c r="E78" s="9" t="n">
        <v>0.02774897</v>
      </c>
      <c r="F78" s="9" t="n">
        <v>0.1043384</v>
      </c>
      <c r="G78" s="9" t="n">
        <v>0.05349694</v>
      </c>
      <c r="H78" s="9" t="n">
        <v>0.01293356</v>
      </c>
      <c r="I78" s="9" t="n">
        <v>0.009409848</v>
      </c>
      <c r="J78" s="9" t="n">
        <v>0.01093965</v>
      </c>
      <c r="K78" s="9" t="n">
        <v>0.0150491</v>
      </c>
      <c r="L78" s="9" t="n">
        <v>0.0002504224</v>
      </c>
      <c r="M78" s="9" t="n">
        <v>0.002965243</v>
      </c>
      <c r="N78" s="9" t="n">
        <v>0.03434923</v>
      </c>
      <c r="O78" s="9" t="n">
        <v>0.05268487</v>
      </c>
      <c r="P78" s="9" t="n">
        <v>0.01320658</v>
      </c>
      <c r="Q78" s="9" t="n">
        <v>0.008267938</v>
      </c>
      <c r="R78" s="9" t="n">
        <v>2.8645E-006</v>
      </c>
      <c r="S78" s="9" t="n">
        <v>1.935039E-007</v>
      </c>
      <c r="T78" s="9" t="n">
        <v>3.702106E-011</v>
      </c>
      <c r="U78" s="9" t="n">
        <v>0.0003227101</v>
      </c>
      <c r="V78" s="9" t="n">
        <v>0.007169048</v>
      </c>
      <c r="W78" s="9" t="n">
        <v>0.01054325</v>
      </c>
      <c r="X78" s="9" t="n">
        <v>0.001614307</v>
      </c>
      <c r="Y78" s="9" t="n">
        <v>0.001646307</v>
      </c>
      <c r="Z78" s="9" t="n">
        <v>1.326591E-014</v>
      </c>
      <c r="AA78" s="9" t="n">
        <v>0.0001824651</v>
      </c>
      <c r="AB78" s="9" t="n">
        <v>1.571322E-005</v>
      </c>
      <c r="AC78" s="9" t="n">
        <v>2.105685E-005</v>
      </c>
      <c r="AD78" s="9" t="n">
        <v>0.001899633</v>
      </c>
      <c r="AE78" s="9" t="n">
        <v>0.007370043</v>
      </c>
    </row>
    <row r="79" customFormat="false" ht="15" hidden="false" customHeight="false" outlineLevel="0" collapsed="false">
      <c r="A79" s="0" t="s">
        <v>34</v>
      </c>
      <c r="B79" s="0" t="n">
        <v>0</v>
      </c>
      <c r="C79" s="15" t="n">
        <f aca="false">ROUND(C78/SUM($C$78:$X$78),2)</f>
        <v>0.32</v>
      </c>
      <c r="D79" s="15" t="n">
        <f aca="false">ROUND(D78/SUM($C$78:$X$78),2)</f>
        <v>0.23</v>
      </c>
      <c r="E79" s="15" t="n">
        <f aca="false">ROUND(E78/SUM($C$78:$X$78),2)</f>
        <v>0.03</v>
      </c>
      <c r="F79" s="15" t="n">
        <f aca="false">ROUND(F78/SUM($C$78:$X$78),2)</f>
        <v>0.13</v>
      </c>
      <c r="G79" s="15" t="n">
        <f aca="false">ROUND(G78/SUM($C$78:$X$78),2)</f>
        <v>0.07</v>
      </c>
      <c r="H79" s="15" t="n">
        <f aca="false">ROUND(H78/SUM($C$78:$X$78),2)</f>
        <v>0.02</v>
      </c>
      <c r="I79" s="15" t="n">
        <f aca="false">ROUND(I78/SUM($C$78:$X$78),2)</f>
        <v>0.01</v>
      </c>
      <c r="J79" s="15" t="n">
        <f aca="false">ROUND(J78/SUM($C$78:$X$78),2)</f>
        <v>0.01</v>
      </c>
      <c r="K79" s="15" t="n">
        <f aca="false">ROUND(K78/SUM($C$78:$X$78),2)</f>
        <v>0.02</v>
      </c>
      <c r="L79" s="15" t="n">
        <f aca="false">ROUND(L78/SUM($C$78:$X$78),2)</f>
        <v>0</v>
      </c>
      <c r="M79" s="15" t="n">
        <f aca="false">ROUND(M78/SUM($C$78:$X$78),2)</f>
        <v>0</v>
      </c>
      <c r="N79" s="15" t="n">
        <f aca="false">ROUND(N78/SUM($C$78:$X$78),2)</f>
        <v>0.04</v>
      </c>
      <c r="O79" s="15" t="n">
        <f aca="false">ROUND(O78/SUM($C$78:$X$78),2)</f>
        <v>0.07</v>
      </c>
      <c r="P79" s="15" t="n">
        <f aca="false">ROUND(P78/SUM($C$78:$X$78),2)</f>
        <v>0.02</v>
      </c>
      <c r="Q79" s="15" t="n">
        <f aca="false">ROUND(Q78/SUM($C$78:$X$78),2)</f>
        <v>0.01</v>
      </c>
      <c r="R79" s="15" t="n">
        <f aca="false">ROUND(R78/SUM($C$78:$X$78),2)</f>
        <v>0</v>
      </c>
      <c r="S79" s="15" t="n">
        <f aca="false">ROUND(S78/SUM($C$78:$X$78),2)</f>
        <v>0</v>
      </c>
      <c r="T79" s="15" t="n">
        <f aca="false">ROUND(T78/SUM($C$78:$X$78),2)</f>
        <v>0</v>
      </c>
      <c r="U79" s="15" t="n">
        <f aca="false">ROUND(U78/SUM($C$78:$X$78),2)</f>
        <v>0</v>
      </c>
      <c r="V79" s="15" t="n">
        <f aca="false">ROUND(V78/SUM($C$78:$X$78),2)</f>
        <v>0.01</v>
      </c>
      <c r="W79" s="15" t="n">
        <f aca="false">ROUND(W78/SUM($C$78:$X$78),2)</f>
        <v>0.01</v>
      </c>
      <c r="X79" s="15" t="n">
        <f aca="false">ROUND(X78/SUM($C$78:$X$78),2)</f>
        <v>0</v>
      </c>
      <c r="Y79" s="0" t="n">
        <v>0</v>
      </c>
      <c r="Z79" s="0" t="n">
        <v>0</v>
      </c>
      <c r="AA79" s="0" t="n">
        <v>0</v>
      </c>
      <c r="AB79" s="0" t="n">
        <v>0</v>
      </c>
      <c r="AC79" s="0" t="n">
        <v>0</v>
      </c>
      <c r="AD79" s="0" t="n">
        <v>0</v>
      </c>
      <c r="AE79" s="0" t="n">
        <v>0</v>
      </c>
    </row>
    <row r="82" customFormat="false" ht="15" hidden="false" customHeight="false" outlineLevel="0" collapsed="false">
      <c r="A82" s="0" t="s">
        <v>36</v>
      </c>
      <c r="B82" s="9" t="n">
        <v>0.2147152</v>
      </c>
      <c r="C82" s="9" t="n">
        <v>0.3036947</v>
      </c>
      <c r="D82" s="9" t="n">
        <v>0.191115</v>
      </c>
      <c r="E82" s="9" t="n">
        <v>0.03755051</v>
      </c>
      <c r="F82" s="9" t="n">
        <v>0.06304285</v>
      </c>
      <c r="G82" s="9" t="n">
        <v>0.03266086</v>
      </c>
      <c r="H82" s="9" t="n">
        <v>0.01386082</v>
      </c>
      <c r="I82" s="9" t="n">
        <v>0.009159791</v>
      </c>
      <c r="J82" s="9" t="n">
        <v>0.01134591</v>
      </c>
      <c r="K82" s="9" t="n">
        <v>0.01478499</v>
      </c>
      <c r="L82" s="9" t="n">
        <v>0.0006092611</v>
      </c>
      <c r="M82" s="9" t="n">
        <v>0.003015351</v>
      </c>
      <c r="N82" s="9" t="n">
        <v>0.01858056</v>
      </c>
      <c r="O82" s="9" t="n">
        <v>0.02837956</v>
      </c>
      <c r="P82" s="9" t="n">
        <v>0.007112309</v>
      </c>
      <c r="Q82" s="9" t="n">
        <v>0.004451702</v>
      </c>
      <c r="R82" s="9" t="n">
        <v>0.0001753224</v>
      </c>
      <c r="S82" s="9" t="n">
        <v>6.195325E-006</v>
      </c>
      <c r="T82" s="9" t="n">
        <v>7.418838E-007</v>
      </c>
      <c r="U82" s="9" t="n">
        <v>0.0001926686</v>
      </c>
      <c r="V82" s="9" t="n">
        <v>0.003909635</v>
      </c>
      <c r="W82" s="9" t="n">
        <v>0.005676796</v>
      </c>
      <c r="X82" s="9" t="n">
        <v>0.0008692262</v>
      </c>
      <c r="Y82" s="9" t="n">
        <v>0.01174618</v>
      </c>
      <c r="Z82" s="9" t="n">
        <v>7.141295E-015</v>
      </c>
      <c r="AA82" s="9" t="n">
        <v>9.824461E-005</v>
      </c>
      <c r="AB82" s="9" t="n">
        <v>8.460462E-006</v>
      </c>
      <c r="AC82" s="9" t="n">
        <v>1.133763E-005</v>
      </c>
      <c r="AD82" s="9" t="n">
        <v>0.005047312</v>
      </c>
      <c r="AE82" s="9" t="n">
        <v>0.01817851</v>
      </c>
    </row>
    <row r="83" customFormat="false" ht="15" hidden="false" customHeight="false" outlineLevel="0" collapsed="false">
      <c r="A83" s="0" t="s">
        <v>34</v>
      </c>
      <c r="B83" s="0" t="n">
        <v>0</v>
      </c>
      <c r="C83" s="15" t="n">
        <f aca="false">ROUND(C82/SUM($C$82:$X$82),2)</f>
        <v>0.4</v>
      </c>
      <c r="D83" s="15" t="n">
        <f aca="false">ROUND(D82/SUM($C$82:$X$82),2)</f>
        <v>0.25</v>
      </c>
      <c r="E83" s="15" t="n">
        <f aca="false">ROUND(E82/SUM($C$82:$X$82),2)</f>
        <v>0.05</v>
      </c>
      <c r="F83" s="15" t="n">
        <f aca="false">ROUND(F82/SUM($C$82:$X$82),2)</f>
        <v>0.08</v>
      </c>
      <c r="G83" s="15" t="n">
        <f aca="false">ROUND(G82/SUM($C$82:$X$82),2)</f>
        <v>0.04</v>
      </c>
      <c r="H83" s="15" t="n">
        <f aca="false">ROUND(H82/SUM($C$82:$X$82),2)</f>
        <v>0.02</v>
      </c>
      <c r="I83" s="15" t="n">
        <f aca="false">ROUND(I82/SUM($C$82:$X$82),2)</f>
        <v>0.01</v>
      </c>
      <c r="J83" s="15" t="n">
        <f aca="false">ROUND(J82/SUM($C$82:$X$82),2)</f>
        <v>0.02</v>
      </c>
      <c r="K83" s="15" t="n">
        <f aca="false">ROUND(K82/SUM($C$82:$X$82),2)</f>
        <v>0.02</v>
      </c>
      <c r="L83" s="15" t="n">
        <f aca="false">ROUND(L82/SUM($C$82:$X$82),2)</f>
        <v>0</v>
      </c>
      <c r="M83" s="15" t="n">
        <f aca="false">ROUND(M82/SUM($C$82:$X$82),2)</f>
        <v>0</v>
      </c>
      <c r="N83" s="15" t="n">
        <f aca="false">ROUND(N82/SUM($C$82:$X$82),2)</f>
        <v>0.02</v>
      </c>
      <c r="O83" s="15" t="n">
        <f aca="false">ROUND(O82/SUM($C$82:$X$82),2)</f>
        <v>0.04</v>
      </c>
      <c r="P83" s="15" t="n">
        <f aca="false">ROUND(P82/SUM($C$82:$X$82),2)</f>
        <v>0.01</v>
      </c>
      <c r="Q83" s="15" t="n">
        <f aca="false">ROUND(Q82/SUM($C$82:$X$82),2)</f>
        <v>0.01</v>
      </c>
      <c r="R83" s="15" t="n">
        <f aca="false">ROUND(R82/SUM($C$82:$X$82),2)</f>
        <v>0</v>
      </c>
      <c r="S83" s="15" t="n">
        <f aca="false">ROUND(S82/SUM($C$82:$X$82),2)</f>
        <v>0</v>
      </c>
      <c r="T83" s="15" t="n">
        <f aca="false">ROUND(T82/SUM($C$82:$X$82),2)</f>
        <v>0</v>
      </c>
      <c r="U83" s="15" t="n">
        <f aca="false">ROUND(U82/SUM($C$82:$X$82),2)</f>
        <v>0</v>
      </c>
      <c r="V83" s="15" t="n">
        <f aca="false">ROUND(V82/SUM($C$82:$X$82),2)</f>
        <v>0.01</v>
      </c>
      <c r="W83" s="15" t="n">
        <f aca="false">ROUND(W82/SUM($C$82:$X$82),2)</f>
        <v>0.01</v>
      </c>
      <c r="X83" s="15" t="n">
        <f aca="false">ROUND(X82/SUM($C$82:$X$82),2)</f>
        <v>0</v>
      </c>
      <c r="Y83" s="0" t="n">
        <v>0</v>
      </c>
      <c r="Z83" s="0" t="n">
        <v>0</v>
      </c>
      <c r="AA83" s="0" t="n">
        <v>0</v>
      </c>
      <c r="AB83" s="0" t="n">
        <v>0</v>
      </c>
      <c r="AC83" s="0" t="n">
        <v>0</v>
      </c>
      <c r="AD83" s="0" t="n">
        <v>0</v>
      </c>
      <c r="AE83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G73"/>
  <sheetViews>
    <sheetView windowProtection="false" showFormulas="false" showGridLines="true" showRowColHeaders="true" showZeros="true" rightToLeft="false" tabSelected="false" showOutlineSymbols="true" defaultGridColor="true" view="normal" topLeftCell="A28" colorId="64" zoomScale="100" zoomScaleNormal="100" zoomScalePageLayoutView="100" workbookViewId="0">
      <selection pane="topLeft" activeCell="R64" activeCellId="0" sqref="R64"/>
    </sheetView>
  </sheetViews>
  <sheetFormatPr defaultRowHeight="15"/>
  <cols>
    <col collapsed="false" hidden="false" max="2" min="1" style="0" width="8.50510204081633"/>
    <col collapsed="false" hidden="false" max="3" min="3" style="0" width="9.04591836734694"/>
    <col collapsed="false" hidden="false" max="8" min="4" style="0" width="8.50510204081633"/>
    <col collapsed="false" hidden="false" max="9" min="9" style="0" width="18.3571428571429"/>
    <col collapsed="false" hidden="false" max="10" min="10" style="0" width="17.280612244898"/>
    <col collapsed="false" hidden="false" max="11" min="11" style="0" width="17.8214285714286"/>
    <col collapsed="false" hidden="false" max="12" min="12" style="0" width="16.6020408163265"/>
    <col collapsed="false" hidden="false" max="13" min="13" style="0" width="17.0102040816327"/>
    <col collapsed="false" hidden="false" max="14" min="14" style="0" width="17.280612244898"/>
    <col collapsed="false" hidden="false" max="15" min="15" style="0" width="18.6275510204082"/>
    <col collapsed="false" hidden="false" max="16" min="16" style="0" width="16.469387755102"/>
    <col collapsed="false" hidden="false" max="17" min="17" style="0" width="15.9285714285714"/>
    <col collapsed="false" hidden="false" max="18" min="18" style="0" width="16.3316326530612"/>
    <col collapsed="false" hidden="false" max="1025" min="19" style="0" width="8.50510204081633"/>
  </cols>
  <sheetData>
    <row r="1" customFormat="false" ht="15" hidden="false" customHeight="false" outlineLevel="0" collapsed="false">
      <c r="P1" s="0" t="n">
        <v>1052497</v>
      </c>
      <c r="Q1" s="1" t="s">
        <v>0</v>
      </c>
    </row>
    <row r="2" customFormat="false" ht="15" hidden="false" customHeight="false" outlineLevel="0" collapsed="false">
      <c r="B2" s="0" t="s">
        <v>1</v>
      </c>
      <c r="H2" s="0" t="s">
        <v>2</v>
      </c>
      <c r="P2" s="2" t="s">
        <v>3</v>
      </c>
      <c r="Q2" s="3"/>
      <c r="R2" s="3"/>
      <c r="S2" s="3"/>
      <c r="T2" s="3"/>
      <c r="U2" s="3"/>
      <c r="V2" s="0" t="s">
        <v>4</v>
      </c>
    </row>
    <row r="3" customFormat="false" ht="15.75" hidden="false" customHeight="false" outlineLevel="0" collapsed="false">
      <c r="A3" s="0" t="n">
        <v>0</v>
      </c>
      <c r="B3" s="0" t="n">
        <v>0</v>
      </c>
      <c r="C3" s="4" t="n">
        <f aca="false">P3</f>
        <v>0</v>
      </c>
      <c r="D3" s="5" t="s">
        <v>5</v>
      </c>
      <c r="E3" s="5" t="s">
        <v>5</v>
      </c>
      <c r="F3" s="5" t="s">
        <v>5</v>
      </c>
      <c r="G3" s="5" t="s">
        <v>5</v>
      </c>
      <c r="H3" s="0" t="n">
        <v>2</v>
      </c>
      <c r="I3" s="6" t="n">
        <v>1</v>
      </c>
      <c r="J3" s="7" t="n">
        <v>-100</v>
      </c>
      <c r="K3" s="7" t="n">
        <v>50</v>
      </c>
      <c r="L3" s="7" t="n">
        <v>12647072876</v>
      </c>
      <c r="M3" s="7" t="n">
        <v>2</v>
      </c>
      <c r="N3" s="8" t="n">
        <v>1264707000000</v>
      </c>
      <c r="P3" s="9" t="n">
        <f aca="false">$P$1*B3</f>
        <v>0</v>
      </c>
    </row>
    <row r="4" customFormat="false" ht="15.75" hidden="false" customHeight="false" outlineLevel="0" collapsed="false">
      <c r="A4" s="0" t="n">
        <v>1</v>
      </c>
      <c r="B4" s="10" t="n">
        <v>0.26</v>
      </c>
      <c r="C4" s="4" t="n">
        <f aca="false">P4</f>
        <v>273649.22</v>
      </c>
      <c r="D4" s="5" t="s">
        <v>5</v>
      </c>
      <c r="E4" s="5" t="s">
        <v>5</v>
      </c>
      <c r="F4" s="5" t="s">
        <v>5</v>
      </c>
      <c r="G4" s="5" t="s">
        <v>5</v>
      </c>
      <c r="H4" s="0" t="n">
        <v>1</v>
      </c>
      <c r="I4" s="6" t="n">
        <v>2</v>
      </c>
      <c r="J4" s="7" t="n">
        <v>-17.6</v>
      </c>
      <c r="K4" s="7" t="n">
        <v>17.6</v>
      </c>
      <c r="L4" s="7" t="n">
        <v>12286957937</v>
      </c>
      <c r="M4" s="7" t="n">
        <v>1</v>
      </c>
      <c r="N4" s="8" t="n">
        <v>216250500000</v>
      </c>
      <c r="P4" s="9" t="n">
        <f aca="false">$P$1*B4</f>
        <v>273649.22</v>
      </c>
      <c r="R4" s="1" t="s">
        <v>6</v>
      </c>
    </row>
    <row r="5" customFormat="false" ht="15.75" hidden="false" customHeight="false" outlineLevel="0" collapsed="false">
      <c r="A5" s="0" t="n">
        <v>2</v>
      </c>
      <c r="B5" s="10" t="n">
        <v>0.17</v>
      </c>
      <c r="C5" s="4" t="n">
        <f aca="false">P5</f>
        <v>178924.49</v>
      </c>
      <c r="D5" s="5" t="s">
        <v>5</v>
      </c>
      <c r="E5" s="5" t="s">
        <v>5</v>
      </c>
      <c r="F5" s="5" t="s">
        <v>5</v>
      </c>
      <c r="G5" s="5" t="s">
        <v>5</v>
      </c>
      <c r="H5" s="0" t="n">
        <v>1</v>
      </c>
      <c r="I5" s="6" t="n">
        <v>3</v>
      </c>
      <c r="J5" s="7" t="n">
        <v>-36.5</v>
      </c>
      <c r="K5" s="7" t="n">
        <v>36.5</v>
      </c>
      <c r="L5" s="7" t="n">
        <v>29971254486</v>
      </c>
      <c r="M5" s="7" t="n">
        <v>1</v>
      </c>
      <c r="N5" s="8" t="n">
        <v>1093951000000</v>
      </c>
      <c r="P5" s="9" t="n">
        <f aca="false">$P$1*B5</f>
        <v>178924.49</v>
      </c>
      <c r="R5" s="1" t="s">
        <v>7</v>
      </c>
    </row>
    <row r="6" customFormat="false" ht="15.75" hidden="false" customHeight="false" outlineLevel="0" collapsed="false">
      <c r="A6" s="0" t="n">
        <v>3</v>
      </c>
      <c r="B6" s="10" t="n">
        <v>0.22</v>
      </c>
      <c r="C6" s="4" t="n">
        <f aca="false">P6</f>
        <v>231549.34</v>
      </c>
      <c r="D6" s="5" t="s">
        <v>5</v>
      </c>
      <c r="E6" s="5" t="s">
        <v>5</v>
      </c>
      <c r="F6" s="5" t="s">
        <v>5</v>
      </c>
      <c r="G6" s="5" t="s">
        <v>5</v>
      </c>
      <c r="H6" s="0" t="n">
        <v>3</v>
      </c>
      <c r="I6" s="6" t="n">
        <v>4</v>
      </c>
      <c r="J6" s="7" t="n">
        <v>-128.5</v>
      </c>
      <c r="K6" s="7" t="n">
        <v>50</v>
      </c>
      <c r="L6" s="7" t="n">
        <v>13938887160</v>
      </c>
      <c r="M6" s="7" t="n">
        <v>3</v>
      </c>
      <c r="N6" s="8" t="n">
        <v>1791147000000</v>
      </c>
      <c r="P6" s="9" t="n">
        <f aca="false">$P$1*B6</f>
        <v>231549.34</v>
      </c>
    </row>
    <row r="7" customFormat="false" ht="15.75" hidden="false" customHeight="false" outlineLevel="0" collapsed="false">
      <c r="A7" s="0" t="n">
        <v>4</v>
      </c>
      <c r="B7" s="10" t="n">
        <v>0.25</v>
      </c>
      <c r="C7" s="4" t="n">
        <f aca="false">P7</f>
        <v>263124.25</v>
      </c>
      <c r="D7" s="5" t="s">
        <v>5</v>
      </c>
      <c r="E7" s="5" t="s">
        <v>5</v>
      </c>
      <c r="F7" s="5" t="s">
        <v>5</v>
      </c>
      <c r="G7" s="5" t="s">
        <v>5</v>
      </c>
      <c r="H7" s="0" t="n">
        <v>1</v>
      </c>
      <c r="I7" s="6" t="n">
        <v>5</v>
      </c>
      <c r="J7" s="7" t="n">
        <v>-20.5</v>
      </c>
      <c r="K7" s="7" t="n">
        <v>20.5</v>
      </c>
      <c r="L7" s="7" t="n">
        <v>3686010853</v>
      </c>
      <c r="M7" s="7" t="n">
        <v>1</v>
      </c>
      <c r="N7" s="8" t="n">
        <v>75563220000</v>
      </c>
      <c r="P7" s="9" t="n">
        <f aca="false">$P$1*B7</f>
        <v>263124.25</v>
      </c>
    </row>
    <row r="8" customFormat="false" ht="15.75" hidden="false" customHeight="false" outlineLevel="0" collapsed="false">
      <c r="A8" s="0" t="n">
        <v>5</v>
      </c>
      <c r="B8" s="10" t="n">
        <v>0.06</v>
      </c>
      <c r="C8" s="4" t="n">
        <f aca="false">P8</f>
        <v>63149.82</v>
      </c>
      <c r="D8" s="5" t="s">
        <v>5</v>
      </c>
      <c r="E8" s="5" t="s">
        <v>5</v>
      </c>
      <c r="F8" s="5" t="s">
        <v>5</v>
      </c>
      <c r="G8" s="5" t="s">
        <v>5</v>
      </c>
      <c r="H8" s="0" t="n">
        <v>2</v>
      </c>
      <c r="I8" s="6" t="n">
        <v>6</v>
      </c>
      <c r="J8" s="7" t="n">
        <v>-106</v>
      </c>
      <c r="K8" s="7" t="n">
        <v>50</v>
      </c>
      <c r="L8" s="7" t="n">
        <v>11079367895</v>
      </c>
      <c r="M8" s="7" t="n">
        <v>2</v>
      </c>
      <c r="N8" s="8" t="n">
        <v>1174413000000</v>
      </c>
      <c r="P8" s="9" t="n">
        <f aca="false">$P$1*B8</f>
        <v>63149.82</v>
      </c>
    </row>
    <row r="9" customFormat="false" ht="15.75" hidden="false" customHeight="false" outlineLevel="0" collapsed="false">
      <c r="A9" s="0" t="n">
        <v>6</v>
      </c>
      <c r="B9" s="10" t="n">
        <v>0.01</v>
      </c>
      <c r="C9" s="4" t="n">
        <f aca="false">P9</f>
        <v>10524.97</v>
      </c>
      <c r="D9" s="5" t="s">
        <v>5</v>
      </c>
      <c r="E9" s="5" t="s">
        <v>5</v>
      </c>
      <c r="F9" s="5" t="s">
        <v>5</v>
      </c>
      <c r="G9" s="5" t="s">
        <v>5</v>
      </c>
      <c r="H9" s="0" t="n">
        <v>2</v>
      </c>
      <c r="I9" s="6" t="n">
        <v>7</v>
      </c>
      <c r="J9" s="7" t="n">
        <v>-109.9</v>
      </c>
      <c r="K9" s="7" t="n">
        <v>50</v>
      </c>
      <c r="L9" s="7" t="n">
        <v>19434502995</v>
      </c>
      <c r="M9" s="7" t="n">
        <v>2</v>
      </c>
      <c r="N9" s="8" t="n">
        <v>2135852000000</v>
      </c>
      <c r="P9" s="9" t="n">
        <f aca="false">$P$1*B9</f>
        <v>10524.97</v>
      </c>
    </row>
    <row r="10" customFormat="false" ht="15.75" hidden="false" customHeight="false" outlineLevel="0" collapsed="false">
      <c r="A10" s="0" t="n">
        <v>7</v>
      </c>
      <c r="B10" s="10" t="n">
        <v>0.03</v>
      </c>
      <c r="C10" s="4" t="n">
        <f aca="false">P10</f>
        <v>31574.91</v>
      </c>
      <c r="D10" s="5" t="s">
        <v>5</v>
      </c>
      <c r="E10" s="5" t="s">
        <v>5</v>
      </c>
      <c r="F10" s="5" t="s">
        <v>5</v>
      </c>
      <c r="G10" s="5" t="s">
        <v>5</v>
      </c>
      <c r="H10" s="0" t="n">
        <v>1</v>
      </c>
      <c r="I10" s="6" t="n">
        <v>8</v>
      </c>
      <c r="J10" s="7" t="n">
        <v>-33.8</v>
      </c>
      <c r="K10" s="7" t="n">
        <v>33.8</v>
      </c>
      <c r="L10" s="7" t="n">
        <v>10361542520</v>
      </c>
      <c r="M10" s="7" t="n">
        <v>1</v>
      </c>
      <c r="N10" s="8" t="n">
        <v>350220100000</v>
      </c>
      <c r="P10" s="9" t="n">
        <f aca="false">$P$1*B10</f>
        <v>31574.91</v>
      </c>
    </row>
    <row r="11" customFormat="false" ht="15.75" hidden="false" customHeight="false" outlineLevel="0" collapsed="false">
      <c r="A11" s="3" t="n">
        <v>8</v>
      </c>
      <c r="B11" s="10" t="n">
        <v>0</v>
      </c>
      <c r="C11" s="4" t="n">
        <f aca="false">P11</f>
        <v>0</v>
      </c>
      <c r="D11" s="5" t="s">
        <v>5</v>
      </c>
      <c r="E11" s="5" t="s">
        <v>5</v>
      </c>
      <c r="F11" s="5" t="s">
        <v>5</v>
      </c>
      <c r="G11" s="5" t="s">
        <v>5</v>
      </c>
      <c r="H11" s="0" t="n">
        <v>2</v>
      </c>
      <c r="I11" s="6" t="n">
        <v>9</v>
      </c>
      <c r="J11" s="7" t="n">
        <v>-52</v>
      </c>
      <c r="K11" s="7" t="n">
        <v>50</v>
      </c>
      <c r="L11" s="7" t="n">
        <v>6455559422</v>
      </c>
      <c r="M11" s="7" t="n">
        <v>2</v>
      </c>
      <c r="N11" s="8" t="n">
        <v>335689100000</v>
      </c>
      <c r="P11" s="9" t="n">
        <f aca="false">$P$1*B11</f>
        <v>0</v>
      </c>
    </row>
    <row r="12" customFormat="false" ht="15.75" hidden="false" customHeight="false" outlineLevel="0" collapsed="false">
      <c r="A12" s="0" t="n">
        <v>9</v>
      </c>
      <c r="B12" s="10" t="n">
        <v>0</v>
      </c>
      <c r="C12" s="4" t="n">
        <f aca="false">P12</f>
        <v>0</v>
      </c>
      <c r="D12" s="5" t="s">
        <v>5</v>
      </c>
      <c r="E12" s="5" t="s">
        <v>5</v>
      </c>
      <c r="F12" s="5" t="s">
        <v>5</v>
      </c>
      <c r="G12" s="5" t="s">
        <v>5</v>
      </c>
      <c r="H12" s="0" t="n">
        <v>2</v>
      </c>
      <c r="I12" s="6" t="n">
        <v>10</v>
      </c>
      <c r="J12" s="7" t="n">
        <v>-85.3</v>
      </c>
      <c r="K12" s="7" t="n">
        <v>50</v>
      </c>
      <c r="L12" s="7" t="n">
        <v>17316802511</v>
      </c>
      <c r="M12" s="7" t="n">
        <v>2</v>
      </c>
      <c r="N12" s="8" t="n">
        <v>1477123000000</v>
      </c>
      <c r="P12" s="9" t="n">
        <f aca="false">$P$1*B12</f>
        <v>0</v>
      </c>
    </row>
    <row r="13" customFormat="false" ht="15.75" hidden="false" customHeight="false" outlineLevel="0" collapsed="false">
      <c r="A13" s="3" t="n">
        <v>10</v>
      </c>
      <c r="B13" s="10" t="n">
        <v>0</v>
      </c>
      <c r="C13" s="4" t="n">
        <f aca="false">P13</f>
        <v>0</v>
      </c>
      <c r="D13" s="5" t="s">
        <v>5</v>
      </c>
      <c r="E13" s="5" t="s">
        <v>5</v>
      </c>
      <c r="F13" s="5" t="s">
        <v>5</v>
      </c>
      <c r="G13" s="5" t="s">
        <v>5</v>
      </c>
      <c r="H13" s="0" t="n">
        <v>2</v>
      </c>
      <c r="I13" s="6" t="n">
        <v>11</v>
      </c>
      <c r="J13" s="7" t="n">
        <v>-75.3</v>
      </c>
      <c r="K13" s="7" t="n">
        <v>50</v>
      </c>
      <c r="L13" s="7" t="n">
        <v>11225017827</v>
      </c>
      <c r="M13" s="7" t="n">
        <v>2</v>
      </c>
      <c r="N13" s="8" t="n">
        <v>845243800000</v>
      </c>
      <c r="P13" s="9" t="n">
        <f aca="false">$P$1*B13</f>
        <v>0</v>
      </c>
    </row>
    <row r="14" customFormat="false" ht="15.75" hidden="false" customHeight="false" outlineLevel="0" collapsed="false">
      <c r="A14" s="3" t="n">
        <v>11</v>
      </c>
      <c r="B14" s="10" t="n">
        <v>0</v>
      </c>
      <c r="C14" s="4" t="n">
        <f aca="false">P14</f>
        <v>0</v>
      </c>
      <c r="D14" s="5" t="s">
        <v>5</v>
      </c>
      <c r="E14" s="5" t="s">
        <v>5</v>
      </c>
      <c r="F14" s="5" t="s">
        <v>5</v>
      </c>
      <c r="G14" s="5" t="s">
        <v>5</v>
      </c>
      <c r="H14" s="0" t="n">
        <v>3</v>
      </c>
      <c r="I14" s="6" t="n">
        <v>12</v>
      </c>
      <c r="J14" s="7" t="n">
        <v>-185.6</v>
      </c>
      <c r="K14" s="7" t="n">
        <v>50</v>
      </c>
      <c r="L14" s="7" t="n">
        <v>15989283041</v>
      </c>
      <c r="M14" s="7" t="n">
        <v>3</v>
      </c>
      <c r="N14" s="8" t="n">
        <v>2967611000000</v>
      </c>
      <c r="P14" s="9" t="n">
        <f aca="false">$P$1*B14</f>
        <v>0</v>
      </c>
    </row>
    <row r="15" customFormat="false" ht="15.75" hidden="false" customHeight="false" outlineLevel="0" collapsed="false">
      <c r="A15" s="3" t="n">
        <v>12</v>
      </c>
      <c r="B15" s="10" t="n">
        <v>0</v>
      </c>
      <c r="C15" s="4" t="n">
        <f aca="false">P15</f>
        <v>0</v>
      </c>
      <c r="D15" s="5" t="s">
        <v>5</v>
      </c>
      <c r="E15" s="5" t="s">
        <v>5</v>
      </c>
      <c r="F15" s="5" t="s">
        <v>5</v>
      </c>
      <c r="G15" s="5" t="s">
        <v>5</v>
      </c>
      <c r="H15" s="0" t="n">
        <v>2</v>
      </c>
      <c r="I15" s="6" t="n">
        <v>13</v>
      </c>
      <c r="J15" s="7" t="n">
        <v>-109.8</v>
      </c>
      <c r="K15" s="7" t="n">
        <v>50</v>
      </c>
      <c r="L15" s="7" t="n">
        <v>4282287423</v>
      </c>
      <c r="M15" s="7" t="n">
        <v>2</v>
      </c>
      <c r="N15" s="8" t="n">
        <v>470195200000</v>
      </c>
      <c r="P15" s="9" t="n">
        <f aca="false">$P$1*B15</f>
        <v>0</v>
      </c>
    </row>
    <row r="16" customFormat="false" ht="15.75" hidden="false" customHeight="false" outlineLevel="0" collapsed="false">
      <c r="A16" s="3" t="n">
        <v>13</v>
      </c>
      <c r="B16" s="10" t="n">
        <v>0</v>
      </c>
      <c r="C16" s="4" t="n">
        <f aca="false">P16</f>
        <v>0</v>
      </c>
      <c r="D16" s="5" t="s">
        <v>5</v>
      </c>
      <c r="E16" s="5" t="s">
        <v>5</v>
      </c>
      <c r="F16" s="5" t="s">
        <v>5</v>
      </c>
      <c r="G16" s="5" t="s">
        <v>5</v>
      </c>
      <c r="H16" s="0" t="n">
        <v>1</v>
      </c>
      <c r="I16" s="6" t="n">
        <v>14</v>
      </c>
      <c r="J16" s="7" t="n">
        <v>-48.9</v>
      </c>
      <c r="K16" s="7" t="n">
        <v>48.9</v>
      </c>
      <c r="L16" s="7" t="n">
        <v>14161620805</v>
      </c>
      <c r="M16" s="7" t="n">
        <v>1</v>
      </c>
      <c r="N16" s="8" t="n">
        <v>692503300000</v>
      </c>
      <c r="P16" s="9" t="n">
        <f aca="false">$P$1*B16</f>
        <v>0</v>
      </c>
    </row>
    <row r="17" customFormat="false" ht="15.75" hidden="false" customHeight="false" outlineLevel="0" collapsed="false">
      <c r="A17" s="0" t="n">
        <v>14</v>
      </c>
      <c r="B17" s="10" t="n">
        <v>0</v>
      </c>
      <c r="C17" s="4" t="n">
        <f aca="false">P17</f>
        <v>0</v>
      </c>
      <c r="D17" s="5" t="s">
        <v>5</v>
      </c>
      <c r="E17" s="5" t="s">
        <v>5</v>
      </c>
      <c r="F17" s="5" t="s">
        <v>5</v>
      </c>
      <c r="G17" s="5" t="s">
        <v>5</v>
      </c>
      <c r="H17" s="0" t="n">
        <v>3</v>
      </c>
      <c r="I17" s="6" t="n">
        <v>15</v>
      </c>
      <c r="J17" s="7" t="n">
        <v>-138.8</v>
      </c>
      <c r="K17" s="7" t="n">
        <v>50</v>
      </c>
      <c r="L17" s="7" t="n">
        <v>12608709589</v>
      </c>
      <c r="M17" s="7" t="n">
        <v>3</v>
      </c>
      <c r="N17" s="8" t="n">
        <v>1750089000000</v>
      </c>
      <c r="P17" s="9" t="n">
        <f aca="false">$P$1*B17</f>
        <v>0</v>
      </c>
    </row>
    <row r="18" customFormat="false" ht="15.75" hidden="false" customHeight="false" outlineLevel="0" collapsed="false">
      <c r="A18" s="0" t="n">
        <v>15</v>
      </c>
      <c r="B18" s="10" t="n">
        <v>0</v>
      </c>
      <c r="C18" s="4" t="n">
        <f aca="false">P18</f>
        <v>0</v>
      </c>
      <c r="D18" s="5" t="s">
        <v>5</v>
      </c>
      <c r="E18" s="5" t="s">
        <v>5</v>
      </c>
      <c r="F18" s="5" t="s">
        <v>5</v>
      </c>
      <c r="G18" s="5" t="s">
        <v>5</v>
      </c>
      <c r="H18" s="0" t="n">
        <v>2</v>
      </c>
      <c r="I18" s="6" t="n">
        <v>16</v>
      </c>
      <c r="J18" s="7" t="n">
        <v>-101.8</v>
      </c>
      <c r="K18" s="7" t="n">
        <v>50</v>
      </c>
      <c r="L18" s="7" t="n">
        <v>9175347755</v>
      </c>
      <c r="M18" s="7" t="n">
        <v>2</v>
      </c>
      <c r="N18" s="8" t="n">
        <v>934050400000</v>
      </c>
      <c r="P18" s="9" t="n">
        <f aca="false">$P$1*B18</f>
        <v>0</v>
      </c>
    </row>
    <row r="19" customFormat="false" ht="15.75" hidden="false" customHeight="false" outlineLevel="0" collapsed="false">
      <c r="A19" s="3" t="n">
        <v>16</v>
      </c>
      <c r="B19" s="10" t="n">
        <v>0</v>
      </c>
      <c r="C19" s="4" t="n">
        <f aca="false">P19</f>
        <v>0</v>
      </c>
      <c r="D19" s="5" t="s">
        <v>5</v>
      </c>
      <c r="E19" s="5" t="s">
        <v>5</v>
      </c>
      <c r="F19" s="5" t="s">
        <v>5</v>
      </c>
      <c r="G19" s="5" t="s">
        <v>5</v>
      </c>
      <c r="H19" s="0" t="n">
        <v>3</v>
      </c>
      <c r="I19" s="6" t="n">
        <v>17</v>
      </c>
      <c r="J19" s="7" t="n">
        <v>-156</v>
      </c>
      <c r="K19" s="7" t="n">
        <v>50</v>
      </c>
      <c r="L19" s="7" t="n">
        <v>11324453301</v>
      </c>
      <c r="M19" s="7" t="n">
        <v>3</v>
      </c>
      <c r="N19" s="8" t="n">
        <v>1766615000000</v>
      </c>
      <c r="P19" s="9" t="n">
        <f aca="false">$P$1*B19</f>
        <v>0</v>
      </c>
    </row>
    <row r="20" customFormat="false" ht="15.75" hidden="false" customHeight="false" outlineLevel="0" collapsed="false">
      <c r="A20" s="3" t="n">
        <v>17</v>
      </c>
      <c r="B20" s="10" t="n">
        <v>0</v>
      </c>
      <c r="C20" s="4" t="n">
        <f aca="false">P20</f>
        <v>0</v>
      </c>
      <c r="D20" s="5" t="s">
        <v>5</v>
      </c>
      <c r="E20" s="5" t="s">
        <v>5</v>
      </c>
      <c r="F20" s="5" t="s">
        <v>5</v>
      </c>
      <c r="G20" s="5" t="s">
        <v>5</v>
      </c>
      <c r="H20" s="0" t="n">
        <v>2</v>
      </c>
      <c r="I20" s="6" t="n">
        <v>18</v>
      </c>
      <c r="J20" s="7" t="n">
        <v>-81.9</v>
      </c>
      <c r="K20" s="7" t="n">
        <v>50</v>
      </c>
      <c r="L20" s="7" t="n">
        <v>5030841128</v>
      </c>
      <c r="M20" s="7" t="n">
        <v>2</v>
      </c>
      <c r="N20" s="8" t="n">
        <v>412025900000</v>
      </c>
      <c r="P20" s="9" t="n">
        <f aca="false">$P$1*B20</f>
        <v>0</v>
      </c>
    </row>
    <row r="21" customFormat="false" ht="15.75" hidden="false" customHeight="false" outlineLevel="0" collapsed="false">
      <c r="A21" s="3" t="n">
        <v>18</v>
      </c>
      <c r="B21" s="10" t="n">
        <v>0</v>
      </c>
      <c r="C21" s="4" t="n">
        <f aca="false">P21</f>
        <v>0</v>
      </c>
      <c r="D21" s="5" t="s">
        <v>5</v>
      </c>
      <c r="E21" s="5" t="s">
        <v>5</v>
      </c>
      <c r="F21" s="5" t="s">
        <v>5</v>
      </c>
      <c r="G21" s="5" t="s">
        <v>5</v>
      </c>
      <c r="H21" s="0" t="n">
        <v>2</v>
      </c>
      <c r="I21" s="6" t="n">
        <v>19</v>
      </c>
      <c r="J21" s="7" t="n">
        <v>-86.4</v>
      </c>
      <c r="K21" s="7" t="n">
        <v>50</v>
      </c>
      <c r="L21" s="7" t="n">
        <v>4831356901</v>
      </c>
      <c r="M21" s="7" t="n">
        <v>2</v>
      </c>
      <c r="N21" s="8" t="n">
        <v>417429200000</v>
      </c>
      <c r="P21" s="9" t="n">
        <f aca="false">$P$1*B21</f>
        <v>0</v>
      </c>
    </row>
    <row r="22" customFormat="false" ht="15.75" hidden="false" customHeight="false" outlineLevel="0" collapsed="false">
      <c r="A22" s="3" t="n">
        <v>19</v>
      </c>
      <c r="B22" s="10" t="n">
        <v>0</v>
      </c>
      <c r="C22" s="4" t="n">
        <f aca="false">P22</f>
        <v>0</v>
      </c>
      <c r="D22" s="5" t="s">
        <v>5</v>
      </c>
      <c r="E22" s="5" t="s">
        <v>5</v>
      </c>
      <c r="F22" s="5" t="s">
        <v>5</v>
      </c>
      <c r="G22" s="5" t="s">
        <v>5</v>
      </c>
      <c r="H22" s="0" t="n">
        <v>3</v>
      </c>
      <c r="I22" s="6" t="n">
        <v>20</v>
      </c>
      <c r="J22" s="7" t="n">
        <v>-199.1</v>
      </c>
      <c r="K22" s="7" t="n">
        <v>50</v>
      </c>
      <c r="L22" s="7" t="n">
        <v>17683470543</v>
      </c>
      <c r="M22" s="7" t="n">
        <v>3</v>
      </c>
      <c r="N22" s="8" t="n">
        <v>3520779000000</v>
      </c>
      <c r="P22" s="9" t="n">
        <f aca="false">$P$1*B22</f>
        <v>0</v>
      </c>
    </row>
    <row r="23" customFormat="false" ht="15.75" hidden="false" customHeight="false" outlineLevel="0" collapsed="false">
      <c r="A23" s="3" t="n">
        <v>20</v>
      </c>
      <c r="B23" s="10" t="n">
        <v>0</v>
      </c>
      <c r="C23" s="4" t="n">
        <f aca="false">P23</f>
        <v>0</v>
      </c>
      <c r="D23" s="5" t="s">
        <v>5</v>
      </c>
      <c r="E23" s="5" t="s">
        <v>5</v>
      </c>
      <c r="F23" s="5" t="s">
        <v>5</v>
      </c>
      <c r="G23" s="5" t="s">
        <v>5</v>
      </c>
      <c r="H23" s="0" t="n">
        <v>3</v>
      </c>
      <c r="I23" s="6" t="n">
        <v>21</v>
      </c>
      <c r="J23" s="7" t="n">
        <v>-230.2</v>
      </c>
      <c r="K23" s="7" t="n">
        <v>50</v>
      </c>
      <c r="L23" s="7" t="n">
        <v>9957085306</v>
      </c>
      <c r="M23" s="7" t="n">
        <v>3</v>
      </c>
      <c r="N23" s="8" t="n">
        <v>2292121000000</v>
      </c>
      <c r="P23" s="9" t="n">
        <f aca="false">$P$1*B23</f>
        <v>0</v>
      </c>
    </row>
    <row r="24" customFormat="false" ht="15.75" hidden="false" customHeight="false" outlineLevel="0" collapsed="false">
      <c r="A24" s="3" t="n">
        <v>21</v>
      </c>
      <c r="B24" s="10" t="n">
        <v>0</v>
      </c>
      <c r="C24" s="4" t="n">
        <f aca="false">P24</f>
        <v>0</v>
      </c>
      <c r="D24" s="5" t="s">
        <v>5</v>
      </c>
      <c r="E24" s="5" t="s">
        <v>5</v>
      </c>
      <c r="F24" s="5" t="s">
        <v>5</v>
      </c>
      <c r="G24" s="5" t="s">
        <v>5</v>
      </c>
      <c r="H24" s="0" t="n">
        <v>3</v>
      </c>
      <c r="I24" s="6" t="n">
        <v>22</v>
      </c>
      <c r="J24" s="7" t="n">
        <v>-186.3</v>
      </c>
      <c r="K24" s="7" t="n">
        <v>50</v>
      </c>
      <c r="L24" s="7" t="n">
        <v>6033778736</v>
      </c>
      <c r="M24" s="7" t="n">
        <v>3</v>
      </c>
      <c r="N24" s="8" t="n">
        <v>1124093000000</v>
      </c>
      <c r="P24" s="9" t="n">
        <f aca="false">$P$1*B24</f>
        <v>0</v>
      </c>
    </row>
    <row r="25" customFormat="false" ht="15.75" hidden="false" customHeight="false" outlineLevel="0" collapsed="false">
      <c r="A25" s="3" t="n">
        <v>22</v>
      </c>
      <c r="B25" s="10" t="n">
        <v>0</v>
      </c>
      <c r="C25" s="4" t="n">
        <f aca="false">P25</f>
        <v>0</v>
      </c>
      <c r="D25" s="5" t="s">
        <v>5</v>
      </c>
      <c r="E25" s="5" t="s">
        <v>5</v>
      </c>
      <c r="F25" s="5" t="s">
        <v>5</v>
      </c>
      <c r="G25" s="5" t="s">
        <v>5</v>
      </c>
      <c r="H25" s="0" t="n">
        <v>2</v>
      </c>
      <c r="I25" s="6" t="n">
        <v>23</v>
      </c>
      <c r="J25" s="7" t="n">
        <v>-119.6</v>
      </c>
      <c r="K25" s="7" t="n">
        <v>50</v>
      </c>
      <c r="L25" s="7" t="n">
        <v>17242902545</v>
      </c>
      <c r="M25" s="7" t="n">
        <v>2</v>
      </c>
      <c r="N25" s="8" t="n">
        <v>2062251000000</v>
      </c>
      <c r="P25" s="9" t="n">
        <f aca="false">$P$1*B25</f>
        <v>0</v>
      </c>
    </row>
    <row r="26" customFormat="false" ht="15.75" hidden="false" customHeight="false" outlineLevel="0" collapsed="false">
      <c r="A26" s="0" t="n">
        <v>23</v>
      </c>
      <c r="B26" s="0" t="n">
        <v>0</v>
      </c>
      <c r="C26" s="4" t="n">
        <f aca="false">P26</f>
        <v>0</v>
      </c>
      <c r="D26" s="5" t="s">
        <v>5</v>
      </c>
      <c r="E26" s="5" t="s">
        <v>5</v>
      </c>
      <c r="F26" s="5" t="s">
        <v>5</v>
      </c>
      <c r="G26" s="5" t="s">
        <v>5</v>
      </c>
      <c r="H26" s="0" t="n">
        <v>0</v>
      </c>
      <c r="I26" s="6" t="n">
        <v>24</v>
      </c>
      <c r="J26" s="7" t="n">
        <v>0</v>
      </c>
      <c r="K26" s="7" t="n">
        <v>0</v>
      </c>
      <c r="L26" s="7" t="n">
        <v>173026053</v>
      </c>
      <c r="M26" s="7" t="n">
        <v>0</v>
      </c>
      <c r="N26" s="8" t="n">
        <v>0</v>
      </c>
      <c r="P26" s="9" t="n">
        <f aca="false">$P$1*B26</f>
        <v>0</v>
      </c>
      <c r="T26" s="0" t="s">
        <v>8</v>
      </c>
      <c r="U26" s="0" t="s">
        <v>9</v>
      </c>
    </row>
    <row r="27" customFormat="false" ht="15.75" hidden="false" customHeight="false" outlineLevel="0" collapsed="false">
      <c r="A27" s="0" t="n">
        <v>24</v>
      </c>
      <c r="B27" s="0" t="n">
        <v>0</v>
      </c>
      <c r="C27" s="4" t="n">
        <f aca="false">P27</f>
        <v>0</v>
      </c>
      <c r="D27" s="5" t="s">
        <v>5</v>
      </c>
      <c r="E27" s="5" t="s">
        <v>5</v>
      </c>
      <c r="F27" s="5" t="s">
        <v>5</v>
      </c>
      <c r="G27" s="5" t="s">
        <v>5</v>
      </c>
      <c r="H27" s="0" t="n">
        <v>0</v>
      </c>
      <c r="I27" s="6" t="n">
        <v>25</v>
      </c>
      <c r="J27" s="7" t="n">
        <v>0</v>
      </c>
      <c r="K27" s="7" t="n">
        <v>0</v>
      </c>
      <c r="L27" s="7" t="n">
        <v>294595432</v>
      </c>
      <c r="M27" s="7" t="n">
        <v>0</v>
      </c>
      <c r="N27" s="8" t="n">
        <v>0</v>
      </c>
      <c r="P27" s="9" t="n">
        <f aca="false">$P$1*B27</f>
        <v>0</v>
      </c>
      <c r="T27" s="11" t="s">
        <v>10</v>
      </c>
      <c r="U27" s="1" t="s">
        <v>11</v>
      </c>
    </row>
    <row r="28" customFormat="false" ht="15.75" hidden="false" customHeight="false" outlineLevel="0" collapsed="false">
      <c r="A28" s="0" t="n">
        <v>25</v>
      </c>
      <c r="B28" s="0" t="n">
        <v>0</v>
      </c>
      <c r="C28" s="4" t="n">
        <f aca="false">P28</f>
        <v>0</v>
      </c>
      <c r="D28" s="5" t="s">
        <v>5</v>
      </c>
      <c r="E28" s="5" t="s">
        <v>5</v>
      </c>
      <c r="F28" s="5" t="s">
        <v>5</v>
      </c>
      <c r="G28" s="5" t="s">
        <v>5</v>
      </c>
      <c r="H28" s="0" t="n">
        <v>2</v>
      </c>
      <c r="I28" s="6" t="n">
        <v>26</v>
      </c>
      <c r="J28" s="7" t="n">
        <v>-100</v>
      </c>
      <c r="K28" s="7" t="n">
        <v>50</v>
      </c>
      <c r="L28" s="7" t="n">
        <v>35556339824</v>
      </c>
      <c r="M28" s="7" t="n">
        <v>2</v>
      </c>
      <c r="N28" s="8" t="n">
        <v>3555634000000</v>
      </c>
      <c r="P28" s="9" t="n">
        <f aca="false">$P$1*B28</f>
        <v>0</v>
      </c>
      <c r="T28" s="1" t="s">
        <v>12</v>
      </c>
      <c r="U28" s="1" t="s">
        <v>13</v>
      </c>
    </row>
    <row r="29" customFormat="false" ht="15.75" hidden="false" customHeight="false" outlineLevel="0" collapsed="false">
      <c r="A29" s="0" t="n">
        <v>26</v>
      </c>
      <c r="B29" s="0" t="n">
        <v>0</v>
      </c>
      <c r="C29" s="4" t="n">
        <f aca="false">P29</f>
        <v>0</v>
      </c>
      <c r="D29" s="5" t="s">
        <v>5</v>
      </c>
      <c r="E29" s="5" t="s">
        <v>5</v>
      </c>
      <c r="F29" s="5" t="s">
        <v>5</v>
      </c>
      <c r="G29" s="5" t="s">
        <v>5</v>
      </c>
      <c r="H29" s="0" t="n">
        <v>3</v>
      </c>
      <c r="I29" s="6" t="n">
        <v>27</v>
      </c>
      <c r="J29" s="7" t="n">
        <v>-150</v>
      </c>
      <c r="K29" s="7" t="n">
        <v>50</v>
      </c>
      <c r="L29" s="7" t="n">
        <v>17529276725</v>
      </c>
      <c r="M29" s="7" t="n">
        <v>3</v>
      </c>
      <c r="N29" s="8" t="n">
        <v>2629392000000</v>
      </c>
      <c r="P29" s="9" t="n">
        <f aca="false">$P$1*B29</f>
        <v>0</v>
      </c>
      <c r="T29" s="1" t="s">
        <v>14</v>
      </c>
      <c r="U29" s="1" t="s">
        <v>15</v>
      </c>
    </row>
    <row r="30" customFormat="false" ht="15.75" hidden="false" customHeight="false" outlineLevel="0" collapsed="false">
      <c r="A30" s="0" t="n">
        <v>27</v>
      </c>
      <c r="B30" s="0" t="n">
        <v>0</v>
      </c>
      <c r="C30" s="4" t="n">
        <f aca="false">P30</f>
        <v>0</v>
      </c>
      <c r="D30" s="5" t="s">
        <v>5</v>
      </c>
      <c r="E30" s="5" t="s">
        <v>5</v>
      </c>
      <c r="F30" s="5" t="s">
        <v>5</v>
      </c>
      <c r="G30" s="5" t="s">
        <v>5</v>
      </c>
      <c r="H30" s="0" t="n">
        <v>4</v>
      </c>
      <c r="I30" s="6" t="n">
        <v>28</v>
      </c>
      <c r="J30" s="7" t="n">
        <v>-500</v>
      </c>
      <c r="K30" s="7" t="n">
        <v>50</v>
      </c>
      <c r="L30" s="7" t="n">
        <v>26033456848</v>
      </c>
      <c r="M30" s="7" t="n">
        <v>4</v>
      </c>
      <c r="N30" s="8" t="n">
        <v>13016730000000</v>
      </c>
      <c r="P30" s="9" t="n">
        <f aca="false">$P$1*B30</f>
        <v>0</v>
      </c>
      <c r="T30" s="1" t="s">
        <v>16</v>
      </c>
      <c r="U30" s="1" t="s">
        <v>17</v>
      </c>
    </row>
    <row r="31" customFormat="false" ht="15.75" hidden="false" customHeight="false" outlineLevel="0" collapsed="false">
      <c r="A31" s="0" t="n">
        <v>28</v>
      </c>
      <c r="B31" s="0" t="n">
        <v>0</v>
      </c>
      <c r="C31" s="4" t="n">
        <f aca="false">P31</f>
        <v>0</v>
      </c>
      <c r="D31" s="5" t="s">
        <v>5</v>
      </c>
      <c r="E31" s="5" t="s">
        <v>5</v>
      </c>
      <c r="F31" s="5" t="s">
        <v>5</v>
      </c>
      <c r="G31" s="5" t="s">
        <v>5</v>
      </c>
      <c r="H31" s="0" t="n">
        <v>4</v>
      </c>
      <c r="I31" s="6" t="n">
        <v>29</v>
      </c>
      <c r="J31" s="7" t="n">
        <v>-500</v>
      </c>
      <c r="K31" s="7" t="n">
        <v>50</v>
      </c>
      <c r="L31" s="7" t="n">
        <v>40232596619</v>
      </c>
      <c r="M31" s="7" t="n">
        <v>4</v>
      </c>
      <c r="N31" s="8" t="n">
        <v>20116300000000</v>
      </c>
      <c r="P31" s="9" t="n">
        <f aca="false">$P$1*B31</f>
        <v>0</v>
      </c>
      <c r="T31" s="1"/>
      <c r="U31" s="1"/>
    </row>
    <row r="32" customFormat="false" ht="15.75" hidden="false" customHeight="false" outlineLevel="0" collapsed="false">
      <c r="A32" s="0" t="n">
        <v>29</v>
      </c>
      <c r="B32" s="0" t="n">
        <v>0</v>
      </c>
      <c r="C32" s="4" t="n">
        <f aca="false">P32</f>
        <v>0</v>
      </c>
      <c r="D32" s="5" t="s">
        <v>5</v>
      </c>
      <c r="E32" s="5" t="s">
        <v>5</v>
      </c>
      <c r="F32" s="5" t="s">
        <v>5</v>
      </c>
      <c r="G32" s="5" t="s">
        <v>5</v>
      </c>
      <c r="H32" s="0" t="n">
        <v>4</v>
      </c>
      <c r="I32" s="6" t="n">
        <v>30</v>
      </c>
      <c r="J32" s="7" t="n">
        <v>-500</v>
      </c>
      <c r="K32" s="7" t="n">
        <v>50</v>
      </c>
      <c r="L32" s="7" t="n">
        <v>27427742420</v>
      </c>
      <c r="M32" s="7" t="n">
        <v>4</v>
      </c>
      <c r="N32" s="8" t="n">
        <v>13713870000000</v>
      </c>
      <c r="P32" s="9" t="n">
        <f aca="false">$P$1*B32</f>
        <v>0</v>
      </c>
      <c r="T32" s="1" t="s">
        <v>18</v>
      </c>
      <c r="U32" s="1" t="s">
        <v>19</v>
      </c>
    </row>
    <row r="33" customFormat="false" ht="15" hidden="false" customHeight="false" outlineLevel="0" collapsed="false">
      <c r="I33" s="12" t="s">
        <v>20</v>
      </c>
      <c r="J33" s="12" t="n">
        <v>2</v>
      </c>
      <c r="K33" s="12" t="n">
        <v>3</v>
      </c>
      <c r="L33" s="12" t="n">
        <v>4</v>
      </c>
      <c r="M33" s="12" t="n">
        <v>5</v>
      </c>
      <c r="N33" s="12" t="n">
        <v>6</v>
      </c>
      <c r="O33" s="13" t="n">
        <v>7</v>
      </c>
      <c r="P33" s="14" t="n">
        <v>8</v>
      </c>
      <c r="Q33" s="14" t="n">
        <v>9</v>
      </c>
      <c r="R33" s="14" t="n">
        <v>10</v>
      </c>
    </row>
    <row r="34" customFormat="false" ht="15" hidden="false" customHeight="false" outlineLevel="0" collapsed="false">
      <c r="A34" s="0" t="s">
        <v>21</v>
      </c>
      <c r="B34" s="0" t="n">
        <f aca="false">SUM(B3:B32)</f>
        <v>1</v>
      </c>
      <c r="C34" s="15" t="n">
        <f aca="false">ROUND(C3,0)</f>
        <v>0</v>
      </c>
      <c r="D34" s="9" t="str">
        <f aca="false">D3</f>
        <v>_</v>
      </c>
      <c r="E34" s="9" t="str">
        <f aca="false">E3</f>
        <v>_</v>
      </c>
      <c r="F34" s="9" t="str">
        <f aca="false">F3</f>
        <v>_</v>
      </c>
      <c r="G34" s="9" t="str">
        <f aca="false">G3</f>
        <v>_</v>
      </c>
      <c r="I34" s="0" t="str">
        <f aca="false">"  "&amp;C34&amp;", "&amp;D34&amp;", "&amp;E34&amp;", "&amp;F34&amp;", "&amp;G34&amp;","</f>
        <v>  0, _, _, _, _,</v>
      </c>
      <c r="J34" s="0" t="str">
        <f aca="false">"  "&amp;ROUND(C34*0.637628,0)&amp;", "&amp;D34&amp;", "&amp;E34&amp;", "&amp;F34&amp;", "&amp;G34&amp;","</f>
        <v>  0, _, _, _, _,</v>
      </c>
      <c r="K34" s="0" t="str">
        <f aca="false">"  "&amp;ROUND(C34*0.637628^2,0)&amp;", "&amp;D34&amp;", "&amp;E34&amp;", "&amp;F34&amp;", "&amp;G34&amp;","</f>
        <v>  0, _, _, _, _,</v>
      </c>
      <c r="L34" s="0" t="str">
        <f aca="false">"  "&amp;ROUND(C34*0.637628^3,0)&amp;", "&amp;D34&amp;", "&amp;E34&amp;", "&amp;F34&amp;", "&amp;G34&amp;","</f>
        <v>  0, _, _, _, _,</v>
      </c>
      <c r="M34" s="0" t="str">
        <f aca="false">"  "&amp;ROUND(C34*0.637628^4,0)&amp;", "&amp;D34&amp;", "&amp;E34&amp;", "&amp;F34&amp;", "&amp;G34&amp;","</f>
        <v>  0, _, _, _, _,</v>
      </c>
      <c r="N34" s="0" t="str">
        <f aca="false">"  "&amp;ROUND(C34*0.637628^5,0)&amp;", "&amp;D34&amp;", "&amp;E34&amp;", "&amp;F34&amp;", "&amp;G34&amp;","</f>
        <v>  0, _, _, _, _,</v>
      </c>
      <c r="O34" s="0" t="str">
        <f aca="false">"  "&amp;ROUND(C34*0.637628^6,0)&amp;", "&amp;D34&amp;", "&amp;E34&amp;", "&amp;F34&amp;", "&amp;G34&amp;","</f>
        <v>  0, _, _, _, _,</v>
      </c>
      <c r="P34" s="0" t="str">
        <f aca="false">"  "&amp;ROUND(C34*0.637628^7,0)&amp;", "&amp;D34&amp;", "&amp;E34&amp;", "&amp;F34&amp;", "&amp;G34&amp;","</f>
        <v>  0, _, _, _, _,</v>
      </c>
      <c r="Q34" s="0" t="str">
        <f aca="false">"  "&amp;ROUND(C34*0.637628^8,0)&amp;", "&amp;D34&amp;", "&amp;E34&amp;", "&amp;F34&amp;", "&amp;G34&amp;","</f>
        <v>  0, _, _, _, _,</v>
      </c>
      <c r="R34" s="0" t="str">
        <f aca="false">"  "&amp;ROUND(C34*0.637628^9,0)&amp;", "&amp;D34&amp;", "&amp;E34&amp;", "&amp;F34&amp;", "&amp;G34&amp;","</f>
        <v>  0, _, _, _, _,</v>
      </c>
    </row>
    <row r="35" customFormat="false" ht="15" hidden="false" customHeight="false" outlineLevel="0" collapsed="false">
      <c r="C35" s="15" t="n">
        <f aca="false">ROUND(C4,0)</f>
        <v>273649</v>
      </c>
      <c r="D35" s="9" t="str">
        <f aca="false">D4</f>
        <v>_</v>
      </c>
      <c r="E35" s="9" t="str">
        <f aca="false">E4</f>
        <v>_</v>
      </c>
      <c r="F35" s="9" t="str">
        <f aca="false">F4</f>
        <v>_</v>
      </c>
      <c r="G35" s="9" t="str">
        <f aca="false">G4</f>
        <v>_</v>
      </c>
      <c r="I35" s="0" t="str">
        <f aca="false">"  "&amp;C35&amp;", "&amp;D35&amp;", "&amp;E35&amp;", "&amp;F35&amp;", "&amp;G35&amp;","</f>
        <v>  273649, _, _, _, _,</v>
      </c>
      <c r="J35" s="0" t="str">
        <f aca="false">"  "&amp;ROUND(C35*0.637628,0)&amp;", "&amp;D35&amp;", "&amp;E35&amp;", "&amp;F35&amp;", "&amp;G35&amp;","</f>
        <v>  174486, _, _, _, _,</v>
      </c>
      <c r="K35" s="0" t="str">
        <f aca="false">"  "&amp;ROUND(C35*0.637628^2,0)&amp;", "&amp;D35&amp;", "&amp;E35&amp;", "&amp;F35&amp;", "&amp;G35&amp;","</f>
        <v>  111257, _, _, _, _,</v>
      </c>
      <c r="L35" s="0" t="str">
        <f aca="false">"  "&amp;ROUND(C35*0.637628^3,0)&amp;", "&amp;D35&amp;", "&amp;E35&amp;", "&amp;F35&amp;", "&amp;G35&amp;","</f>
        <v>  70941, _, _, _, _,</v>
      </c>
      <c r="M35" s="0" t="str">
        <f aca="false">"  "&amp;ROUND(C35*0.637628^4,0)&amp;", "&amp;D35&amp;", "&amp;E35&amp;", "&amp;F35&amp;", "&amp;G35&amp;","</f>
        <v>  45234, _, _, _, _,</v>
      </c>
      <c r="N35" s="0" t="str">
        <f aca="false">"  "&amp;ROUND(C35*0.637628^5,0)&amp;", "&amp;D35&amp;", "&amp;E35&amp;", "&amp;F35&amp;", "&amp;G35&amp;","</f>
        <v>  28842, _, _, _, _,</v>
      </c>
      <c r="O35" s="0" t="str">
        <f aca="false">"  "&amp;ROUND(C35*0.637628^6,0)&amp;", "&amp;D35&amp;", "&amp;E35&amp;", "&amp;F35&amp;", "&amp;G35&amp;","</f>
        <v>  18391, _, _, _, _,</v>
      </c>
      <c r="P35" s="0" t="str">
        <f aca="false">"  "&amp;ROUND(C35*0.637628^7,0)&amp;", "&amp;D35&amp;", "&amp;E35&amp;", "&amp;F35&amp;", "&amp;G35&amp;","</f>
        <v>  11726, _, _, _, _,</v>
      </c>
      <c r="Q35" s="0" t="str">
        <f aca="false">"  "&amp;ROUND(C35*0.637628^8,0)&amp;", "&amp;D35&amp;", "&amp;E35&amp;", "&amp;F35&amp;", "&amp;G35&amp;","</f>
        <v>  7477, _, _, _, _,</v>
      </c>
      <c r="R35" s="0" t="str">
        <f aca="false">"  "&amp;ROUND(C35*0.637628^9,0)&amp;", "&amp;D35&amp;", "&amp;E35&amp;", "&amp;F35&amp;", "&amp;G35&amp;","</f>
        <v>  4768, _, _, _, _,</v>
      </c>
    </row>
    <row r="36" customFormat="false" ht="15" hidden="false" customHeight="false" outlineLevel="0" collapsed="false">
      <c r="C36" s="15" t="n">
        <f aca="false">ROUND(C5,0)</f>
        <v>178924</v>
      </c>
      <c r="D36" s="9" t="str">
        <f aca="false">D5</f>
        <v>_</v>
      </c>
      <c r="E36" s="9" t="str">
        <f aca="false">E5</f>
        <v>_</v>
      </c>
      <c r="F36" s="9" t="str">
        <f aca="false">F5</f>
        <v>_</v>
      </c>
      <c r="G36" s="9" t="str">
        <f aca="false">G5</f>
        <v>_</v>
      </c>
      <c r="I36" s="0" t="str">
        <f aca="false">"  "&amp;C36&amp;", "&amp;D36&amp;", "&amp;E36&amp;", "&amp;F36&amp;", "&amp;G36&amp;","</f>
        <v>  178924, _, _, _, _,</v>
      </c>
      <c r="J36" s="0" t="str">
        <f aca="false">"  "&amp;ROUND(C36*0.637628,0)&amp;", "&amp;D36&amp;", "&amp;E36&amp;", "&amp;F36&amp;", "&amp;G36&amp;","</f>
        <v>  114087, _, _, _, _,</v>
      </c>
      <c r="K36" s="0" t="str">
        <f aca="false">"  "&amp;ROUND(C36*0.637628^2,0)&amp;", "&amp;D36&amp;", "&amp;E36&amp;", "&amp;F36&amp;", "&amp;G36&amp;","</f>
        <v>  72745, _, _, _, _,</v>
      </c>
      <c r="L36" s="0" t="str">
        <f aca="false">"  "&amp;ROUND(C36*0.637628^3,0)&amp;", "&amp;D36&amp;", "&amp;E36&amp;", "&amp;F36&amp;", "&amp;G36&amp;","</f>
        <v>  46384, _, _, _, _,</v>
      </c>
      <c r="M36" s="0" t="str">
        <f aca="false">"  "&amp;ROUND(C36*0.637628^4,0)&amp;", "&amp;D36&amp;", "&amp;E36&amp;", "&amp;F36&amp;", "&amp;G36&amp;","</f>
        <v>  29576, _, _, _, _,</v>
      </c>
      <c r="N36" s="0" t="str">
        <f aca="false">"  "&amp;ROUND(C36*0.637628^5,0)&amp;", "&amp;D36&amp;", "&amp;E36&amp;", "&amp;F36&amp;", "&amp;G36&amp;","</f>
        <v>  18858, _, _, _, _,</v>
      </c>
      <c r="O36" s="0" t="str">
        <f aca="false">"  "&amp;ROUND(C36*0.637628^6,0)&amp;", "&amp;D36&amp;", "&amp;E36&amp;", "&amp;F36&amp;", "&amp;G36&amp;","</f>
        <v>  12025, _, _, _, _,</v>
      </c>
      <c r="P36" s="0" t="str">
        <f aca="false">"  "&amp;ROUND(C36*0.637628^7,0)&amp;", "&amp;D36&amp;", "&amp;E36&amp;", "&amp;F36&amp;", "&amp;G36&amp;","</f>
        <v>  7667, _, _, _, _,</v>
      </c>
      <c r="Q36" s="0" t="str">
        <f aca="false">"  "&amp;ROUND(C36*0.637628^8,0)&amp;", "&amp;D36&amp;", "&amp;E36&amp;", "&amp;F36&amp;", "&amp;G36&amp;","</f>
        <v>  4889, _, _, _, _,</v>
      </c>
      <c r="R36" s="0" t="str">
        <f aca="false">"  "&amp;ROUND(C36*0.637628^9,0)&amp;", "&amp;D36&amp;", "&amp;E36&amp;", "&amp;F36&amp;", "&amp;G36&amp;","</f>
        <v>  3117, _, _, _, _,</v>
      </c>
    </row>
    <row r="37" customFormat="false" ht="15" hidden="false" customHeight="false" outlineLevel="0" collapsed="false">
      <c r="C37" s="15" t="n">
        <f aca="false">ROUND(C6,0)</f>
        <v>231549</v>
      </c>
      <c r="D37" s="9" t="str">
        <f aca="false">D6</f>
        <v>_</v>
      </c>
      <c r="E37" s="9" t="str">
        <f aca="false">E6</f>
        <v>_</v>
      </c>
      <c r="F37" s="9" t="str">
        <f aca="false">F6</f>
        <v>_</v>
      </c>
      <c r="G37" s="9" t="str">
        <f aca="false">G6</f>
        <v>_</v>
      </c>
      <c r="I37" s="0" t="str">
        <f aca="false">"  "&amp;C37&amp;", "&amp;D37&amp;", "&amp;E37&amp;", "&amp;F37&amp;", "&amp;G37&amp;","</f>
        <v>  231549, _, _, _, _,</v>
      </c>
      <c r="J37" s="0" t="str">
        <f aca="false">"  "&amp;ROUND(C37*0.637628,0)&amp;", "&amp;D37&amp;", "&amp;E37&amp;", "&amp;F37&amp;", "&amp;G37&amp;","</f>
        <v>  147642, _, _, _, _,</v>
      </c>
      <c r="K37" s="0" t="str">
        <f aca="false">"  "&amp;ROUND(C37*0.637628^2,0)&amp;", "&amp;D37&amp;", "&amp;E37&amp;", "&amp;F37&amp;", "&amp;G37&amp;","</f>
        <v>  94141, _, _, _, _,</v>
      </c>
      <c r="L37" s="0" t="str">
        <f aca="false">"  "&amp;ROUND(C37*0.637628^3,0)&amp;", "&amp;D37&amp;", "&amp;E37&amp;", "&amp;F37&amp;", "&amp;G37&amp;","</f>
        <v>  60027, _, _, _, _,</v>
      </c>
      <c r="M37" s="0" t="str">
        <f aca="false">"  "&amp;ROUND(C37*0.637628^4,0)&amp;", "&amp;D37&amp;", "&amp;E37&amp;", "&amp;F37&amp;", "&amp;G37&amp;","</f>
        <v>  38275, _, _, _, _,</v>
      </c>
      <c r="N37" s="0" t="str">
        <f aca="false">"  "&amp;ROUND(C37*0.637628^5,0)&amp;", "&amp;D37&amp;", "&amp;E37&amp;", "&amp;F37&amp;", "&amp;G37&amp;","</f>
        <v>  24405, _, _, _, _,</v>
      </c>
      <c r="O37" s="0" t="str">
        <f aca="false">"  "&amp;ROUND(C37*0.637628^6,0)&amp;", "&amp;D37&amp;", "&amp;E37&amp;", "&amp;F37&amp;", "&amp;G37&amp;","</f>
        <v>  15561, _, _, _, _,</v>
      </c>
      <c r="P37" s="0" t="str">
        <f aca="false">"  "&amp;ROUND(C37*0.637628^7,0)&amp;", "&amp;D37&amp;", "&amp;E37&amp;", "&amp;F37&amp;", "&amp;G37&amp;","</f>
        <v>  9922, _, _, _, _,</v>
      </c>
      <c r="Q37" s="0" t="str">
        <f aca="false">"  "&amp;ROUND(C37*0.637628^8,0)&amp;", "&amp;D37&amp;", "&amp;E37&amp;", "&amp;F37&amp;", "&amp;G37&amp;","</f>
        <v>  6327, _, _, _, _,</v>
      </c>
      <c r="R37" s="0" t="str">
        <f aca="false">"  "&amp;ROUND(C37*0.637628^9,0)&amp;", "&amp;D37&amp;", "&amp;E37&amp;", "&amp;F37&amp;", "&amp;G37&amp;","</f>
        <v>  4034, _, _, _, _,</v>
      </c>
    </row>
    <row r="38" customFormat="false" ht="15" hidden="false" customHeight="false" outlineLevel="0" collapsed="false">
      <c r="C38" s="15" t="n">
        <f aca="false">ROUND(C7,0)</f>
        <v>263124</v>
      </c>
      <c r="D38" s="9" t="str">
        <f aca="false">D7</f>
        <v>_</v>
      </c>
      <c r="E38" s="9" t="str">
        <f aca="false">E7</f>
        <v>_</v>
      </c>
      <c r="F38" s="9" t="str">
        <f aca="false">F7</f>
        <v>_</v>
      </c>
      <c r="G38" s="9" t="str">
        <f aca="false">G7</f>
        <v>_</v>
      </c>
      <c r="I38" s="0" t="str">
        <f aca="false">"  "&amp;C38&amp;", "&amp;D38&amp;", "&amp;E38&amp;", "&amp;F38&amp;", "&amp;G38&amp;","</f>
        <v>  263124, _, _, _, _,</v>
      </c>
      <c r="J38" s="0" t="str">
        <f aca="false">"  "&amp;ROUND(C38*0.637628,0)&amp;", "&amp;D38&amp;", "&amp;E38&amp;", "&amp;F38&amp;", "&amp;G38&amp;","</f>
        <v>  167775, _, _, _, _,</v>
      </c>
      <c r="K38" s="0" t="str">
        <f aca="false">"  "&amp;ROUND(C38*0.637628^2,0)&amp;", "&amp;D38&amp;", "&amp;E38&amp;", "&amp;F38&amp;", "&amp;G38&amp;","</f>
        <v>  106978, _, _, _, _,</v>
      </c>
      <c r="L38" s="0" t="str">
        <f aca="false">"  "&amp;ROUND(C38*0.637628^3,0)&amp;", "&amp;D38&amp;", "&amp;E38&amp;", "&amp;F38&amp;", "&amp;G38&amp;","</f>
        <v>  68212, _, _, _, _,</v>
      </c>
      <c r="M38" s="0" t="str">
        <f aca="false">"  "&amp;ROUND(C38*0.637628^4,0)&amp;", "&amp;D38&amp;", "&amp;E38&amp;", "&amp;F38&amp;", "&amp;G38&amp;","</f>
        <v>  43494, _, _, _, _,</v>
      </c>
      <c r="N38" s="0" t="str">
        <f aca="false">"  "&amp;ROUND(C38*0.637628^5,0)&amp;", "&amp;D38&amp;", "&amp;E38&amp;", "&amp;F38&amp;", "&amp;G38&amp;","</f>
        <v>  27733, _, _, _, _,</v>
      </c>
      <c r="O38" s="0" t="str">
        <f aca="false">"  "&amp;ROUND(C38*0.637628^6,0)&amp;", "&amp;D38&amp;", "&amp;E38&amp;", "&amp;F38&amp;", "&amp;G38&amp;","</f>
        <v>  17683, _, _, _, _,</v>
      </c>
      <c r="P38" s="0" t="str">
        <f aca="false">"  "&amp;ROUND(C38*0.637628^7,0)&amp;", "&amp;D38&amp;", "&amp;E38&amp;", "&amp;F38&amp;", "&amp;G38&amp;","</f>
        <v>  11275, _, _, _, _,</v>
      </c>
      <c r="Q38" s="0" t="str">
        <f aca="false">"  "&amp;ROUND(C38*0.637628^8,0)&amp;", "&amp;D38&amp;", "&amp;E38&amp;", "&amp;F38&amp;", "&amp;G38&amp;","</f>
        <v>  7190, _, _, _, _,</v>
      </c>
      <c r="R38" s="0" t="str">
        <f aca="false">"  "&amp;ROUND(C38*0.637628^9,0)&amp;", "&amp;D38&amp;", "&amp;E38&amp;", "&amp;F38&amp;", "&amp;G38&amp;","</f>
        <v>  4584, _, _, _, _,</v>
      </c>
    </row>
    <row r="39" customFormat="false" ht="15" hidden="false" customHeight="false" outlineLevel="0" collapsed="false">
      <c r="C39" s="15" t="n">
        <f aca="false">ROUND(C8,0)</f>
        <v>63150</v>
      </c>
      <c r="D39" s="9" t="str">
        <f aca="false">D8</f>
        <v>_</v>
      </c>
      <c r="E39" s="9" t="str">
        <f aca="false">E8</f>
        <v>_</v>
      </c>
      <c r="F39" s="9" t="str">
        <f aca="false">F8</f>
        <v>_</v>
      </c>
      <c r="G39" s="9" t="str">
        <f aca="false">G8</f>
        <v>_</v>
      </c>
      <c r="I39" s="0" t="str">
        <f aca="false">"  "&amp;C39&amp;", "&amp;D39&amp;", "&amp;E39&amp;", "&amp;F39&amp;", "&amp;G39&amp;","</f>
        <v>  63150, _, _, _, _,</v>
      </c>
      <c r="J39" s="0" t="str">
        <f aca="false">"  "&amp;ROUND(C39*0.637628,0)&amp;", "&amp;D39&amp;", "&amp;E39&amp;", "&amp;F39&amp;", "&amp;G39&amp;","</f>
        <v>  40266, _, _, _, _,</v>
      </c>
      <c r="K39" s="0" t="str">
        <f aca="false">"  "&amp;ROUND(C39*0.637628^2,0)&amp;", "&amp;D39&amp;", "&amp;E39&amp;", "&amp;F39&amp;", "&amp;G39&amp;","</f>
        <v>  25675, _, _, _, _,</v>
      </c>
      <c r="L39" s="0" t="str">
        <f aca="false">"  "&amp;ROUND(C39*0.637628^3,0)&amp;", "&amp;D39&amp;", "&amp;E39&amp;", "&amp;F39&amp;", "&amp;G39&amp;","</f>
        <v>  16371, _, _, _, _,</v>
      </c>
      <c r="M39" s="0" t="str">
        <f aca="false">"  "&amp;ROUND(C39*0.637628^4,0)&amp;", "&amp;D39&amp;", "&amp;E39&amp;", "&amp;F39&amp;", "&amp;G39&amp;","</f>
        <v>  10439, _, _, _, _,</v>
      </c>
      <c r="N39" s="0" t="str">
        <f aca="false">"  "&amp;ROUND(C39*0.637628^5,0)&amp;", "&amp;D39&amp;", "&amp;E39&amp;", "&amp;F39&amp;", "&amp;G39&amp;","</f>
        <v>  6656, _, _, _, _,</v>
      </c>
      <c r="O39" s="0" t="str">
        <f aca="false">"  "&amp;ROUND(C39*0.637628^6,0)&amp;", "&amp;D39&amp;", "&amp;E39&amp;", "&amp;F39&amp;", "&amp;G39&amp;","</f>
        <v>  4244, _, _, _, _,</v>
      </c>
      <c r="P39" s="0" t="str">
        <f aca="false">"  "&amp;ROUND(C39*0.637628^7,0)&amp;", "&amp;D39&amp;", "&amp;E39&amp;", "&amp;F39&amp;", "&amp;G39&amp;","</f>
        <v>  2706, _, _, _, _,</v>
      </c>
      <c r="Q39" s="0" t="str">
        <f aca="false">"  "&amp;ROUND(C39*0.637628^8,0)&amp;", "&amp;D39&amp;", "&amp;E39&amp;", "&amp;F39&amp;", "&amp;G39&amp;","</f>
        <v>  1725, _, _, _, _,</v>
      </c>
      <c r="R39" s="0" t="str">
        <f aca="false">"  "&amp;ROUND(C39*0.637628^9,0)&amp;", "&amp;D39&amp;", "&amp;E39&amp;", "&amp;F39&amp;", "&amp;G39&amp;","</f>
        <v>  1100, _, _, _, _,</v>
      </c>
    </row>
    <row r="40" customFormat="false" ht="15" hidden="false" customHeight="false" outlineLevel="0" collapsed="false">
      <c r="C40" s="15" t="n">
        <f aca="false">ROUND(C9,0)</f>
        <v>10525</v>
      </c>
      <c r="D40" s="9" t="str">
        <f aca="false">D9</f>
        <v>_</v>
      </c>
      <c r="E40" s="9" t="str">
        <f aca="false">E9</f>
        <v>_</v>
      </c>
      <c r="F40" s="9" t="str">
        <f aca="false">F9</f>
        <v>_</v>
      </c>
      <c r="G40" s="9" t="str">
        <f aca="false">G9</f>
        <v>_</v>
      </c>
      <c r="I40" s="0" t="str">
        <f aca="false">"  "&amp;C40&amp;", "&amp;D40&amp;", "&amp;E40&amp;", "&amp;F40&amp;", "&amp;G40&amp;","</f>
        <v>  10525, _, _, _, _,</v>
      </c>
      <c r="J40" s="0" t="str">
        <f aca="false">"  "&amp;ROUND(C40*0.637628,0)&amp;", "&amp;D40&amp;", "&amp;E40&amp;", "&amp;F40&amp;", "&amp;G40&amp;","</f>
        <v>  6711, _, _, _, _,</v>
      </c>
      <c r="K40" s="0" t="str">
        <f aca="false">"  "&amp;ROUND(C40*0.637628^2,0)&amp;", "&amp;D40&amp;", "&amp;E40&amp;", "&amp;F40&amp;", "&amp;G40&amp;","</f>
        <v>  4279, _, _, _, _,</v>
      </c>
      <c r="L40" s="0" t="str">
        <f aca="false">"  "&amp;ROUND(C40*0.637628^3,0)&amp;", "&amp;D40&amp;", "&amp;E40&amp;", "&amp;F40&amp;", "&amp;G40&amp;","</f>
        <v>  2729, _, _, _, _,</v>
      </c>
      <c r="M40" s="0" t="str">
        <f aca="false">"  "&amp;ROUND(C40*0.637628^4,0)&amp;", "&amp;D40&amp;", "&amp;E40&amp;", "&amp;F40&amp;", "&amp;G40&amp;","</f>
        <v>  1740, _, _, _, _,</v>
      </c>
      <c r="N40" s="0" t="str">
        <f aca="false">"  "&amp;ROUND(C40*0.637628^5,0)&amp;", "&amp;D40&amp;", "&amp;E40&amp;", "&amp;F40&amp;", "&amp;G40&amp;","</f>
        <v>  1109, _, _, _, _,</v>
      </c>
      <c r="O40" s="0" t="str">
        <f aca="false">"  "&amp;ROUND(C40*0.637628^6,0)&amp;", "&amp;D40&amp;", "&amp;E40&amp;", "&amp;F40&amp;", "&amp;G40&amp;","</f>
        <v>  707, _, _, _, _,</v>
      </c>
      <c r="P40" s="0" t="str">
        <f aca="false">"  "&amp;ROUND(C40*0.637628^7,0)&amp;", "&amp;D40&amp;", "&amp;E40&amp;", "&amp;F40&amp;", "&amp;G40&amp;","</f>
        <v>  451, _, _, _, _,</v>
      </c>
      <c r="Q40" s="0" t="str">
        <f aca="false">"  "&amp;ROUND(C40*0.637628^8,0)&amp;", "&amp;D40&amp;", "&amp;E40&amp;", "&amp;F40&amp;", "&amp;G40&amp;","</f>
        <v>  288, _, _, _, _,</v>
      </c>
      <c r="R40" s="0" t="str">
        <f aca="false">"  "&amp;ROUND(C40*0.637628^9,0)&amp;", "&amp;D40&amp;", "&amp;E40&amp;", "&amp;F40&amp;", "&amp;G40&amp;","</f>
        <v>  183, _, _, _, _,</v>
      </c>
    </row>
    <row r="41" customFormat="false" ht="15" hidden="false" customHeight="false" outlineLevel="0" collapsed="false">
      <c r="C41" s="15" t="n">
        <f aca="false">ROUND(C10,0)</f>
        <v>31575</v>
      </c>
      <c r="D41" s="9" t="str">
        <f aca="false">D10</f>
        <v>_</v>
      </c>
      <c r="E41" s="9" t="str">
        <f aca="false">E10</f>
        <v>_</v>
      </c>
      <c r="F41" s="9" t="str">
        <f aca="false">F10</f>
        <v>_</v>
      </c>
      <c r="G41" s="9" t="str">
        <f aca="false">G10</f>
        <v>_</v>
      </c>
      <c r="I41" s="0" t="str">
        <f aca="false">"  "&amp;C41&amp;", "&amp;D41&amp;", "&amp;E41&amp;", "&amp;F41&amp;", "&amp;G41&amp;","</f>
        <v>  31575, _, _, _, _,</v>
      </c>
      <c r="J41" s="0" t="str">
        <f aca="false">"  "&amp;ROUND(C41*0.637628,0)&amp;", "&amp;D41&amp;", "&amp;E41&amp;", "&amp;F41&amp;", "&amp;G41&amp;","</f>
        <v>  20133, _, _, _, _,</v>
      </c>
      <c r="K41" s="0" t="str">
        <f aca="false">"  "&amp;ROUND(C41*0.637628^2,0)&amp;", "&amp;D41&amp;", "&amp;E41&amp;", "&amp;F41&amp;", "&amp;G41&amp;","</f>
        <v>  12837, _, _, _, _,</v>
      </c>
      <c r="L41" s="0" t="str">
        <f aca="false">"  "&amp;ROUND(C41*0.637628^3,0)&amp;", "&amp;D41&amp;", "&amp;E41&amp;", "&amp;F41&amp;", "&amp;G41&amp;","</f>
        <v>  8186, _, _, _, _,</v>
      </c>
      <c r="M41" s="0" t="str">
        <f aca="false">"  "&amp;ROUND(C41*0.637628^4,0)&amp;", "&amp;D41&amp;", "&amp;E41&amp;", "&amp;F41&amp;", "&amp;G41&amp;","</f>
        <v>  5219, _, _, _, _,</v>
      </c>
      <c r="N41" s="0" t="str">
        <f aca="false">"  "&amp;ROUND(C41*0.637628^5,0)&amp;", "&amp;D41&amp;", "&amp;E41&amp;", "&amp;F41&amp;", "&amp;G41&amp;","</f>
        <v>  3328, _, _, _, _,</v>
      </c>
      <c r="O41" s="0" t="str">
        <f aca="false">"  "&amp;ROUND(C41*0.637628^6,0)&amp;", "&amp;D41&amp;", "&amp;E41&amp;", "&amp;F41&amp;", "&amp;G41&amp;","</f>
        <v>  2122, _, _, _, _,</v>
      </c>
      <c r="P41" s="0" t="str">
        <f aca="false">"  "&amp;ROUND(C41*0.637628^7,0)&amp;", "&amp;D41&amp;", "&amp;E41&amp;", "&amp;F41&amp;", "&amp;G41&amp;","</f>
        <v>  1353, _, _, _, _,</v>
      </c>
      <c r="Q41" s="0" t="str">
        <f aca="false">"  "&amp;ROUND(C41*0.637628^8,0)&amp;", "&amp;D41&amp;", "&amp;E41&amp;", "&amp;F41&amp;", "&amp;G41&amp;","</f>
        <v>  863, _, _, _, _,</v>
      </c>
      <c r="R41" s="0" t="str">
        <f aca="false">"  "&amp;ROUND(C41*0.637628^9,0)&amp;", "&amp;D41&amp;", "&amp;E41&amp;", "&amp;F41&amp;", "&amp;G41&amp;","</f>
        <v>  550, _, _, _, _,</v>
      </c>
    </row>
    <row r="42" customFormat="false" ht="15" hidden="false" customHeight="false" outlineLevel="0" collapsed="false">
      <c r="C42" s="15" t="n">
        <f aca="false">ROUND(C11,0)</f>
        <v>0</v>
      </c>
      <c r="D42" s="9" t="str">
        <f aca="false">D11</f>
        <v>_</v>
      </c>
      <c r="E42" s="9" t="str">
        <f aca="false">E11</f>
        <v>_</v>
      </c>
      <c r="F42" s="9" t="str">
        <f aca="false">F11</f>
        <v>_</v>
      </c>
      <c r="G42" s="9" t="str">
        <f aca="false">G11</f>
        <v>_</v>
      </c>
      <c r="I42" s="0" t="str">
        <f aca="false">"  "&amp;C42&amp;", "&amp;D42&amp;", "&amp;E42&amp;", "&amp;F42&amp;", "&amp;G42&amp;","</f>
        <v>  0, _, _, _, _,</v>
      </c>
      <c r="J42" s="0" t="str">
        <f aca="false">"  "&amp;ROUND(C42*0.637628,0)&amp;", "&amp;D42&amp;", "&amp;E42&amp;", "&amp;F42&amp;", "&amp;G42&amp;","</f>
        <v>  0, _, _, _, _,</v>
      </c>
      <c r="K42" s="0" t="str">
        <f aca="false">"  "&amp;ROUND(C42*0.637628^2,0)&amp;", "&amp;D42&amp;", "&amp;E42&amp;", "&amp;F42&amp;", "&amp;G42&amp;","</f>
        <v>  0, _, _, _, _,</v>
      </c>
      <c r="L42" s="0" t="str">
        <f aca="false">"  "&amp;ROUND(C42*0.637628^3,0)&amp;", "&amp;D42&amp;", "&amp;E42&amp;", "&amp;F42&amp;", "&amp;G42&amp;","</f>
        <v>  0, _, _, _, _,</v>
      </c>
      <c r="M42" s="0" t="str">
        <f aca="false">"  "&amp;ROUND(C42*0.637628^4,0)&amp;", "&amp;D42&amp;", "&amp;E42&amp;", "&amp;F42&amp;", "&amp;G42&amp;","</f>
        <v>  0, _, _, _, _,</v>
      </c>
      <c r="N42" s="0" t="str">
        <f aca="false">"  "&amp;ROUND(C42*0.637628^5,0)&amp;", "&amp;D42&amp;", "&amp;E42&amp;", "&amp;F42&amp;", "&amp;G42&amp;","</f>
        <v>  0, _, _, _, _,</v>
      </c>
      <c r="O42" s="0" t="str">
        <f aca="false">"  "&amp;ROUND(C42*0.637628^6,0)&amp;", "&amp;D42&amp;", "&amp;E42&amp;", "&amp;F42&amp;", "&amp;G42&amp;","</f>
        <v>  0, _, _, _, _,</v>
      </c>
      <c r="P42" s="0" t="str">
        <f aca="false">"  "&amp;ROUND(C42*0.637628^7,0)&amp;", "&amp;D42&amp;", "&amp;E42&amp;", "&amp;F42&amp;", "&amp;G42&amp;","</f>
        <v>  0, _, _, _, _,</v>
      </c>
      <c r="Q42" s="0" t="str">
        <f aca="false">"  "&amp;ROUND(C42*0.637628^8,0)&amp;", "&amp;D42&amp;", "&amp;E42&amp;", "&amp;F42&amp;", "&amp;G42&amp;","</f>
        <v>  0, _, _, _, _,</v>
      </c>
      <c r="R42" s="0" t="str">
        <f aca="false">"  "&amp;ROUND(C42*0.637628^9,0)&amp;", "&amp;D42&amp;", "&amp;E42&amp;", "&amp;F42&amp;", "&amp;G42&amp;","</f>
        <v>  0, _, _, _, _,</v>
      </c>
    </row>
    <row r="43" customFormat="false" ht="15" hidden="false" customHeight="false" outlineLevel="0" collapsed="false">
      <c r="C43" s="15" t="n">
        <f aca="false">ROUND(C12,0)</f>
        <v>0</v>
      </c>
      <c r="D43" s="9" t="str">
        <f aca="false">D12</f>
        <v>_</v>
      </c>
      <c r="E43" s="9" t="str">
        <f aca="false">E12</f>
        <v>_</v>
      </c>
      <c r="F43" s="9" t="str">
        <f aca="false">F12</f>
        <v>_</v>
      </c>
      <c r="G43" s="9" t="str">
        <f aca="false">G12</f>
        <v>_</v>
      </c>
      <c r="I43" s="0" t="str">
        <f aca="false">"  "&amp;C43&amp;", "&amp;D43&amp;", "&amp;E43&amp;", "&amp;F43&amp;", "&amp;G43&amp;","</f>
        <v>  0, _, _, _, _,</v>
      </c>
      <c r="J43" s="0" t="str">
        <f aca="false">"  "&amp;ROUND(C43*0.637628,0)&amp;", "&amp;D43&amp;", "&amp;E43&amp;", "&amp;F43&amp;", "&amp;G43&amp;","</f>
        <v>  0, _, _, _, _,</v>
      </c>
      <c r="K43" s="0" t="str">
        <f aca="false">"  "&amp;ROUND(C43*0.637628^2,0)&amp;", "&amp;D43&amp;", "&amp;E43&amp;", "&amp;F43&amp;", "&amp;G43&amp;","</f>
        <v>  0, _, _, _, _,</v>
      </c>
      <c r="L43" s="0" t="str">
        <f aca="false">"  "&amp;ROUND(C43*0.637628^3,0)&amp;", "&amp;D43&amp;", "&amp;E43&amp;", "&amp;F43&amp;", "&amp;G43&amp;","</f>
        <v>  0, _, _, _, _,</v>
      </c>
      <c r="M43" s="0" t="str">
        <f aca="false">"  "&amp;ROUND(C43*0.637628^4,0)&amp;", "&amp;D43&amp;", "&amp;E43&amp;", "&amp;F43&amp;", "&amp;G43&amp;","</f>
        <v>  0, _, _, _, _,</v>
      </c>
      <c r="N43" s="0" t="str">
        <f aca="false">"  "&amp;ROUND(C43*0.637628^5,0)&amp;", "&amp;D43&amp;", "&amp;E43&amp;", "&amp;F43&amp;", "&amp;G43&amp;","</f>
        <v>  0, _, _, _, _,</v>
      </c>
      <c r="O43" s="0" t="str">
        <f aca="false">"  "&amp;ROUND(C43*0.637628^6,0)&amp;", "&amp;D43&amp;", "&amp;E43&amp;", "&amp;F43&amp;", "&amp;G43&amp;","</f>
        <v>  0, _, _, _, _,</v>
      </c>
      <c r="P43" s="0" t="str">
        <f aca="false">"  "&amp;ROUND(C43*0.637628^7,0)&amp;", "&amp;D43&amp;", "&amp;E43&amp;", "&amp;F43&amp;", "&amp;G43&amp;","</f>
        <v>  0, _, _, _, _,</v>
      </c>
      <c r="Q43" s="0" t="str">
        <f aca="false">"  "&amp;ROUND(C43*0.637628^8,0)&amp;", "&amp;D43&amp;", "&amp;E43&amp;", "&amp;F43&amp;", "&amp;G43&amp;","</f>
        <v>  0, _, _, _, _,</v>
      </c>
      <c r="R43" s="0" t="str">
        <f aca="false">"  "&amp;ROUND(C43*0.637628^9,0)&amp;", "&amp;D43&amp;", "&amp;E43&amp;", "&amp;F43&amp;", "&amp;G43&amp;","</f>
        <v>  0, _, _, _, _,</v>
      </c>
    </row>
    <row r="44" customFormat="false" ht="15" hidden="false" customHeight="false" outlineLevel="0" collapsed="false">
      <c r="C44" s="15" t="n">
        <f aca="false">ROUND(C13,0)</f>
        <v>0</v>
      </c>
      <c r="D44" s="9" t="str">
        <f aca="false">D13</f>
        <v>_</v>
      </c>
      <c r="E44" s="9" t="str">
        <f aca="false">E13</f>
        <v>_</v>
      </c>
      <c r="F44" s="9" t="str">
        <f aca="false">F13</f>
        <v>_</v>
      </c>
      <c r="G44" s="9" t="str">
        <f aca="false">G13</f>
        <v>_</v>
      </c>
      <c r="I44" s="0" t="str">
        <f aca="false">"  "&amp;C44&amp;", "&amp;D44&amp;", "&amp;E44&amp;", "&amp;F44&amp;", "&amp;G44&amp;","</f>
        <v>  0, _, _, _, _,</v>
      </c>
      <c r="J44" s="0" t="str">
        <f aca="false">"  "&amp;ROUND(C44*0.637628,0)&amp;", "&amp;D44&amp;", "&amp;E44&amp;", "&amp;F44&amp;", "&amp;G44&amp;","</f>
        <v>  0, _, _, _, _,</v>
      </c>
      <c r="K44" s="0" t="str">
        <f aca="false">"  "&amp;ROUND(C44*0.637628^2,0)&amp;", "&amp;D44&amp;", "&amp;E44&amp;", "&amp;F44&amp;", "&amp;G44&amp;","</f>
        <v>  0, _, _, _, _,</v>
      </c>
      <c r="L44" s="0" t="str">
        <f aca="false">"  "&amp;ROUND(C44*0.637628^3,0)&amp;", "&amp;D44&amp;", "&amp;E44&amp;", "&amp;F44&amp;", "&amp;G44&amp;","</f>
        <v>  0, _, _, _, _,</v>
      </c>
      <c r="M44" s="0" t="str">
        <f aca="false">"  "&amp;ROUND(C44*0.637628^4,0)&amp;", "&amp;D44&amp;", "&amp;E44&amp;", "&amp;F44&amp;", "&amp;G44&amp;","</f>
        <v>  0, _, _, _, _,</v>
      </c>
      <c r="N44" s="0" t="str">
        <f aca="false">"  "&amp;ROUND(C44*0.637628^5,0)&amp;", "&amp;D44&amp;", "&amp;E44&amp;", "&amp;F44&amp;", "&amp;G44&amp;","</f>
        <v>  0, _, _, _, _,</v>
      </c>
      <c r="O44" s="0" t="str">
        <f aca="false">"  "&amp;ROUND(C44*0.637628^6,0)&amp;", "&amp;D44&amp;", "&amp;E44&amp;", "&amp;F44&amp;", "&amp;G44&amp;","</f>
        <v>  0, _, _, _, _,</v>
      </c>
      <c r="P44" s="0" t="str">
        <f aca="false">"  "&amp;ROUND(C44*0.637628^7,0)&amp;", "&amp;D44&amp;", "&amp;E44&amp;", "&amp;F44&amp;", "&amp;G44&amp;","</f>
        <v>  0, _, _, _, _,</v>
      </c>
      <c r="Q44" s="0" t="str">
        <f aca="false">"  "&amp;ROUND(C44*0.637628^8,0)&amp;", "&amp;D44&amp;", "&amp;E44&amp;", "&amp;F44&amp;", "&amp;G44&amp;","</f>
        <v>  0, _, _, _, _,</v>
      </c>
      <c r="R44" s="0" t="str">
        <f aca="false">"  "&amp;ROUND(C44*0.637628^9,0)&amp;", "&amp;D44&amp;", "&amp;E44&amp;", "&amp;F44&amp;", "&amp;G44&amp;","</f>
        <v>  0, _, _, _, _,</v>
      </c>
    </row>
    <row r="45" customFormat="false" ht="15" hidden="false" customHeight="false" outlineLevel="0" collapsed="false">
      <c r="C45" s="15" t="n">
        <f aca="false">ROUND(C14,0)</f>
        <v>0</v>
      </c>
      <c r="D45" s="9" t="str">
        <f aca="false">D14</f>
        <v>_</v>
      </c>
      <c r="E45" s="9" t="str">
        <f aca="false">E14</f>
        <v>_</v>
      </c>
      <c r="F45" s="9" t="str">
        <f aca="false">F14</f>
        <v>_</v>
      </c>
      <c r="G45" s="9" t="str">
        <f aca="false">G14</f>
        <v>_</v>
      </c>
      <c r="I45" s="0" t="str">
        <f aca="false">"  "&amp;C45&amp;", "&amp;D45&amp;", "&amp;E45&amp;", "&amp;F45&amp;", "&amp;G45&amp;","</f>
        <v>  0, _, _, _, _,</v>
      </c>
      <c r="J45" s="0" t="str">
        <f aca="false">"  "&amp;ROUND(C45*0.637628,0)&amp;", "&amp;D45&amp;", "&amp;E45&amp;", "&amp;F45&amp;", "&amp;G45&amp;","</f>
        <v>  0, _, _, _, _,</v>
      </c>
      <c r="K45" s="0" t="str">
        <f aca="false">"  "&amp;ROUND(C45*0.637628^2,0)&amp;", "&amp;D45&amp;", "&amp;E45&amp;", "&amp;F45&amp;", "&amp;G45&amp;","</f>
        <v>  0, _, _, _, _,</v>
      </c>
      <c r="L45" s="0" t="str">
        <f aca="false">"  "&amp;ROUND(C45*0.637628^3,0)&amp;", "&amp;D45&amp;", "&amp;E45&amp;", "&amp;F45&amp;", "&amp;G45&amp;","</f>
        <v>  0, _, _, _, _,</v>
      </c>
      <c r="M45" s="0" t="str">
        <f aca="false">"  "&amp;ROUND(C45*0.637628^4,0)&amp;", "&amp;D45&amp;", "&amp;E45&amp;", "&amp;F45&amp;", "&amp;G45&amp;","</f>
        <v>  0, _, _, _, _,</v>
      </c>
      <c r="N45" s="0" t="str">
        <f aca="false">"  "&amp;ROUND(C45*0.637628^5,0)&amp;", "&amp;D45&amp;", "&amp;E45&amp;", "&amp;F45&amp;", "&amp;G45&amp;","</f>
        <v>  0, _, _, _, _,</v>
      </c>
      <c r="O45" s="0" t="str">
        <f aca="false">"  "&amp;ROUND(C45*0.637628^6,0)&amp;", "&amp;D45&amp;", "&amp;E45&amp;", "&amp;F45&amp;", "&amp;G45&amp;","</f>
        <v>  0, _, _, _, _,</v>
      </c>
      <c r="P45" s="0" t="str">
        <f aca="false">"  "&amp;ROUND(C45*0.637628^7,0)&amp;", "&amp;D45&amp;", "&amp;E45&amp;", "&amp;F45&amp;", "&amp;G45&amp;","</f>
        <v>  0, _, _, _, _,</v>
      </c>
      <c r="Q45" s="0" t="str">
        <f aca="false">"  "&amp;ROUND(C45*0.637628^8,0)&amp;", "&amp;D45&amp;", "&amp;E45&amp;", "&amp;F45&amp;", "&amp;G45&amp;","</f>
        <v>  0, _, _, _, _,</v>
      </c>
      <c r="R45" s="0" t="str">
        <f aca="false">"  "&amp;ROUND(C45*0.637628^9,0)&amp;", "&amp;D45&amp;", "&amp;E45&amp;", "&amp;F45&amp;", "&amp;G45&amp;","</f>
        <v>  0, _, _, _, _,</v>
      </c>
    </row>
    <row r="46" customFormat="false" ht="15" hidden="false" customHeight="false" outlineLevel="0" collapsed="false">
      <c r="C46" s="15" t="n">
        <f aca="false">ROUND(C15,0)</f>
        <v>0</v>
      </c>
      <c r="D46" s="9" t="str">
        <f aca="false">D15</f>
        <v>_</v>
      </c>
      <c r="E46" s="9" t="str">
        <f aca="false">E15</f>
        <v>_</v>
      </c>
      <c r="F46" s="9" t="str">
        <f aca="false">F15</f>
        <v>_</v>
      </c>
      <c r="G46" s="9" t="str">
        <f aca="false">G15</f>
        <v>_</v>
      </c>
      <c r="I46" s="0" t="str">
        <f aca="false">"  "&amp;C46&amp;", "&amp;D46&amp;", "&amp;E46&amp;", "&amp;F46&amp;", "&amp;G46&amp;","</f>
        <v>  0, _, _, _, _,</v>
      </c>
      <c r="J46" s="0" t="str">
        <f aca="false">"  "&amp;ROUND(C46*0.637628,0)&amp;", "&amp;D46&amp;", "&amp;E46&amp;", "&amp;F46&amp;", "&amp;G46&amp;","</f>
        <v>  0, _, _, _, _,</v>
      </c>
      <c r="K46" s="0" t="str">
        <f aca="false">"  "&amp;ROUND(C46*0.637628^2,0)&amp;", "&amp;D46&amp;", "&amp;E46&amp;", "&amp;F46&amp;", "&amp;G46&amp;","</f>
        <v>  0, _, _, _, _,</v>
      </c>
      <c r="L46" s="0" t="str">
        <f aca="false">"  "&amp;ROUND(C46*0.637628^3,0)&amp;", "&amp;D46&amp;", "&amp;E46&amp;", "&amp;F46&amp;", "&amp;G46&amp;","</f>
        <v>  0, _, _, _, _,</v>
      </c>
      <c r="M46" s="0" t="str">
        <f aca="false">"  "&amp;ROUND(C46*0.637628^4,0)&amp;", "&amp;D46&amp;", "&amp;E46&amp;", "&amp;F46&amp;", "&amp;G46&amp;","</f>
        <v>  0, _, _, _, _,</v>
      </c>
      <c r="N46" s="0" t="str">
        <f aca="false">"  "&amp;ROUND(C46*0.637628^5,0)&amp;", "&amp;D46&amp;", "&amp;E46&amp;", "&amp;F46&amp;", "&amp;G46&amp;","</f>
        <v>  0, _, _, _, _,</v>
      </c>
      <c r="O46" s="0" t="str">
        <f aca="false">"  "&amp;ROUND(C46*0.637628^6,0)&amp;", "&amp;D46&amp;", "&amp;E46&amp;", "&amp;F46&amp;", "&amp;G46&amp;","</f>
        <v>  0, _, _, _, _,</v>
      </c>
      <c r="P46" s="0" t="str">
        <f aca="false">"  "&amp;ROUND(C46*0.637628^7,0)&amp;", "&amp;D46&amp;", "&amp;E46&amp;", "&amp;F46&amp;", "&amp;G46&amp;","</f>
        <v>  0, _, _, _, _,</v>
      </c>
      <c r="Q46" s="0" t="str">
        <f aca="false">"  "&amp;ROUND(C46*0.637628^8,0)&amp;", "&amp;D46&amp;", "&amp;E46&amp;", "&amp;F46&amp;", "&amp;G46&amp;","</f>
        <v>  0, _, _, _, _,</v>
      </c>
      <c r="R46" s="0" t="str">
        <f aca="false">"  "&amp;ROUND(C46*0.637628^9,0)&amp;", "&amp;D46&amp;", "&amp;E46&amp;", "&amp;F46&amp;", "&amp;G46&amp;","</f>
        <v>  0, _, _, _, _,</v>
      </c>
    </row>
    <row r="47" customFormat="false" ht="15" hidden="false" customHeight="false" outlineLevel="0" collapsed="false">
      <c r="C47" s="15" t="n">
        <f aca="false">ROUND(C16,0)</f>
        <v>0</v>
      </c>
      <c r="D47" s="9" t="str">
        <f aca="false">D16</f>
        <v>_</v>
      </c>
      <c r="E47" s="9" t="str">
        <f aca="false">E16</f>
        <v>_</v>
      </c>
      <c r="F47" s="9" t="str">
        <f aca="false">F16</f>
        <v>_</v>
      </c>
      <c r="G47" s="9" t="str">
        <f aca="false">G16</f>
        <v>_</v>
      </c>
      <c r="I47" s="0" t="str">
        <f aca="false">"  "&amp;C47&amp;", "&amp;D47&amp;", "&amp;E47&amp;", "&amp;F47&amp;", "&amp;G47&amp;","</f>
        <v>  0, _, _, _, _,</v>
      </c>
      <c r="J47" s="0" t="str">
        <f aca="false">"  "&amp;ROUND(C47*0.637628,0)&amp;", "&amp;D47&amp;", "&amp;E47&amp;", "&amp;F47&amp;", "&amp;G47&amp;","</f>
        <v>  0, _, _, _, _,</v>
      </c>
      <c r="K47" s="0" t="str">
        <f aca="false">"  "&amp;ROUND(C47*0.637628^2,0)&amp;", "&amp;D47&amp;", "&amp;E47&amp;", "&amp;F47&amp;", "&amp;G47&amp;","</f>
        <v>  0, _, _, _, _,</v>
      </c>
      <c r="L47" s="0" t="str">
        <f aca="false">"  "&amp;ROUND(C47*0.637628^3,0)&amp;", "&amp;D47&amp;", "&amp;E47&amp;", "&amp;F47&amp;", "&amp;G47&amp;","</f>
        <v>  0, _, _, _, _,</v>
      </c>
      <c r="M47" s="0" t="str">
        <f aca="false">"  "&amp;ROUND(C47*0.637628^4,0)&amp;", "&amp;D47&amp;", "&amp;E47&amp;", "&amp;F47&amp;", "&amp;G47&amp;","</f>
        <v>  0, _, _, _, _,</v>
      </c>
      <c r="N47" s="0" t="str">
        <f aca="false">"  "&amp;ROUND(C47*0.637628^5,0)&amp;", "&amp;D47&amp;", "&amp;E47&amp;", "&amp;F47&amp;", "&amp;G47&amp;","</f>
        <v>  0, _, _, _, _,</v>
      </c>
      <c r="O47" s="0" t="str">
        <f aca="false">"  "&amp;ROUND(C47*0.637628^6,0)&amp;", "&amp;D47&amp;", "&amp;E47&amp;", "&amp;F47&amp;", "&amp;G47&amp;","</f>
        <v>  0, _, _, _, _,</v>
      </c>
      <c r="P47" s="0" t="str">
        <f aca="false">"  "&amp;ROUND(C47*0.637628^7,0)&amp;", "&amp;D47&amp;", "&amp;E47&amp;", "&amp;F47&amp;", "&amp;G47&amp;","</f>
        <v>  0, _, _, _, _,</v>
      </c>
      <c r="Q47" s="0" t="str">
        <f aca="false">"  "&amp;ROUND(C47*0.637628^8,0)&amp;", "&amp;D47&amp;", "&amp;E47&amp;", "&amp;F47&amp;", "&amp;G47&amp;","</f>
        <v>  0, _, _, _, _,</v>
      </c>
      <c r="R47" s="0" t="str">
        <f aca="false">"  "&amp;ROUND(C47*0.637628^9,0)&amp;", "&amp;D47&amp;", "&amp;E47&amp;", "&amp;F47&amp;", "&amp;G47&amp;","</f>
        <v>  0, _, _, _, _,</v>
      </c>
    </row>
    <row r="48" customFormat="false" ht="15" hidden="false" customHeight="false" outlineLevel="0" collapsed="false">
      <c r="C48" s="15" t="n">
        <f aca="false">ROUND(C17,0)</f>
        <v>0</v>
      </c>
      <c r="D48" s="9" t="str">
        <f aca="false">D17</f>
        <v>_</v>
      </c>
      <c r="E48" s="9" t="str">
        <f aca="false">E17</f>
        <v>_</v>
      </c>
      <c r="F48" s="9" t="str">
        <f aca="false">F17</f>
        <v>_</v>
      </c>
      <c r="G48" s="9" t="str">
        <f aca="false">G17</f>
        <v>_</v>
      </c>
      <c r="I48" s="0" t="str">
        <f aca="false">"  "&amp;C48&amp;", "&amp;D48&amp;", "&amp;E48&amp;", "&amp;F48&amp;", "&amp;G48&amp;","</f>
        <v>  0, _, _, _, _,</v>
      </c>
      <c r="J48" s="0" t="str">
        <f aca="false">"  "&amp;ROUND(C48*0.637628,0)&amp;", "&amp;D48&amp;", "&amp;E48&amp;", "&amp;F48&amp;", "&amp;G48&amp;","</f>
        <v>  0, _, _, _, _,</v>
      </c>
      <c r="K48" s="0" t="str">
        <f aca="false">"  "&amp;ROUND(C48*0.637628^2,0)&amp;", "&amp;D48&amp;", "&amp;E48&amp;", "&amp;F48&amp;", "&amp;G48&amp;","</f>
        <v>  0, _, _, _, _,</v>
      </c>
      <c r="L48" s="0" t="str">
        <f aca="false">"  "&amp;ROUND(C48*0.637628^3,0)&amp;", "&amp;D48&amp;", "&amp;E48&amp;", "&amp;F48&amp;", "&amp;G48&amp;","</f>
        <v>  0, _, _, _, _,</v>
      </c>
      <c r="M48" s="0" t="str">
        <f aca="false">"  "&amp;ROUND(C48*0.637628^4,0)&amp;", "&amp;D48&amp;", "&amp;E48&amp;", "&amp;F48&amp;", "&amp;G48&amp;","</f>
        <v>  0, _, _, _, _,</v>
      </c>
      <c r="N48" s="0" t="str">
        <f aca="false">"  "&amp;ROUND(C48*0.637628^5,0)&amp;", "&amp;D48&amp;", "&amp;E48&amp;", "&amp;F48&amp;", "&amp;G48&amp;","</f>
        <v>  0, _, _, _, _,</v>
      </c>
      <c r="O48" s="0" t="str">
        <f aca="false">"  "&amp;ROUND(C48*0.637628^6,0)&amp;", "&amp;D48&amp;", "&amp;E48&amp;", "&amp;F48&amp;", "&amp;G48&amp;","</f>
        <v>  0, _, _, _, _,</v>
      </c>
      <c r="P48" s="0" t="str">
        <f aca="false">"  "&amp;ROUND(C48*0.637628^7,0)&amp;", "&amp;D48&amp;", "&amp;E48&amp;", "&amp;F48&amp;", "&amp;G48&amp;","</f>
        <v>  0, _, _, _, _,</v>
      </c>
      <c r="Q48" s="0" t="str">
        <f aca="false">"  "&amp;ROUND(C48*0.637628^8,0)&amp;", "&amp;D48&amp;", "&amp;E48&amp;", "&amp;F48&amp;", "&amp;G48&amp;","</f>
        <v>  0, _, _, _, _,</v>
      </c>
      <c r="R48" s="0" t="str">
        <f aca="false">"  "&amp;ROUND(C48*0.637628^9,0)&amp;", "&amp;D48&amp;", "&amp;E48&amp;", "&amp;F48&amp;", "&amp;G48&amp;","</f>
        <v>  0, _, _, _, _,</v>
      </c>
    </row>
    <row r="49" customFormat="false" ht="15" hidden="false" customHeight="false" outlineLevel="0" collapsed="false">
      <c r="C49" s="15" t="n">
        <f aca="false">ROUND(C18,0)</f>
        <v>0</v>
      </c>
      <c r="D49" s="9" t="str">
        <f aca="false">D18</f>
        <v>_</v>
      </c>
      <c r="E49" s="9" t="str">
        <f aca="false">E18</f>
        <v>_</v>
      </c>
      <c r="F49" s="9" t="str">
        <f aca="false">F18</f>
        <v>_</v>
      </c>
      <c r="G49" s="9" t="str">
        <f aca="false">G18</f>
        <v>_</v>
      </c>
      <c r="I49" s="0" t="str">
        <f aca="false">"  "&amp;C49&amp;", "&amp;D49&amp;", "&amp;E49&amp;", "&amp;F49&amp;", "&amp;G49&amp;","</f>
        <v>  0, _, _, _, _,</v>
      </c>
      <c r="J49" s="0" t="str">
        <f aca="false">"  "&amp;ROUND(C49*0.637628,0)&amp;", "&amp;D49&amp;", "&amp;E49&amp;", "&amp;F49&amp;", "&amp;G49&amp;","</f>
        <v>  0, _, _, _, _,</v>
      </c>
      <c r="K49" s="0" t="str">
        <f aca="false">"  "&amp;ROUND(C49*0.637628^2,0)&amp;", "&amp;D49&amp;", "&amp;E49&amp;", "&amp;F49&amp;", "&amp;G49&amp;","</f>
        <v>  0, _, _, _, _,</v>
      </c>
      <c r="L49" s="0" t="str">
        <f aca="false">"  "&amp;ROUND(C49*0.637628^3,0)&amp;", "&amp;D49&amp;", "&amp;E49&amp;", "&amp;F49&amp;", "&amp;G49&amp;","</f>
        <v>  0, _, _, _, _,</v>
      </c>
      <c r="M49" s="0" t="str">
        <f aca="false">"  "&amp;ROUND(C49*0.637628^4,0)&amp;", "&amp;D49&amp;", "&amp;E49&amp;", "&amp;F49&amp;", "&amp;G49&amp;","</f>
        <v>  0, _, _, _, _,</v>
      </c>
      <c r="N49" s="0" t="str">
        <f aca="false">"  "&amp;ROUND(C49*0.637628^5,0)&amp;", "&amp;D49&amp;", "&amp;E49&amp;", "&amp;F49&amp;", "&amp;G49&amp;","</f>
        <v>  0, _, _, _, _,</v>
      </c>
      <c r="O49" s="0" t="str">
        <f aca="false">"  "&amp;ROUND(C49*0.637628^6,0)&amp;", "&amp;D49&amp;", "&amp;E49&amp;", "&amp;F49&amp;", "&amp;G49&amp;","</f>
        <v>  0, _, _, _, _,</v>
      </c>
      <c r="P49" s="0" t="str">
        <f aca="false">"  "&amp;ROUND(C49*0.637628^7,0)&amp;", "&amp;D49&amp;", "&amp;E49&amp;", "&amp;F49&amp;", "&amp;G49&amp;","</f>
        <v>  0, _, _, _, _,</v>
      </c>
      <c r="Q49" s="0" t="str">
        <f aca="false">"  "&amp;ROUND(C49*0.637628^8,0)&amp;", "&amp;D49&amp;", "&amp;E49&amp;", "&amp;F49&amp;", "&amp;G49&amp;","</f>
        <v>  0, _, _, _, _,</v>
      </c>
      <c r="R49" s="0" t="str">
        <f aca="false">"  "&amp;ROUND(C49*0.637628^9,0)&amp;", "&amp;D49&amp;", "&amp;E49&amp;", "&amp;F49&amp;", "&amp;G49&amp;","</f>
        <v>  0, _, _, _, _,</v>
      </c>
    </row>
    <row r="50" customFormat="false" ht="15" hidden="false" customHeight="false" outlineLevel="0" collapsed="false">
      <c r="C50" s="15" t="n">
        <f aca="false">ROUND(C19,0)</f>
        <v>0</v>
      </c>
      <c r="D50" s="9" t="str">
        <f aca="false">D19</f>
        <v>_</v>
      </c>
      <c r="E50" s="9" t="str">
        <f aca="false">E19</f>
        <v>_</v>
      </c>
      <c r="F50" s="9" t="str">
        <f aca="false">F19</f>
        <v>_</v>
      </c>
      <c r="G50" s="9" t="str">
        <f aca="false">G19</f>
        <v>_</v>
      </c>
      <c r="I50" s="0" t="str">
        <f aca="false">"  "&amp;C50&amp;", "&amp;D50&amp;", "&amp;E50&amp;", "&amp;F50&amp;", "&amp;G50&amp;","</f>
        <v>  0, _, _, _, _,</v>
      </c>
      <c r="J50" s="0" t="str">
        <f aca="false">"  "&amp;ROUND(C50*0.637628,0)&amp;", "&amp;D50&amp;", "&amp;E50&amp;", "&amp;F50&amp;", "&amp;G50&amp;","</f>
        <v>  0, _, _, _, _,</v>
      </c>
      <c r="K50" s="0" t="str">
        <f aca="false">"  "&amp;ROUND(C50*0.637628^2,0)&amp;", "&amp;D50&amp;", "&amp;E50&amp;", "&amp;F50&amp;", "&amp;G50&amp;","</f>
        <v>  0, _, _, _, _,</v>
      </c>
      <c r="L50" s="0" t="str">
        <f aca="false">"  "&amp;ROUND(C50*0.637628^3,0)&amp;", "&amp;D50&amp;", "&amp;E50&amp;", "&amp;F50&amp;", "&amp;G50&amp;","</f>
        <v>  0, _, _, _, _,</v>
      </c>
      <c r="M50" s="0" t="str">
        <f aca="false">"  "&amp;ROUND(C50*0.637628^4,0)&amp;", "&amp;D50&amp;", "&amp;E50&amp;", "&amp;F50&amp;", "&amp;G50&amp;","</f>
        <v>  0, _, _, _, _,</v>
      </c>
      <c r="N50" s="0" t="str">
        <f aca="false">"  "&amp;ROUND(C50*0.637628^5,0)&amp;", "&amp;D50&amp;", "&amp;E50&amp;", "&amp;F50&amp;", "&amp;G50&amp;","</f>
        <v>  0, _, _, _, _,</v>
      </c>
      <c r="O50" s="0" t="str">
        <f aca="false">"  "&amp;ROUND(C50*0.637628^6,0)&amp;", "&amp;D50&amp;", "&amp;E50&amp;", "&amp;F50&amp;", "&amp;G50&amp;","</f>
        <v>  0, _, _, _, _,</v>
      </c>
      <c r="P50" s="0" t="str">
        <f aca="false">"  "&amp;ROUND(C50*0.637628^7,0)&amp;", "&amp;D50&amp;", "&amp;E50&amp;", "&amp;F50&amp;", "&amp;G50&amp;","</f>
        <v>  0, _, _, _, _,</v>
      </c>
      <c r="Q50" s="0" t="str">
        <f aca="false">"  "&amp;ROUND(C50*0.637628^8,0)&amp;", "&amp;D50&amp;", "&amp;E50&amp;", "&amp;F50&amp;", "&amp;G50&amp;","</f>
        <v>  0, _, _, _, _,</v>
      </c>
      <c r="R50" s="0" t="str">
        <f aca="false">"  "&amp;ROUND(C50*0.637628^9,0)&amp;", "&amp;D50&amp;", "&amp;E50&amp;", "&amp;F50&amp;", "&amp;G50&amp;","</f>
        <v>  0, _, _, _, _,</v>
      </c>
    </row>
    <row r="51" customFormat="false" ht="15" hidden="false" customHeight="false" outlineLevel="0" collapsed="false">
      <c r="C51" s="15" t="n">
        <f aca="false">ROUND(C20,0)</f>
        <v>0</v>
      </c>
      <c r="D51" s="9" t="str">
        <f aca="false">D20</f>
        <v>_</v>
      </c>
      <c r="E51" s="9" t="str">
        <f aca="false">E20</f>
        <v>_</v>
      </c>
      <c r="F51" s="9" t="str">
        <f aca="false">F20</f>
        <v>_</v>
      </c>
      <c r="G51" s="9" t="str">
        <f aca="false">G20</f>
        <v>_</v>
      </c>
      <c r="I51" s="0" t="str">
        <f aca="false">"  "&amp;C51&amp;", "&amp;D51&amp;", "&amp;E51&amp;", "&amp;F51&amp;", "&amp;G51&amp;","</f>
        <v>  0, _, _, _, _,</v>
      </c>
      <c r="J51" s="0" t="str">
        <f aca="false">"  "&amp;ROUND(C51*0.637628,0)&amp;", "&amp;D51&amp;", "&amp;E51&amp;", "&amp;F51&amp;", "&amp;G51&amp;","</f>
        <v>  0, _, _, _, _,</v>
      </c>
      <c r="K51" s="0" t="str">
        <f aca="false">"  "&amp;ROUND(C51*0.637628^2,0)&amp;", "&amp;D51&amp;", "&amp;E51&amp;", "&amp;F51&amp;", "&amp;G51&amp;","</f>
        <v>  0, _, _, _, _,</v>
      </c>
      <c r="L51" s="0" t="str">
        <f aca="false">"  "&amp;ROUND(C51*0.637628^3,0)&amp;", "&amp;D51&amp;", "&amp;E51&amp;", "&amp;F51&amp;", "&amp;G51&amp;","</f>
        <v>  0, _, _, _, _,</v>
      </c>
      <c r="M51" s="0" t="str">
        <f aca="false">"  "&amp;ROUND(C51*0.637628^4,0)&amp;", "&amp;D51&amp;", "&amp;E51&amp;", "&amp;F51&amp;", "&amp;G51&amp;","</f>
        <v>  0, _, _, _, _,</v>
      </c>
      <c r="N51" s="0" t="str">
        <f aca="false">"  "&amp;ROUND(C51*0.637628^5,0)&amp;", "&amp;D51&amp;", "&amp;E51&amp;", "&amp;F51&amp;", "&amp;G51&amp;","</f>
        <v>  0, _, _, _, _,</v>
      </c>
      <c r="O51" s="0" t="str">
        <f aca="false">"  "&amp;ROUND(C51*0.637628^6,0)&amp;", "&amp;D51&amp;", "&amp;E51&amp;", "&amp;F51&amp;", "&amp;G51&amp;","</f>
        <v>  0, _, _, _, _,</v>
      </c>
      <c r="P51" s="0" t="str">
        <f aca="false">"  "&amp;ROUND(C51*0.637628^7,0)&amp;", "&amp;D51&amp;", "&amp;E51&amp;", "&amp;F51&amp;", "&amp;G51&amp;","</f>
        <v>  0, _, _, _, _,</v>
      </c>
      <c r="Q51" s="0" t="str">
        <f aca="false">"  "&amp;ROUND(C51*0.637628^8,0)&amp;", "&amp;D51&amp;", "&amp;E51&amp;", "&amp;F51&amp;", "&amp;G51&amp;","</f>
        <v>  0, _, _, _, _,</v>
      </c>
      <c r="R51" s="0" t="str">
        <f aca="false">"  "&amp;ROUND(C51*0.637628^9,0)&amp;", "&amp;D51&amp;", "&amp;E51&amp;", "&amp;F51&amp;", "&amp;G51&amp;","</f>
        <v>  0, _, _, _, _,</v>
      </c>
    </row>
    <row r="52" customFormat="false" ht="15" hidden="false" customHeight="false" outlineLevel="0" collapsed="false">
      <c r="C52" s="15" t="n">
        <f aca="false">ROUND(C21,0)</f>
        <v>0</v>
      </c>
      <c r="D52" s="9" t="str">
        <f aca="false">D21</f>
        <v>_</v>
      </c>
      <c r="E52" s="9" t="str">
        <f aca="false">E21</f>
        <v>_</v>
      </c>
      <c r="F52" s="9" t="str">
        <f aca="false">F21</f>
        <v>_</v>
      </c>
      <c r="G52" s="9" t="str">
        <f aca="false">G21</f>
        <v>_</v>
      </c>
      <c r="I52" s="0" t="str">
        <f aca="false">"  "&amp;C52&amp;", "&amp;D52&amp;", "&amp;E52&amp;", "&amp;F52&amp;", "&amp;G52&amp;","</f>
        <v>  0, _, _, _, _,</v>
      </c>
      <c r="J52" s="0" t="str">
        <f aca="false">"  "&amp;ROUND(C52*0.637628,0)&amp;", "&amp;D52&amp;", "&amp;E52&amp;", "&amp;F52&amp;", "&amp;G52&amp;","</f>
        <v>  0, _, _, _, _,</v>
      </c>
      <c r="K52" s="0" t="str">
        <f aca="false">"  "&amp;ROUND(C52*0.637628^2,0)&amp;", "&amp;D52&amp;", "&amp;E52&amp;", "&amp;F52&amp;", "&amp;G52&amp;","</f>
        <v>  0, _, _, _, _,</v>
      </c>
      <c r="L52" s="0" t="str">
        <f aca="false">"  "&amp;ROUND(C52*0.637628^3,0)&amp;", "&amp;D52&amp;", "&amp;E52&amp;", "&amp;F52&amp;", "&amp;G52&amp;","</f>
        <v>  0, _, _, _, _,</v>
      </c>
      <c r="M52" s="0" t="str">
        <f aca="false">"  "&amp;ROUND(C52*0.637628^4,0)&amp;", "&amp;D52&amp;", "&amp;E52&amp;", "&amp;F52&amp;", "&amp;G52&amp;","</f>
        <v>  0, _, _, _, _,</v>
      </c>
      <c r="N52" s="0" t="str">
        <f aca="false">"  "&amp;ROUND(C52*0.637628^5,0)&amp;", "&amp;D52&amp;", "&amp;E52&amp;", "&amp;F52&amp;", "&amp;G52&amp;","</f>
        <v>  0, _, _, _, _,</v>
      </c>
      <c r="O52" s="0" t="str">
        <f aca="false">"  "&amp;ROUND(C52*0.637628^6,0)&amp;", "&amp;D52&amp;", "&amp;E52&amp;", "&amp;F52&amp;", "&amp;G52&amp;","</f>
        <v>  0, _, _, _, _,</v>
      </c>
      <c r="P52" s="0" t="str">
        <f aca="false">"  "&amp;ROUND(C52*0.637628^7,0)&amp;", "&amp;D52&amp;", "&amp;E52&amp;", "&amp;F52&amp;", "&amp;G52&amp;","</f>
        <v>  0, _, _, _, _,</v>
      </c>
      <c r="Q52" s="0" t="str">
        <f aca="false">"  "&amp;ROUND(C52*0.637628^8,0)&amp;", "&amp;D52&amp;", "&amp;E52&amp;", "&amp;F52&amp;", "&amp;G52&amp;","</f>
        <v>  0, _, _, _, _,</v>
      </c>
      <c r="R52" s="0" t="str">
        <f aca="false">"  "&amp;ROUND(C52*0.637628^9,0)&amp;", "&amp;D52&amp;", "&amp;E52&amp;", "&amp;F52&amp;", "&amp;G52&amp;","</f>
        <v>  0, _, _, _, _,</v>
      </c>
    </row>
    <row r="53" customFormat="false" ht="15" hidden="false" customHeight="false" outlineLevel="0" collapsed="false">
      <c r="C53" s="15" t="n">
        <f aca="false">ROUND(C22,0)</f>
        <v>0</v>
      </c>
      <c r="D53" s="9" t="str">
        <f aca="false">D22</f>
        <v>_</v>
      </c>
      <c r="E53" s="9" t="str">
        <f aca="false">E22</f>
        <v>_</v>
      </c>
      <c r="F53" s="9" t="str">
        <f aca="false">F22</f>
        <v>_</v>
      </c>
      <c r="G53" s="9" t="str">
        <f aca="false">G22</f>
        <v>_</v>
      </c>
      <c r="I53" s="0" t="str">
        <f aca="false">"  "&amp;C53&amp;", "&amp;D53&amp;", "&amp;E53&amp;", "&amp;F53&amp;", "&amp;G53&amp;","</f>
        <v>  0, _, _, _, _,</v>
      </c>
      <c r="J53" s="0" t="str">
        <f aca="false">"  "&amp;ROUND(C53*0.637628,0)&amp;", "&amp;D53&amp;", "&amp;E53&amp;", "&amp;F53&amp;", "&amp;G53&amp;","</f>
        <v>  0, _, _, _, _,</v>
      </c>
      <c r="K53" s="0" t="str">
        <f aca="false">"  "&amp;ROUND(C53*0.637628^2,0)&amp;", "&amp;D53&amp;", "&amp;E53&amp;", "&amp;F53&amp;", "&amp;G53&amp;","</f>
        <v>  0, _, _, _, _,</v>
      </c>
      <c r="L53" s="0" t="str">
        <f aca="false">"  "&amp;ROUND(C53*0.637628^3,0)&amp;", "&amp;D53&amp;", "&amp;E53&amp;", "&amp;F53&amp;", "&amp;G53&amp;","</f>
        <v>  0, _, _, _, _,</v>
      </c>
      <c r="M53" s="0" t="str">
        <f aca="false">"  "&amp;ROUND(C53*0.637628^4,0)&amp;", "&amp;D53&amp;", "&amp;E53&amp;", "&amp;F53&amp;", "&amp;G53&amp;","</f>
        <v>  0, _, _, _, _,</v>
      </c>
      <c r="N53" s="0" t="str">
        <f aca="false">"  "&amp;ROUND(C53*0.637628^5,0)&amp;", "&amp;D53&amp;", "&amp;E53&amp;", "&amp;F53&amp;", "&amp;G53&amp;","</f>
        <v>  0, _, _, _, _,</v>
      </c>
      <c r="O53" s="0" t="str">
        <f aca="false">"  "&amp;ROUND(C53*0.637628^6,0)&amp;", "&amp;D53&amp;", "&amp;E53&amp;", "&amp;F53&amp;", "&amp;G53&amp;","</f>
        <v>  0, _, _, _, _,</v>
      </c>
      <c r="P53" s="0" t="str">
        <f aca="false">"  "&amp;ROUND(C53*0.637628^7,0)&amp;", "&amp;D53&amp;", "&amp;E53&amp;", "&amp;F53&amp;", "&amp;G53&amp;","</f>
        <v>  0, _, _, _, _,</v>
      </c>
      <c r="Q53" s="0" t="str">
        <f aca="false">"  "&amp;ROUND(C53*0.637628^8,0)&amp;", "&amp;D53&amp;", "&amp;E53&amp;", "&amp;F53&amp;", "&amp;G53&amp;","</f>
        <v>  0, _, _, _, _,</v>
      </c>
      <c r="R53" s="0" t="str">
        <f aca="false">"  "&amp;ROUND(C53*0.637628^9,0)&amp;", "&amp;D53&amp;", "&amp;E53&amp;", "&amp;F53&amp;", "&amp;G53&amp;","</f>
        <v>  0, _, _, _, _,</v>
      </c>
    </row>
    <row r="54" customFormat="false" ht="15" hidden="false" customHeight="false" outlineLevel="0" collapsed="false">
      <c r="C54" s="15" t="n">
        <f aca="false">ROUND(C23,0)</f>
        <v>0</v>
      </c>
      <c r="D54" s="9" t="str">
        <f aca="false">D23</f>
        <v>_</v>
      </c>
      <c r="E54" s="9" t="str">
        <f aca="false">E23</f>
        <v>_</v>
      </c>
      <c r="F54" s="9" t="str">
        <f aca="false">F23</f>
        <v>_</v>
      </c>
      <c r="G54" s="9" t="str">
        <f aca="false">G23</f>
        <v>_</v>
      </c>
      <c r="I54" s="0" t="str">
        <f aca="false">"  "&amp;C54&amp;", "&amp;D54&amp;", "&amp;E54&amp;", "&amp;F54&amp;", "&amp;G54&amp;","</f>
        <v>  0, _, _, _, _,</v>
      </c>
      <c r="J54" s="0" t="str">
        <f aca="false">"  "&amp;ROUND(C54*0.637628,0)&amp;", "&amp;D54&amp;", "&amp;E54&amp;", "&amp;F54&amp;", "&amp;G54&amp;","</f>
        <v>  0, _, _, _, _,</v>
      </c>
      <c r="K54" s="0" t="str">
        <f aca="false">"  "&amp;ROUND(C54*0.637628^2,0)&amp;", "&amp;D54&amp;", "&amp;E54&amp;", "&amp;F54&amp;", "&amp;G54&amp;","</f>
        <v>  0, _, _, _, _,</v>
      </c>
      <c r="L54" s="0" t="str">
        <f aca="false">"  "&amp;ROUND(C54*0.637628^3,0)&amp;", "&amp;D54&amp;", "&amp;E54&amp;", "&amp;F54&amp;", "&amp;G54&amp;","</f>
        <v>  0, _, _, _, _,</v>
      </c>
      <c r="M54" s="0" t="str">
        <f aca="false">"  "&amp;ROUND(C54*0.637628^4,0)&amp;", "&amp;D54&amp;", "&amp;E54&amp;", "&amp;F54&amp;", "&amp;G54&amp;","</f>
        <v>  0, _, _, _, _,</v>
      </c>
      <c r="N54" s="0" t="str">
        <f aca="false">"  "&amp;ROUND(C54*0.637628^5,0)&amp;", "&amp;D54&amp;", "&amp;E54&amp;", "&amp;F54&amp;", "&amp;G54&amp;","</f>
        <v>  0, _, _, _, _,</v>
      </c>
      <c r="O54" s="0" t="str">
        <f aca="false">"  "&amp;ROUND(C54*0.637628^6,0)&amp;", "&amp;D54&amp;", "&amp;E54&amp;", "&amp;F54&amp;", "&amp;G54&amp;","</f>
        <v>  0, _, _, _, _,</v>
      </c>
      <c r="P54" s="0" t="str">
        <f aca="false">"  "&amp;ROUND(C54*0.637628^7,0)&amp;", "&amp;D54&amp;", "&amp;E54&amp;", "&amp;F54&amp;", "&amp;G54&amp;","</f>
        <v>  0, _, _, _, _,</v>
      </c>
      <c r="Q54" s="0" t="str">
        <f aca="false">"  "&amp;ROUND(C54*0.637628^8,0)&amp;", "&amp;D54&amp;", "&amp;E54&amp;", "&amp;F54&amp;", "&amp;G54&amp;","</f>
        <v>  0, _, _, _, _,</v>
      </c>
      <c r="R54" s="0" t="str">
        <f aca="false">"  "&amp;ROUND(C54*0.637628^9,0)&amp;", "&amp;D54&amp;", "&amp;E54&amp;", "&amp;F54&amp;", "&amp;G54&amp;","</f>
        <v>  0, _, _, _, _,</v>
      </c>
    </row>
    <row r="55" customFormat="false" ht="15" hidden="false" customHeight="false" outlineLevel="0" collapsed="false">
      <c r="C55" s="15" t="n">
        <f aca="false">ROUND(C24,0)</f>
        <v>0</v>
      </c>
      <c r="D55" s="9" t="str">
        <f aca="false">D24</f>
        <v>_</v>
      </c>
      <c r="E55" s="9" t="str">
        <f aca="false">E24</f>
        <v>_</v>
      </c>
      <c r="F55" s="9" t="str">
        <f aca="false">F24</f>
        <v>_</v>
      </c>
      <c r="G55" s="9" t="str">
        <f aca="false">G24</f>
        <v>_</v>
      </c>
      <c r="I55" s="0" t="str">
        <f aca="false">"  "&amp;C55&amp;", "&amp;D55&amp;", "&amp;E55&amp;", "&amp;F55&amp;", "&amp;G55&amp;","</f>
        <v>  0, _, _, _, _,</v>
      </c>
      <c r="J55" s="0" t="str">
        <f aca="false">"  "&amp;ROUND(C55*0.637628,0)&amp;", "&amp;D55&amp;", "&amp;E55&amp;", "&amp;F55&amp;", "&amp;G55&amp;","</f>
        <v>  0, _, _, _, _,</v>
      </c>
      <c r="K55" s="0" t="str">
        <f aca="false">"  "&amp;ROUND(C55*0.637628^2,0)&amp;", "&amp;D55&amp;", "&amp;E55&amp;", "&amp;F55&amp;", "&amp;G55&amp;","</f>
        <v>  0, _, _, _, _,</v>
      </c>
      <c r="L55" s="0" t="str">
        <f aca="false">"  "&amp;ROUND(C55*0.637628^3,0)&amp;", "&amp;D55&amp;", "&amp;E55&amp;", "&amp;F55&amp;", "&amp;G55&amp;","</f>
        <v>  0, _, _, _, _,</v>
      </c>
      <c r="M55" s="0" t="str">
        <f aca="false">"  "&amp;ROUND(C55*0.637628^4,0)&amp;", "&amp;D55&amp;", "&amp;E55&amp;", "&amp;F55&amp;", "&amp;G55&amp;","</f>
        <v>  0, _, _, _, _,</v>
      </c>
      <c r="N55" s="0" t="str">
        <f aca="false">"  "&amp;ROUND(C55*0.637628^5,0)&amp;", "&amp;D55&amp;", "&amp;E55&amp;", "&amp;F55&amp;", "&amp;G55&amp;","</f>
        <v>  0, _, _, _, _,</v>
      </c>
      <c r="O55" s="0" t="str">
        <f aca="false">"  "&amp;ROUND(C55*0.637628^6,0)&amp;", "&amp;D55&amp;", "&amp;E55&amp;", "&amp;F55&amp;", "&amp;G55&amp;","</f>
        <v>  0, _, _, _, _,</v>
      </c>
      <c r="P55" s="0" t="str">
        <f aca="false">"  "&amp;ROUND(C55*0.637628^7,0)&amp;", "&amp;D55&amp;", "&amp;E55&amp;", "&amp;F55&amp;", "&amp;G55&amp;","</f>
        <v>  0, _, _, _, _,</v>
      </c>
      <c r="Q55" s="0" t="str">
        <f aca="false">"  "&amp;ROUND(C55*0.637628^8,0)&amp;", "&amp;D55&amp;", "&amp;E55&amp;", "&amp;F55&amp;", "&amp;G55&amp;","</f>
        <v>  0, _, _, _, _,</v>
      </c>
      <c r="R55" s="0" t="str">
        <f aca="false">"  "&amp;ROUND(C55*0.637628^9,0)&amp;", "&amp;D55&amp;", "&amp;E55&amp;", "&amp;F55&amp;", "&amp;G55&amp;","</f>
        <v>  0, _, _, _, _,</v>
      </c>
    </row>
    <row r="56" customFormat="false" ht="15" hidden="false" customHeight="false" outlineLevel="0" collapsed="false">
      <c r="C56" s="15" t="n">
        <f aca="false">ROUND(C25,0)</f>
        <v>0</v>
      </c>
      <c r="D56" s="9" t="str">
        <f aca="false">D25</f>
        <v>_</v>
      </c>
      <c r="E56" s="9" t="str">
        <f aca="false">E25</f>
        <v>_</v>
      </c>
      <c r="F56" s="9" t="str">
        <f aca="false">F25</f>
        <v>_</v>
      </c>
      <c r="G56" s="9" t="str">
        <f aca="false">G25</f>
        <v>_</v>
      </c>
      <c r="I56" s="0" t="str">
        <f aca="false">"  "&amp;C56&amp;", "&amp;D56&amp;", "&amp;E56&amp;", "&amp;F56&amp;", "&amp;G56&amp;","</f>
        <v>  0, _, _, _, _,</v>
      </c>
      <c r="J56" s="0" t="str">
        <f aca="false">"  "&amp;ROUND(C56*0.637628,0)&amp;", "&amp;D56&amp;", "&amp;E56&amp;", "&amp;F56&amp;", "&amp;G56&amp;","</f>
        <v>  0, _, _, _, _,</v>
      </c>
      <c r="K56" s="0" t="str">
        <f aca="false">"  "&amp;ROUND(C56*0.637628^2,0)&amp;", "&amp;D56&amp;", "&amp;E56&amp;", "&amp;F56&amp;", "&amp;G56&amp;","</f>
        <v>  0, _, _, _, _,</v>
      </c>
      <c r="L56" s="0" t="str">
        <f aca="false">"  "&amp;ROUND(C56*0.637628^3,0)&amp;", "&amp;D56&amp;", "&amp;E56&amp;", "&amp;F56&amp;", "&amp;G56&amp;","</f>
        <v>  0, _, _, _, _,</v>
      </c>
      <c r="M56" s="0" t="str">
        <f aca="false">"  "&amp;ROUND(C56*0.637628^4,0)&amp;", "&amp;D56&amp;", "&amp;E56&amp;", "&amp;F56&amp;", "&amp;G56&amp;","</f>
        <v>  0, _, _, _, _,</v>
      </c>
      <c r="N56" s="0" t="str">
        <f aca="false">"  "&amp;ROUND(C56*0.637628^5,0)&amp;", "&amp;D56&amp;", "&amp;E56&amp;", "&amp;F56&amp;", "&amp;G56&amp;","</f>
        <v>  0, _, _, _, _,</v>
      </c>
      <c r="O56" s="0" t="str">
        <f aca="false">"  "&amp;ROUND(C56*0.637628^6,0)&amp;", "&amp;D56&amp;", "&amp;E56&amp;", "&amp;F56&amp;", "&amp;G56&amp;","</f>
        <v>  0, _, _, _, _,</v>
      </c>
      <c r="P56" s="0" t="str">
        <f aca="false">"  "&amp;ROUND(C56*0.637628^7,0)&amp;", "&amp;D56&amp;", "&amp;E56&amp;", "&amp;F56&amp;", "&amp;G56&amp;","</f>
        <v>  0, _, _, _, _,</v>
      </c>
      <c r="Q56" s="0" t="str">
        <f aca="false">"  "&amp;ROUND(C56*0.637628^8,0)&amp;", "&amp;D56&amp;", "&amp;E56&amp;", "&amp;F56&amp;", "&amp;G56&amp;","</f>
        <v>  0, _, _, _, _,</v>
      </c>
      <c r="R56" s="0" t="str">
        <f aca="false">"  "&amp;ROUND(C56*0.637628^9,0)&amp;", "&amp;D56&amp;", "&amp;E56&amp;", "&amp;F56&amp;", "&amp;G56&amp;","</f>
        <v>  0, _, _, _, _,</v>
      </c>
    </row>
    <row r="57" customFormat="false" ht="15" hidden="false" customHeight="false" outlineLevel="0" collapsed="false">
      <c r="C57" s="15" t="n">
        <f aca="false">ROUND(C26,0)</f>
        <v>0</v>
      </c>
      <c r="D57" s="9" t="str">
        <f aca="false">D26</f>
        <v>_</v>
      </c>
      <c r="E57" s="9" t="str">
        <f aca="false">E26</f>
        <v>_</v>
      </c>
      <c r="F57" s="9" t="str">
        <f aca="false">F26</f>
        <v>_</v>
      </c>
      <c r="G57" s="9" t="str">
        <f aca="false">G26</f>
        <v>_</v>
      </c>
      <c r="I57" s="0" t="str">
        <f aca="false">"  "&amp;C57&amp;", "&amp;D57&amp;", "&amp;E57&amp;", "&amp;F57&amp;", "&amp;G57&amp;","</f>
        <v>  0, _, _, _, _,</v>
      </c>
      <c r="J57" s="0" t="str">
        <f aca="false">"  "&amp;ROUND(C57*0.637628,0)&amp;", "&amp;D57&amp;", "&amp;E57&amp;", "&amp;F57&amp;", "&amp;G57&amp;","</f>
        <v>  0, _, _, _, _,</v>
      </c>
      <c r="K57" s="0" t="str">
        <f aca="false">"  "&amp;ROUND(C57*0.637628^2,0)&amp;", "&amp;D57&amp;", "&amp;E57&amp;", "&amp;F57&amp;", "&amp;G57&amp;","</f>
        <v>  0, _, _, _, _,</v>
      </c>
      <c r="L57" s="0" t="str">
        <f aca="false">"  "&amp;ROUND(C57*0.637628^3,0)&amp;", "&amp;D57&amp;", "&amp;E57&amp;", "&amp;F57&amp;", "&amp;G57&amp;","</f>
        <v>  0, _, _, _, _,</v>
      </c>
      <c r="M57" s="0" t="str">
        <f aca="false">"  "&amp;ROUND(C57*0.637628^4,0)&amp;", "&amp;D57&amp;", "&amp;E57&amp;", "&amp;F57&amp;", "&amp;G57&amp;","</f>
        <v>  0, _, _, _, _,</v>
      </c>
      <c r="N57" s="0" t="str">
        <f aca="false">"  "&amp;ROUND(C57*0.637628^5,0)&amp;", "&amp;D57&amp;", "&amp;E57&amp;", "&amp;F57&amp;", "&amp;G57&amp;","</f>
        <v>  0, _, _, _, _,</v>
      </c>
      <c r="O57" s="0" t="str">
        <f aca="false">"  "&amp;ROUND(C57*0.637628^6,0)&amp;", "&amp;D57&amp;", "&amp;E57&amp;", "&amp;F57&amp;", "&amp;G57&amp;","</f>
        <v>  0, _, _, _, _,</v>
      </c>
      <c r="P57" s="0" t="str">
        <f aca="false">"  "&amp;ROUND(C57*0.637628^7,0)&amp;", "&amp;D57&amp;", "&amp;E57&amp;", "&amp;F57&amp;", "&amp;G57&amp;","</f>
        <v>  0, _, _, _, _,</v>
      </c>
      <c r="Q57" s="0" t="str">
        <f aca="false">"  "&amp;ROUND(C57*0.637628^8,0)&amp;", "&amp;D57&amp;", "&amp;E57&amp;", "&amp;F57&amp;", "&amp;G57&amp;","</f>
        <v>  0, _, _, _, _,</v>
      </c>
      <c r="R57" s="0" t="str">
        <f aca="false">"  "&amp;ROUND(C57*0.637628^9,0)&amp;", "&amp;D57&amp;", "&amp;E57&amp;", "&amp;F57&amp;", "&amp;G57&amp;","</f>
        <v>  0, _, _, _, _,</v>
      </c>
    </row>
    <row r="58" customFormat="false" ht="15" hidden="false" customHeight="false" outlineLevel="0" collapsed="false">
      <c r="C58" s="15" t="n">
        <f aca="false">ROUND(C27,0)</f>
        <v>0</v>
      </c>
      <c r="D58" s="9" t="str">
        <f aca="false">D27</f>
        <v>_</v>
      </c>
      <c r="E58" s="9" t="str">
        <f aca="false">E27</f>
        <v>_</v>
      </c>
      <c r="F58" s="9" t="str">
        <f aca="false">F27</f>
        <v>_</v>
      </c>
      <c r="G58" s="9" t="str">
        <f aca="false">G27</f>
        <v>_</v>
      </c>
      <c r="I58" s="0" t="str">
        <f aca="false">"  "&amp;C58&amp;", "&amp;D58&amp;", "&amp;E58&amp;", "&amp;F58&amp;", "&amp;G58&amp;","</f>
        <v>  0, _, _, _, _,</v>
      </c>
      <c r="J58" s="0" t="str">
        <f aca="false">"  "&amp;ROUND(C58*0.637628,0)&amp;", "&amp;D58&amp;", "&amp;E58&amp;", "&amp;F58&amp;", "&amp;G58&amp;","</f>
        <v>  0, _, _, _, _,</v>
      </c>
      <c r="K58" s="0" t="str">
        <f aca="false">"  "&amp;ROUND(C58*0.637628^2,0)&amp;", "&amp;D58&amp;", "&amp;E58&amp;", "&amp;F58&amp;", "&amp;G58&amp;","</f>
        <v>  0, _, _, _, _,</v>
      </c>
      <c r="L58" s="0" t="str">
        <f aca="false">"  "&amp;ROUND(C58*0.637628^3,0)&amp;", "&amp;D58&amp;", "&amp;E58&amp;", "&amp;F58&amp;", "&amp;G58&amp;","</f>
        <v>  0, _, _, _, _,</v>
      </c>
      <c r="M58" s="0" t="str">
        <f aca="false">"  "&amp;ROUND(C58*0.637628^4,0)&amp;", "&amp;D58&amp;", "&amp;E58&amp;", "&amp;F58&amp;", "&amp;G58&amp;","</f>
        <v>  0, _, _, _, _,</v>
      </c>
      <c r="N58" s="0" t="str">
        <f aca="false">"  "&amp;ROUND(C58*0.637628^5,0)&amp;", "&amp;D58&amp;", "&amp;E58&amp;", "&amp;F58&amp;", "&amp;G58&amp;","</f>
        <v>  0, _, _, _, _,</v>
      </c>
      <c r="O58" s="0" t="str">
        <f aca="false">"  "&amp;ROUND(C58*0.637628^6,0)&amp;", "&amp;D58&amp;", "&amp;E58&amp;", "&amp;F58&amp;", "&amp;G58&amp;","</f>
        <v>  0, _, _, _, _,</v>
      </c>
      <c r="P58" s="0" t="str">
        <f aca="false">"  "&amp;ROUND(C58*0.637628^7,0)&amp;", "&amp;D58&amp;", "&amp;E58&amp;", "&amp;F58&amp;", "&amp;G58&amp;","</f>
        <v>  0, _, _, _, _,</v>
      </c>
      <c r="Q58" s="0" t="str">
        <f aca="false">"  "&amp;ROUND(C58*0.637628^8,0)&amp;", "&amp;D58&amp;", "&amp;E58&amp;", "&amp;F58&amp;", "&amp;G58&amp;","</f>
        <v>  0, _, _, _, _,</v>
      </c>
      <c r="R58" s="0" t="str">
        <f aca="false">"  "&amp;ROUND(C58*0.637628^9,0)&amp;", "&amp;D58&amp;", "&amp;E58&amp;", "&amp;F58&amp;", "&amp;G58&amp;","</f>
        <v>  0, _, _, _, _,</v>
      </c>
    </row>
    <row r="59" customFormat="false" ht="15" hidden="false" customHeight="false" outlineLevel="0" collapsed="false">
      <c r="C59" s="15" t="n">
        <f aca="false">ROUND(C28,0)</f>
        <v>0</v>
      </c>
      <c r="D59" s="9" t="str">
        <f aca="false">D28</f>
        <v>_</v>
      </c>
      <c r="E59" s="9" t="str">
        <f aca="false">E28</f>
        <v>_</v>
      </c>
      <c r="F59" s="9" t="str">
        <f aca="false">F28</f>
        <v>_</v>
      </c>
      <c r="G59" s="9" t="str">
        <f aca="false">G28</f>
        <v>_</v>
      </c>
      <c r="I59" s="0" t="str">
        <f aca="false">"  "&amp;C59&amp;", "&amp;D59&amp;", "&amp;E59&amp;", "&amp;F59&amp;", "&amp;G59&amp;","</f>
        <v>  0, _, _, _, _,</v>
      </c>
      <c r="J59" s="0" t="str">
        <f aca="false">"  "&amp;ROUND(C59*0.637628,0)&amp;", "&amp;D59&amp;", "&amp;E59&amp;", "&amp;F59&amp;", "&amp;G59&amp;","</f>
        <v>  0, _, _, _, _,</v>
      </c>
      <c r="K59" s="0" t="str">
        <f aca="false">"  "&amp;ROUND(C59*0.637628^2,0)&amp;", "&amp;D59&amp;", "&amp;E59&amp;", "&amp;F59&amp;", "&amp;G59&amp;","</f>
        <v>  0, _, _, _, _,</v>
      </c>
      <c r="L59" s="0" t="str">
        <f aca="false">"  "&amp;ROUND(C59*0.637628^3,0)&amp;", "&amp;D59&amp;", "&amp;E59&amp;", "&amp;F59&amp;", "&amp;G59&amp;","</f>
        <v>  0, _, _, _, _,</v>
      </c>
      <c r="M59" s="0" t="str">
        <f aca="false">"  "&amp;ROUND(C59*0.637628^4,0)&amp;", "&amp;D59&amp;", "&amp;E59&amp;", "&amp;F59&amp;", "&amp;G59&amp;","</f>
        <v>  0, _, _, _, _,</v>
      </c>
      <c r="N59" s="0" t="str">
        <f aca="false">"  "&amp;ROUND(C59*0.637628^5,0)&amp;", "&amp;D59&amp;", "&amp;E59&amp;", "&amp;F59&amp;", "&amp;G59&amp;","</f>
        <v>  0, _, _, _, _,</v>
      </c>
      <c r="O59" s="0" t="str">
        <f aca="false">"  "&amp;ROUND(C59*0.637628^6,0)&amp;", "&amp;D59&amp;", "&amp;E59&amp;", "&amp;F59&amp;", "&amp;G59&amp;","</f>
        <v>  0, _, _, _, _,</v>
      </c>
      <c r="P59" s="0" t="str">
        <f aca="false">"  "&amp;ROUND(C59*0.637628^7,0)&amp;", "&amp;D59&amp;", "&amp;E59&amp;", "&amp;F59&amp;", "&amp;G59&amp;","</f>
        <v>  0, _, _, _, _,</v>
      </c>
      <c r="Q59" s="0" t="str">
        <f aca="false">"  "&amp;ROUND(C59*0.637628^8,0)&amp;", "&amp;D59&amp;", "&amp;E59&amp;", "&amp;F59&amp;", "&amp;G59&amp;","</f>
        <v>  0, _, _, _, _,</v>
      </c>
      <c r="R59" s="0" t="str">
        <f aca="false">"  "&amp;ROUND(C59*0.637628^9,0)&amp;", "&amp;D59&amp;", "&amp;E59&amp;", "&amp;F59&amp;", "&amp;G59&amp;","</f>
        <v>  0, _, _, _, _,</v>
      </c>
    </row>
    <row r="60" customFormat="false" ht="15" hidden="false" customHeight="false" outlineLevel="0" collapsed="false">
      <c r="C60" s="15" t="n">
        <f aca="false">ROUND(C29,0)</f>
        <v>0</v>
      </c>
      <c r="D60" s="9" t="str">
        <f aca="false">D29</f>
        <v>_</v>
      </c>
      <c r="E60" s="9" t="str">
        <f aca="false">E29</f>
        <v>_</v>
      </c>
      <c r="F60" s="9" t="str">
        <f aca="false">F29</f>
        <v>_</v>
      </c>
      <c r="G60" s="9" t="str">
        <f aca="false">G29</f>
        <v>_</v>
      </c>
      <c r="I60" s="0" t="str">
        <f aca="false">"  "&amp;C60&amp;", "&amp;D60&amp;", "&amp;E60&amp;", "&amp;F60&amp;", "&amp;G60&amp;","</f>
        <v>  0, _, _, _, _,</v>
      </c>
      <c r="J60" s="0" t="str">
        <f aca="false">"  "&amp;ROUND(C60*0.637628,0)&amp;", "&amp;D60&amp;", "&amp;E60&amp;", "&amp;F60&amp;", "&amp;G60&amp;","</f>
        <v>  0, _, _, _, _,</v>
      </c>
      <c r="K60" s="0" t="str">
        <f aca="false">"  "&amp;ROUND(C60*0.637628^2,0)&amp;", "&amp;D60&amp;", "&amp;E60&amp;", "&amp;F60&amp;", "&amp;G60&amp;","</f>
        <v>  0, _, _, _, _,</v>
      </c>
      <c r="L60" s="0" t="str">
        <f aca="false">"  "&amp;ROUND(C60*0.637628^3,0)&amp;", "&amp;D60&amp;", "&amp;E60&amp;", "&amp;F60&amp;", "&amp;G60&amp;","</f>
        <v>  0, _, _, _, _,</v>
      </c>
      <c r="M60" s="0" t="str">
        <f aca="false">"  "&amp;ROUND(C60*0.637628^4,0)&amp;", "&amp;D60&amp;", "&amp;E60&amp;", "&amp;F60&amp;", "&amp;G60&amp;","</f>
        <v>  0, _, _, _, _,</v>
      </c>
      <c r="N60" s="0" t="str">
        <f aca="false">"  "&amp;ROUND(C60*0.637628^5,0)&amp;", "&amp;D60&amp;", "&amp;E60&amp;", "&amp;F60&amp;", "&amp;G60&amp;","</f>
        <v>  0, _, _, _, _,</v>
      </c>
      <c r="O60" s="0" t="str">
        <f aca="false">"  "&amp;ROUND(C60*0.637628^6,0)&amp;", "&amp;D60&amp;", "&amp;E60&amp;", "&amp;F60&amp;", "&amp;G60&amp;","</f>
        <v>  0, _, _, _, _,</v>
      </c>
      <c r="P60" s="0" t="str">
        <f aca="false">"  "&amp;ROUND(C60*0.637628^7,0)&amp;", "&amp;D60&amp;", "&amp;E60&amp;", "&amp;F60&amp;", "&amp;G60&amp;","</f>
        <v>  0, _, _, _, _,</v>
      </c>
      <c r="Q60" s="0" t="str">
        <f aca="false">"  "&amp;ROUND(C60*0.637628^8,0)&amp;", "&amp;D60&amp;", "&amp;E60&amp;", "&amp;F60&amp;", "&amp;G60&amp;","</f>
        <v>  0, _, _, _, _,</v>
      </c>
      <c r="R60" s="0" t="str">
        <f aca="false">"  "&amp;ROUND(C60*0.637628^9,0)&amp;", "&amp;D60&amp;", "&amp;E60&amp;", "&amp;F60&amp;", "&amp;G60&amp;","</f>
        <v>  0, _, _, _, _,</v>
      </c>
    </row>
    <row r="61" customFormat="false" ht="15" hidden="false" customHeight="false" outlineLevel="0" collapsed="false">
      <c r="C61" s="15" t="n">
        <f aca="false">ROUND(C30,0)</f>
        <v>0</v>
      </c>
      <c r="D61" s="9" t="str">
        <f aca="false">D30</f>
        <v>_</v>
      </c>
      <c r="E61" s="9" t="str">
        <f aca="false">E30</f>
        <v>_</v>
      </c>
      <c r="F61" s="9" t="str">
        <f aca="false">F30</f>
        <v>_</v>
      </c>
      <c r="G61" s="9" t="str">
        <f aca="false">G30</f>
        <v>_</v>
      </c>
      <c r="I61" s="0" t="str">
        <f aca="false">"  "&amp;C61&amp;", "&amp;D61&amp;", "&amp;E61&amp;", "&amp;F61&amp;", "&amp;G61&amp;","</f>
        <v>  0, _, _, _, _,</v>
      </c>
      <c r="J61" s="0" t="str">
        <f aca="false">"  "&amp;ROUND(C61*0.637628,0)&amp;", "&amp;D61&amp;", "&amp;E61&amp;", "&amp;F61&amp;", "&amp;G61&amp;","</f>
        <v>  0, _, _, _, _,</v>
      </c>
      <c r="K61" s="0" t="str">
        <f aca="false">"  "&amp;ROUND(C61*0.637628^2,0)&amp;", "&amp;D61&amp;", "&amp;E61&amp;", "&amp;F61&amp;", "&amp;G61&amp;","</f>
        <v>  0, _, _, _, _,</v>
      </c>
      <c r="L61" s="0" t="str">
        <f aca="false">"  "&amp;ROUND(C61*0.637628^3,0)&amp;", "&amp;D61&amp;", "&amp;E61&amp;", "&amp;F61&amp;", "&amp;G61&amp;","</f>
        <v>  0, _, _, _, _,</v>
      </c>
      <c r="M61" s="0" t="str">
        <f aca="false">"  "&amp;ROUND(C61*0.637628^4,0)&amp;", "&amp;D61&amp;", "&amp;E61&amp;", "&amp;F61&amp;", "&amp;G61&amp;","</f>
        <v>  0, _, _, _, _,</v>
      </c>
      <c r="N61" s="0" t="str">
        <f aca="false">"  "&amp;ROUND(C61*0.637628^5,0)&amp;", "&amp;D61&amp;", "&amp;E61&amp;", "&amp;F61&amp;", "&amp;G61&amp;","</f>
        <v>  0, _, _, _, _,</v>
      </c>
      <c r="O61" s="0" t="str">
        <f aca="false">"  "&amp;ROUND(C61*0.637628^6,0)&amp;", "&amp;D61&amp;", "&amp;E61&amp;", "&amp;F61&amp;", "&amp;G61&amp;","</f>
        <v>  0, _, _, _, _,</v>
      </c>
      <c r="P61" s="0" t="str">
        <f aca="false">"  "&amp;ROUND(C61*0.637628^7,0)&amp;", "&amp;D61&amp;", "&amp;E61&amp;", "&amp;F61&amp;", "&amp;G61&amp;","</f>
        <v>  0, _, _, _, _,</v>
      </c>
      <c r="Q61" s="0" t="str">
        <f aca="false">"  "&amp;ROUND(C61*0.637628^8,0)&amp;", "&amp;D61&amp;", "&amp;E61&amp;", "&amp;F61&amp;", "&amp;G61&amp;","</f>
        <v>  0, _, _, _, _,</v>
      </c>
      <c r="R61" s="0" t="str">
        <f aca="false">"  "&amp;ROUND(C61*0.637628^9,0)&amp;", "&amp;D61&amp;", "&amp;E61&amp;", "&amp;F61&amp;", "&amp;G61&amp;","</f>
        <v>  0, _, _, _, _,</v>
      </c>
    </row>
    <row r="62" customFormat="false" ht="15" hidden="false" customHeight="false" outlineLevel="0" collapsed="false">
      <c r="C62" s="15" t="n">
        <f aca="false">ROUND(C31,0)</f>
        <v>0</v>
      </c>
      <c r="D62" s="9" t="str">
        <f aca="false">D31</f>
        <v>_</v>
      </c>
      <c r="E62" s="9" t="str">
        <f aca="false">E31</f>
        <v>_</v>
      </c>
      <c r="F62" s="9" t="str">
        <f aca="false">F31</f>
        <v>_</v>
      </c>
      <c r="G62" s="9" t="str">
        <f aca="false">G31</f>
        <v>_</v>
      </c>
      <c r="I62" s="0" t="str">
        <f aca="false">"  "&amp;C62&amp;", "&amp;D62&amp;", "&amp;E62&amp;", "&amp;F62&amp;", "&amp;G62&amp;","</f>
        <v>  0, _, _, _, _,</v>
      </c>
      <c r="J62" s="0" t="str">
        <f aca="false">"  "&amp;ROUND(C62*0.637628,0)&amp;", "&amp;D62&amp;", "&amp;E62&amp;", "&amp;F62&amp;", "&amp;G62&amp;","</f>
        <v>  0, _, _, _, _,</v>
      </c>
      <c r="K62" s="0" t="str">
        <f aca="false">"  "&amp;ROUND(C62*0.637628^2,0)&amp;", "&amp;D62&amp;", "&amp;E62&amp;", "&amp;F62&amp;", "&amp;G62&amp;","</f>
        <v>  0, _, _, _, _,</v>
      </c>
      <c r="L62" s="0" t="str">
        <f aca="false">"  "&amp;ROUND(C62*0.637628^3,0)&amp;", "&amp;D62&amp;", "&amp;E62&amp;", "&amp;F62&amp;", "&amp;G62&amp;","</f>
        <v>  0, _, _, _, _,</v>
      </c>
      <c r="M62" s="0" t="str">
        <f aca="false">"  "&amp;ROUND(C62*0.637628^4,0)&amp;", "&amp;D62&amp;", "&amp;E62&amp;", "&amp;F62&amp;", "&amp;G62&amp;","</f>
        <v>  0, _, _, _, _,</v>
      </c>
      <c r="N62" s="0" t="str">
        <f aca="false">"  "&amp;ROUND(C62*0.637628^5,0)&amp;", "&amp;D62&amp;", "&amp;E62&amp;", "&amp;F62&amp;", "&amp;G62&amp;","</f>
        <v>  0, _, _, _, _,</v>
      </c>
      <c r="O62" s="0" t="str">
        <f aca="false">"  "&amp;ROUND(C62*0.637628^6,0)&amp;", "&amp;D62&amp;", "&amp;E62&amp;", "&amp;F62&amp;", "&amp;G62&amp;","</f>
        <v>  0, _, _, _, _,</v>
      </c>
      <c r="P62" s="0" t="str">
        <f aca="false">"  "&amp;ROUND(C62*0.637628^7,0)&amp;", "&amp;D62&amp;", "&amp;E62&amp;", "&amp;F62&amp;", "&amp;G62&amp;","</f>
        <v>  0, _, _, _, _,</v>
      </c>
      <c r="Q62" s="0" t="str">
        <f aca="false">"  "&amp;ROUND(C62*0.637628^8,0)&amp;", "&amp;D62&amp;", "&amp;E62&amp;", "&amp;F62&amp;", "&amp;G62&amp;","</f>
        <v>  0, _, _, _, _,</v>
      </c>
      <c r="R62" s="0" t="str">
        <f aca="false">"  "&amp;ROUND(C62*0.637628^9,0)&amp;", "&amp;D62&amp;", "&amp;E62&amp;", "&amp;F62&amp;", "&amp;G62&amp;","</f>
        <v>  0, _, _, _, _,</v>
      </c>
    </row>
    <row r="63" customFormat="false" ht="15" hidden="false" customHeight="false" outlineLevel="0" collapsed="false">
      <c r="C63" s="15" t="n">
        <f aca="false">ROUND(C32,0)</f>
        <v>0</v>
      </c>
      <c r="D63" s="9" t="str">
        <f aca="false">D32</f>
        <v>_</v>
      </c>
      <c r="E63" s="9" t="str">
        <f aca="false">E32</f>
        <v>_</v>
      </c>
      <c r="F63" s="9" t="str">
        <f aca="false">F32</f>
        <v>_</v>
      </c>
      <c r="G63" s="9" t="str">
        <f aca="false">G32</f>
        <v>_</v>
      </c>
      <c r="I63" s="0" t="str">
        <f aca="false">"  "&amp;C63&amp;", "&amp;D63&amp;", "&amp;E63&amp;", "&amp;F63&amp;", "&amp;G63&amp;" ;"</f>
        <v>  0, _, _, _, _ ;</v>
      </c>
      <c r="J63" s="0" t="str">
        <f aca="false">"  "&amp;ROUND(C63*0.637628,0)&amp;", "&amp;D63&amp;", "&amp;E63&amp;", "&amp;F63&amp;", "&amp;G63&amp;" ;"</f>
        <v>  0, _, _, _, _ ;</v>
      </c>
      <c r="K63" s="0" t="str">
        <f aca="false">"  "&amp;ROUND(C63*0.637628^2,0)&amp;", "&amp;D63&amp;", "&amp;E63&amp;", "&amp;F63&amp;", "&amp;G63&amp;" ;"</f>
        <v>  0, _, _, _, _ ;</v>
      </c>
      <c r="L63" s="0" t="str">
        <f aca="false">"  "&amp;ROUND(C63*0.637628^3,0)&amp;", "&amp;D63&amp;", "&amp;E63&amp;", "&amp;F63&amp;", "&amp;G63&amp;" ;"</f>
        <v>  0, _, _, _, _ ;</v>
      </c>
      <c r="M63" s="0" t="str">
        <f aca="false">"  "&amp;ROUND(C63*0.637628^4,0)&amp;", "&amp;D63&amp;", "&amp;E63&amp;", "&amp;F63&amp;", "&amp;G63&amp;" ;"</f>
        <v>  0, _, _, _, _ ;</v>
      </c>
      <c r="N63" s="0" t="str">
        <f aca="false">"  "&amp;ROUND(C63*0.637628^5,0)&amp;", "&amp;D63&amp;", "&amp;E63&amp;", "&amp;F63&amp;", "&amp;G63&amp;" ;"</f>
        <v>  0, _, _, _, _ ;</v>
      </c>
      <c r="O63" s="0" t="str">
        <f aca="false">"  "&amp;ROUND(C63*0.637628^6,0)&amp;", "&amp;D63&amp;", "&amp;E63&amp;", "&amp;F63&amp;", "&amp;G63&amp;" ;"</f>
        <v>  0, _, _, _, _ ;</v>
      </c>
      <c r="P63" s="0" t="str">
        <f aca="false">"  "&amp;ROUND(C63*0.637628^7,0)&amp;", "&amp;D63&amp;", "&amp;E63&amp;", "&amp;F63&amp;", "&amp;G63&amp;" ;"</f>
        <v>  0, _, _, _, _ ;</v>
      </c>
      <c r="Q63" s="0" t="str">
        <f aca="false">"  "&amp;ROUND(C63*0.637628^8,0)&amp;", "&amp;D63&amp;", "&amp;E63&amp;", "&amp;F63&amp;", "&amp;G63&amp;" ;"</f>
        <v>  0, _, _, _, _ ;</v>
      </c>
      <c r="R63" s="0" t="str">
        <f aca="false">"  "&amp;ROUND(C63*0.637628^9,0)&amp;", "&amp;D63&amp;", "&amp;E63&amp;", "&amp;F63&amp;", "&amp;G63&amp;" ;"</f>
        <v>  0, _, _, _, _ ;</v>
      </c>
    </row>
    <row r="64" customFormat="false" ht="15" hidden="false" customHeight="false" outlineLevel="0" collapsed="false">
      <c r="C64" s="15"/>
      <c r="D64" s="9"/>
      <c r="E64" s="9"/>
      <c r="F64" s="9"/>
      <c r="G64" s="9"/>
    </row>
    <row r="65" customFormat="false" ht="15" hidden="false" customHeight="false" outlineLevel="0" collapsed="false">
      <c r="A65" s="1" t="s">
        <v>22</v>
      </c>
      <c r="B65" s="16" t="n">
        <v>0</v>
      </c>
      <c r="C65" s="16" t="n">
        <v>1</v>
      </c>
      <c r="D65" s="16" t="n">
        <v>2</v>
      </c>
      <c r="E65" s="16" t="n">
        <v>3</v>
      </c>
      <c r="F65" s="16" t="n">
        <v>4</v>
      </c>
      <c r="G65" s="16" t="n">
        <v>5</v>
      </c>
      <c r="H65" s="16" t="n">
        <v>6</v>
      </c>
      <c r="I65" s="16" t="n">
        <v>7</v>
      </c>
      <c r="J65" s="16" t="n">
        <v>8</v>
      </c>
      <c r="K65" s="16" t="n">
        <v>9</v>
      </c>
      <c r="L65" s="16" t="n">
        <v>10</v>
      </c>
      <c r="M65" s="16" t="n">
        <v>11</v>
      </c>
      <c r="N65" s="16" t="n">
        <v>12</v>
      </c>
      <c r="O65" s="16" t="n">
        <v>13</v>
      </c>
      <c r="P65" s="16" t="n">
        <v>14</v>
      </c>
      <c r="Q65" s="16" t="n">
        <v>15</v>
      </c>
      <c r="R65" s="16" t="n">
        <v>16</v>
      </c>
      <c r="S65" s="16" t="n">
        <v>17</v>
      </c>
      <c r="T65" s="16" t="n">
        <v>18</v>
      </c>
      <c r="U65" s="16" t="n">
        <v>19</v>
      </c>
      <c r="V65" s="16" t="n">
        <v>20</v>
      </c>
      <c r="W65" s="16" t="n">
        <v>21</v>
      </c>
      <c r="X65" s="16" t="n">
        <v>22</v>
      </c>
      <c r="Y65" s="16" t="n">
        <v>23</v>
      </c>
      <c r="Z65" s="16" t="n">
        <v>24</v>
      </c>
      <c r="AA65" s="16" t="n">
        <v>25</v>
      </c>
      <c r="AB65" s="16" t="n">
        <v>26</v>
      </c>
      <c r="AC65" s="16" t="n">
        <v>27</v>
      </c>
      <c r="AD65" s="16" t="n">
        <v>28</v>
      </c>
      <c r="AE65" s="16" t="n">
        <v>29</v>
      </c>
    </row>
    <row r="66" customFormat="false" ht="15" hidden="false" customHeight="false" outlineLevel="0" collapsed="false">
      <c r="A66" s="0" t="s">
        <v>23</v>
      </c>
      <c r="B66" s="0" t="n">
        <v>0</v>
      </c>
      <c r="C66" s="10" t="n">
        <v>0.26</v>
      </c>
      <c r="D66" s="10" t="n">
        <v>0.17</v>
      </c>
      <c r="E66" s="10" t="n">
        <v>0.22</v>
      </c>
      <c r="F66" s="10" t="n">
        <v>0.25</v>
      </c>
      <c r="G66" s="10" t="n">
        <v>0.06</v>
      </c>
      <c r="H66" s="10" t="n">
        <v>0.01</v>
      </c>
      <c r="I66" s="10" t="n">
        <v>0.03</v>
      </c>
      <c r="J66" s="10" t="n">
        <v>0</v>
      </c>
      <c r="K66" s="10" t="n">
        <v>0</v>
      </c>
      <c r="L66" s="10" t="n">
        <v>0</v>
      </c>
      <c r="M66" s="10" t="n">
        <v>0</v>
      </c>
      <c r="N66" s="10" t="n">
        <v>0</v>
      </c>
      <c r="O66" s="10" t="n">
        <v>0</v>
      </c>
      <c r="P66" s="10" t="n">
        <v>0</v>
      </c>
      <c r="Q66" s="10" t="n">
        <v>0</v>
      </c>
      <c r="R66" s="10" t="n">
        <v>0</v>
      </c>
      <c r="S66" s="10" t="n">
        <v>0</v>
      </c>
      <c r="T66" s="10" t="n">
        <v>0</v>
      </c>
      <c r="U66" s="10" t="n">
        <v>0</v>
      </c>
      <c r="V66" s="10" t="n">
        <v>0</v>
      </c>
      <c r="W66" s="10" t="n">
        <v>0</v>
      </c>
      <c r="X66" s="10" t="n">
        <v>0</v>
      </c>
      <c r="Y66" s="0" t="n">
        <v>0</v>
      </c>
      <c r="Z66" s="0" t="n">
        <v>0</v>
      </c>
      <c r="AA66" s="0" t="n">
        <v>0</v>
      </c>
      <c r="AB66" s="0" t="n">
        <v>0</v>
      </c>
      <c r="AC66" s="0" t="n">
        <v>0</v>
      </c>
      <c r="AD66" s="0" t="n">
        <v>0</v>
      </c>
      <c r="AE66" s="0" t="n">
        <v>0</v>
      </c>
      <c r="AG66" s="3" t="n">
        <f aca="false">SUM(B66:AE66)</f>
        <v>1</v>
      </c>
    </row>
    <row r="67" customFormat="false" ht="15" hidden="false" customHeight="false" outlineLevel="0" collapsed="false">
      <c r="A67" s="0" t="s">
        <v>24</v>
      </c>
      <c r="B67" s="0" t="n">
        <v>0</v>
      </c>
      <c r="C67" s="15" t="n">
        <v>0.23</v>
      </c>
      <c r="D67" s="15" t="n">
        <v>0.16</v>
      </c>
      <c r="E67" s="15" t="n">
        <v>0.1</v>
      </c>
      <c r="F67" s="15" t="n">
        <v>0.29</v>
      </c>
      <c r="G67" s="15" t="n">
        <v>0.08</v>
      </c>
      <c r="H67" s="15" t="n">
        <v>0.03</v>
      </c>
      <c r="I67" s="15" t="n">
        <v>0.08</v>
      </c>
      <c r="J67" s="15" t="n">
        <v>0</v>
      </c>
      <c r="K67" s="15" t="n">
        <v>0.01</v>
      </c>
      <c r="L67" s="15" t="n">
        <v>0</v>
      </c>
      <c r="M67" s="15" t="n">
        <v>0</v>
      </c>
      <c r="N67" s="15" t="n">
        <v>0.01</v>
      </c>
      <c r="O67" s="15" t="n">
        <v>0.01</v>
      </c>
      <c r="P67" s="15" t="n">
        <v>0</v>
      </c>
      <c r="Q67" s="15" t="n">
        <v>0</v>
      </c>
      <c r="R67" s="15" t="n">
        <v>0</v>
      </c>
      <c r="S67" s="15" t="n">
        <v>0</v>
      </c>
      <c r="T67" s="15" t="n">
        <v>0</v>
      </c>
      <c r="U67" s="15" t="n">
        <v>0</v>
      </c>
      <c r="V67" s="15" t="n">
        <v>0</v>
      </c>
      <c r="W67" s="15" t="n">
        <v>0</v>
      </c>
      <c r="X67" s="15" t="n">
        <v>0</v>
      </c>
      <c r="Y67" s="0" t="n">
        <v>0</v>
      </c>
      <c r="Z67" s="0" t="n">
        <v>0</v>
      </c>
      <c r="AA67" s="0" t="n">
        <v>0</v>
      </c>
      <c r="AB67" s="0" t="n">
        <v>0</v>
      </c>
      <c r="AC67" s="0" t="n">
        <v>0</v>
      </c>
      <c r="AD67" s="0" t="n">
        <v>0</v>
      </c>
      <c r="AE67" s="0" t="n">
        <v>0</v>
      </c>
      <c r="AG67" s="3" t="n">
        <f aca="false">SUM(B67:AE67)</f>
        <v>1</v>
      </c>
    </row>
    <row r="68" customFormat="false" ht="15" hidden="false" customHeight="false" outlineLevel="0" collapsed="false">
      <c r="A68" s="0" t="s">
        <v>25</v>
      </c>
      <c r="B68" s="0" t="n">
        <v>0</v>
      </c>
      <c r="C68" s="17" t="n">
        <v>0.21</v>
      </c>
      <c r="D68" s="17" t="n">
        <v>0.14</v>
      </c>
      <c r="E68" s="17" t="n">
        <v>0.01</v>
      </c>
      <c r="F68" s="17" t="n">
        <v>0.33</v>
      </c>
      <c r="G68" s="17" t="n">
        <v>0.1</v>
      </c>
      <c r="H68" s="17" t="n">
        <v>0.05</v>
      </c>
      <c r="I68" s="17" t="n">
        <v>0.13</v>
      </c>
      <c r="J68" s="17" t="n">
        <v>0</v>
      </c>
      <c r="K68" s="17" t="n">
        <v>0.01</v>
      </c>
      <c r="L68" s="17" t="n">
        <v>0</v>
      </c>
      <c r="M68" s="17" t="n">
        <v>0</v>
      </c>
      <c r="N68" s="17" t="n">
        <v>0.01</v>
      </c>
      <c r="O68" s="17" t="n">
        <v>0.01</v>
      </c>
      <c r="P68" s="17" t="n">
        <v>0</v>
      </c>
      <c r="Q68" s="17" t="n">
        <v>0</v>
      </c>
      <c r="R68" s="17" t="n">
        <v>0</v>
      </c>
      <c r="S68" s="17" t="n">
        <v>0</v>
      </c>
      <c r="T68" s="17" t="n">
        <v>0</v>
      </c>
      <c r="U68" s="17" t="n">
        <v>0</v>
      </c>
      <c r="V68" s="17" t="n">
        <v>0</v>
      </c>
      <c r="W68" s="17" t="n">
        <v>0</v>
      </c>
      <c r="X68" s="17" t="n">
        <v>0</v>
      </c>
      <c r="Y68" s="0" t="n">
        <v>0</v>
      </c>
      <c r="Z68" s="0" t="n">
        <v>0</v>
      </c>
      <c r="AA68" s="0" t="n">
        <v>0</v>
      </c>
      <c r="AB68" s="0" t="n">
        <v>0</v>
      </c>
      <c r="AC68" s="0" t="n">
        <v>0</v>
      </c>
      <c r="AD68" s="0" t="n">
        <v>0</v>
      </c>
      <c r="AE68" s="0" t="n">
        <v>0</v>
      </c>
      <c r="AG68" s="3" t="n">
        <f aca="false">SUM(B68:AE68)</f>
        <v>1</v>
      </c>
    </row>
    <row r="69" customFormat="false" ht="15" hidden="false" customHeight="false" outlineLevel="0" collapsed="false">
      <c r="A69" s="0" t="s">
        <v>26</v>
      </c>
      <c r="B69" s="0" t="n">
        <v>0</v>
      </c>
      <c r="C69" s="15" t="n">
        <v>0.23</v>
      </c>
      <c r="D69" s="15" t="n">
        <v>0.16</v>
      </c>
      <c r="E69" s="15" t="n">
        <v>0.1</v>
      </c>
      <c r="F69" s="15" t="n">
        <v>0.29</v>
      </c>
      <c r="G69" s="15" t="n">
        <v>0.08</v>
      </c>
      <c r="H69" s="15" t="n">
        <v>0.03</v>
      </c>
      <c r="I69" s="15" t="n">
        <v>0.08</v>
      </c>
      <c r="J69" s="15" t="n">
        <v>0</v>
      </c>
      <c r="K69" s="15" t="n">
        <v>0.01</v>
      </c>
      <c r="L69" s="15" t="n">
        <v>0</v>
      </c>
      <c r="M69" s="15" t="n">
        <v>0</v>
      </c>
      <c r="N69" s="15" t="n">
        <v>0.01</v>
      </c>
      <c r="O69" s="15" t="n">
        <v>0.01</v>
      </c>
      <c r="P69" s="15" t="n">
        <v>0</v>
      </c>
      <c r="Q69" s="15" t="n">
        <v>0</v>
      </c>
      <c r="R69" s="15" t="n">
        <v>0</v>
      </c>
      <c r="S69" s="15" t="n">
        <v>0</v>
      </c>
      <c r="T69" s="15" t="n">
        <v>0</v>
      </c>
      <c r="U69" s="15" t="n">
        <v>0</v>
      </c>
      <c r="V69" s="15" t="n">
        <v>0</v>
      </c>
      <c r="W69" s="15" t="n">
        <v>0</v>
      </c>
      <c r="X69" s="15" t="n">
        <v>0</v>
      </c>
      <c r="Y69" s="0" t="n">
        <v>0</v>
      </c>
      <c r="Z69" s="0" t="n">
        <v>0</v>
      </c>
      <c r="AA69" s="0" t="n">
        <v>0</v>
      </c>
      <c r="AB69" s="0" t="n">
        <v>0</v>
      </c>
      <c r="AC69" s="0" t="n">
        <v>0</v>
      </c>
      <c r="AD69" s="0" t="n">
        <v>0</v>
      </c>
      <c r="AE69" s="0" t="n">
        <v>0</v>
      </c>
      <c r="AG69" s="3" t="n">
        <f aca="false">SUM(B69:AE69)</f>
        <v>1</v>
      </c>
    </row>
    <row r="70" customFormat="false" ht="15" hidden="false" customHeight="false" outlineLevel="0" collapsed="false">
      <c r="C70" s="9"/>
      <c r="D70" s="9"/>
      <c r="E70" s="9"/>
      <c r="F70" s="9"/>
      <c r="G70" s="9"/>
    </row>
    <row r="71" customFormat="false" ht="15" hidden="false" customHeight="false" outlineLevel="0" collapsed="false">
      <c r="B71" s="0" t="s">
        <v>27</v>
      </c>
      <c r="C71" s="9"/>
      <c r="D71" s="9"/>
      <c r="E71" s="9"/>
      <c r="F71" s="9"/>
      <c r="G71" s="9"/>
    </row>
    <row r="73" customFormat="false" ht="15" hidden="false" customHeight="false" outlineLevel="0" collapsed="false">
      <c r="A73" s="3" t="s">
        <v>43</v>
      </c>
      <c r="B73" s="0" t="n">
        <v>0</v>
      </c>
      <c r="C73" s="0" t="n">
        <v>0.025610244</v>
      </c>
      <c r="D73" s="0" t="n">
        <v>0.019007603</v>
      </c>
      <c r="E73" s="0" t="n">
        <v>0.010004002</v>
      </c>
      <c r="F73" s="0" t="n">
        <v>0.038015206</v>
      </c>
      <c r="G73" s="0" t="n">
        <v>0.084033613</v>
      </c>
      <c r="H73" s="0" t="n">
        <v>0.054021609</v>
      </c>
      <c r="I73" s="0" t="n">
        <v>0.06402561</v>
      </c>
      <c r="J73" s="0" t="n">
        <v>0.084033613</v>
      </c>
      <c r="K73" s="0" t="n">
        <v>0.039015606</v>
      </c>
      <c r="L73" s="0" t="n">
        <v>0.06402561</v>
      </c>
      <c r="M73" s="0" t="n">
        <v>0.047018808</v>
      </c>
      <c r="N73" s="0" t="n">
        <v>0.068027211</v>
      </c>
      <c r="O73" s="0" t="n">
        <v>0.0030012</v>
      </c>
      <c r="P73" s="0" t="n">
        <v>0.066026411</v>
      </c>
      <c r="Q73" s="0" t="n">
        <v>0.066026411</v>
      </c>
      <c r="R73" s="0" t="n">
        <v>0.045018007</v>
      </c>
      <c r="S73" s="0" t="n">
        <v>0.033013205</v>
      </c>
      <c r="T73" s="0" t="n">
        <v>0.028011204</v>
      </c>
      <c r="U73" s="0" t="n">
        <v>0.038015206</v>
      </c>
      <c r="V73" s="0" t="n">
        <v>0.039015606</v>
      </c>
      <c r="W73" s="0" t="n">
        <v>0.017006803</v>
      </c>
      <c r="X73" s="0" t="n">
        <v>0.068027211</v>
      </c>
      <c r="Y73" s="0" t="n">
        <v>0</v>
      </c>
      <c r="Z73" s="0" t="n">
        <v>0</v>
      </c>
      <c r="AA73" s="0" t="n">
        <v>0</v>
      </c>
      <c r="AB73" s="0" t="n">
        <v>0</v>
      </c>
      <c r="AC73" s="0" t="n">
        <v>0</v>
      </c>
      <c r="AD73" s="0" t="n">
        <v>0</v>
      </c>
      <c r="AE73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G73"/>
  <sheetViews>
    <sheetView windowProtection="false" showFormulas="false" showGridLines="true" showRowColHeaders="true" showZeros="true" rightToLeft="false" tabSelected="false" showOutlineSymbols="true" defaultGridColor="true" view="normal" topLeftCell="A52" colorId="64" zoomScale="100" zoomScaleNormal="100" zoomScalePageLayoutView="100" workbookViewId="0">
      <selection pane="topLeft" activeCell="R88" activeCellId="0" sqref="R88"/>
    </sheetView>
  </sheetViews>
  <sheetFormatPr defaultRowHeight="15"/>
  <cols>
    <col collapsed="false" hidden="false" max="2" min="1" style="0" width="8.50510204081633"/>
    <col collapsed="false" hidden="false" max="3" min="3" style="0" width="9.04591836734694"/>
    <col collapsed="false" hidden="false" max="8" min="4" style="0" width="8.50510204081633"/>
    <col collapsed="false" hidden="false" max="9" min="9" style="0" width="17.5510204081633"/>
    <col collapsed="false" hidden="false" max="10" min="10" style="0" width="24.1632653061224"/>
    <col collapsed="false" hidden="false" max="15" min="11" style="0" width="26.1887755102041"/>
    <col collapsed="false" hidden="false" max="16" min="16" style="0" width="26.3214285714286"/>
    <col collapsed="false" hidden="false" max="17" min="17" style="0" width="26.0510204081633"/>
    <col collapsed="false" hidden="false" max="18" min="18" style="0" width="27.2704081632653"/>
    <col collapsed="false" hidden="false" max="1025" min="19" style="0" width="8.50510204081633"/>
  </cols>
  <sheetData>
    <row r="1" customFormat="false" ht="15" hidden="false" customHeight="false" outlineLevel="0" collapsed="false">
      <c r="P1" s="0" t="n">
        <v>184671403.991502</v>
      </c>
      <c r="Q1" s="1" t="s">
        <v>0</v>
      </c>
    </row>
    <row r="2" customFormat="false" ht="15" hidden="false" customHeight="false" outlineLevel="0" collapsed="false">
      <c r="B2" s="0" t="s">
        <v>1</v>
      </c>
      <c r="H2" s="0" t="s">
        <v>2</v>
      </c>
      <c r="P2" s="2" t="s">
        <v>3</v>
      </c>
      <c r="Q2" s="3"/>
      <c r="R2" s="3"/>
      <c r="S2" s="3"/>
      <c r="T2" s="3"/>
      <c r="U2" s="3"/>
      <c r="V2" s="0" t="s">
        <v>4</v>
      </c>
    </row>
    <row r="3" customFormat="false" ht="15.75" hidden="false" customHeight="false" outlineLevel="0" collapsed="false">
      <c r="A3" s="0" t="n">
        <v>0</v>
      </c>
      <c r="B3" s="0" t="n">
        <v>0</v>
      </c>
      <c r="C3" s="4" t="n">
        <f aca="false">P3</f>
        <v>0</v>
      </c>
      <c r="D3" s="5" t="s">
        <v>5</v>
      </c>
      <c r="E3" s="5" t="s">
        <v>5</v>
      </c>
      <c r="F3" s="5" t="s">
        <v>5</v>
      </c>
      <c r="G3" s="5" t="s">
        <v>5</v>
      </c>
      <c r="H3" s="0" t="n">
        <v>2</v>
      </c>
      <c r="I3" s="6" t="n">
        <v>1</v>
      </c>
      <c r="J3" s="7" t="n">
        <v>-100</v>
      </c>
      <c r="K3" s="7" t="n">
        <v>50</v>
      </c>
      <c r="L3" s="7" t="n">
        <v>12647072876</v>
      </c>
      <c r="M3" s="7" t="n">
        <v>2</v>
      </c>
      <c r="N3" s="8" t="n">
        <v>1264707000000</v>
      </c>
      <c r="P3" s="9" t="n">
        <f aca="false">$P$1*B3</f>
        <v>0</v>
      </c>
    </row>
    <row r="4" customFormat="false" ht="15.75" hidden="false" customHeight="false" outlineLevel="0" collapsed="false">
      <c r="A4" s="0" t="n">
        <v>1</v>
      </c>
      <c r="B4" s="10" t="n">
        <v>0.02</v>
      </c>
      <c r="C4" s="4" t="n">
        <f aca="false">P4</f>
        <v>3693428.07983004</v>
      </c>
      <c r="D4" s="5" t="s">
        <v>5</v>
      </c>
      <c r="E4" s="5" t="s">
        <v>5</v>
      </c>
      <c r="F4" s="5" t="s">
        <v>5</v>
      </c>
      <c r="G4" s="5" t="s">
        <v>5</v>
      </c>
      <c r="H4" s="0" t="n">
        <v>1</v>
      </c>
      <c r="I4" s="6" t="n">
        <v>2</v>
      </c>
      <c r="J4" s="7" t="n">
        <v>-17.6</v>
      </c>
      <c r="K4" s="7" t="n">
        <v>17.6</v>
      </c>
      <c r="L4" s="7" t="n">
        <v>12286957937</v>
      </c>
      <c r="M4" s="7" t="n">
        <v>1</v>
      </c>
      <c r="N4" s="8" t="n">
        <v>216250500000</v>
      </c>
      <c r="P4" s="9" t="n">
        <f aca="false">$P$1*B4</f>
        <v>3693428.07983004</v>
      </c>
      <c r="R4" s="1" t="s">
        <v>6</v>
      </c>
    </row>
    <row r="5" customFormat="false" ht="15.75" hidden="false" customHeight="false" outlineLevel="0" collapsed="false">
      <c r="A5" s="0" t="n">
        <v>2</v>
      </c>
      <c r="B5" s="10" t="n">
        <v>0.03</v>
      </c>
      <c r="C5" s="4" t="n">
        <f aca="false">P5</f>
        <v>5540142.11974506</v>
      </c>
      <c r="D5" s="5" t="s">
        <v>5</v>
      </c>
      <c r="E5" s="5" t="s">
        <v>5</v>
      </c>
      <c r="F5" s="5" t="s">
        <v>5</v>
      </c>
      <c r="G5" s="5" t="s">
        <v>5</v>
      </c>
      <c r="H5" s="0" t="n">
        <v>1</v>
      </c>
      <c r="I5" s="6" t="n">
        <v>3</v>
      </c>
      <c r="J5" s="7" t="n">
        <v>-36.5</v>
      </c>
      <c r="K5" s="7" t="n">
        <v>36.5</v>
      </c>
      <c r="L5" s="7" t="n">
        <v>29971254486</v>
      </c>
      <c r="M5" s="7" t="n">
        <v>1</v>
      </c>
      <c r="N5" s="8" t="n">
        <v>1093951000000</v>
      </c>
      <c r="P5" s="9" t="n">
        <f aca="false">$P$1*B5</f>
        <v>5540142.11974506</v>
      </c>
      <c r="R5" s="1" t="s">
        <v>7</v>
      </c>
    </row>
    <row r="6" customFormat="false" ht="15.75" hidden="false" customHeight="false" outlineLevel="0" collapsed="false">
      <c r="A6" s="0" t="n">
        <v>3</v>
      </c>
      <c r="B6" s="10" t="n">
        <v>0.02</v>
      </c>
      <c r="C6" s="4" t="n">
        <f aca="false">P6</f>
        <v>3693428.07983004</v>
      </c>
      <c r="D6" s="5" t="s">
        <v>5</v>
      </c>
      <c r="E6" s="5" t="s">
        <v>5</v>
      </c>
      <c r="F6" s="5" t="s">
        <v>5</v>
      </c>
      <c r="G6" s="5" t="s">
        <v>5</v>
      </c>
      <c r="H6" s="0" t="n">
        <v>3</v>
      </c>
      <c r="I6" s="6" t="n">
        <v>4</v>
      </c>
      <c r="J6" s="7" t="n">
        <v>-128.5</v>
      </c>
      <c r="K6" s="7" t="n">
        <v>50</v>
      </c>
      <c r="L6" s="7" t="n">
        <v>13938887160</v>
      </c>
      <c r="M6" s="7" t="n">
        <v>3</v>
      </c>
      <c r="N6" s="8" t="n">
        <v>1791147000000</v>
      </c>
      <c r="P6" s="9" t="n">
        <f aca="false">$P$1*B6</f>
        <v>3693428.07983004</v>
      </c>
    </row>
    <row r="7" customFormat="false" ht="15.75" hidden="false" customHeight="false" outlineLevel="0" collapsed="false">
      <c r="A7" s="0" t="n">
        <v>4</v>
      </c>
      <c r="B7" s="10" t="n">
        <v>0.14</v>
      </c>
      <c r="C7" s="4" t="n">
        <f aca="false">P7</f>
        <v>25853996.5588103</v>
      </c>
      <c r="D7" s="5" t="s">
        <v>5</v>
      </c>
      <c r="E7" s="5" t="s">
        <v>5</v>
      </c>
      <c r="F7" s="5" t="s">
        <v>5</v>
      </c>
      <c r="G7" s="5" t="s">
        <v>5</v>
      </c>
      <c r="H7" s="0" t="n">
        <v>1</v>
      </c>
      <c r="I7" s="6" t="n">
        <v>5</v>
      </c>
      <c r="J7" s="7" t="n">
        <v>-20.5</v>
      </c>
      <c r="K7" s="7" t="n">
        <v>20.5</v>
      </c>
      <c r="L7" s="7" t="n">
        <v>3686010853</v>
      </c>
      <c r="M7" s="7" t="n">
        <v>1</v>
      </c>
      <c r="N7" s="8" t="n">
        <v>75563220000</v>
      </c>
      <c r="P7" s="9" t="n">
        <f aca="false">$P$1*B7</f>
        <v>25853996.5588103</v>
      </c>
    </row>
    <row r="8" customFormat="false" ht="15.75" hidden="false" customHeight="false" outlineLevel="0" collapsed="false">
      <c r="A8" s="0" t="n">
        <v>5</v>
      </c>
      <c r="B8" s="10" t="n">
        <v>0.09</v>
      </c>
      <c r="C8" s="4" t="n">
        <f aca="false">P8</f>
        <v>16620426.3592352</v>
      </c>
      <c r="D8" s="5" t="s">
        <v>5</v>
      </c>
      <c r="E8" s="5" t="s">
        <v>5</v>
      </c>
      <c r="F8" s="5" t="s">
        <v>5</v>
      </c>
      <c r="G8" s="5" t="s">
        <v>5</v>
      </c>
      <c r="H8" s="0" t="n">
        <v>2</v>
      </c>
      <c r="I8" s="6" t="n">
        <v>6</v>
      </c>
      <c r="J8" s="7" t="n">
        <v>-106</v>
      </c>
      <c r="K8" s="7" t="n">
        <v>50</v>
      </c>
      <c r="L8" s="7" t="n">
        <v>11079367895</v>
      </c>
      <c r="M8" s="7" t="n">
        <v>2</v>
      </c>
      <c r="N8" s="8" t="n">
        <v>1174413000000</v>
      </c>
      <c r="P8" s="9" t="n">
        <f aca="false">$P$1*B8</f>
        <v>16620426.3592352</v>
      </c>
    </row>
    <row r="9" customFormat="false" ht="15.75" hidden="false" customHeight="false" outlineLevel="0" collapsed="false">
      <c r="A9" s="0" t="n">
        <v>6</v>
      </c>
      <c r="B9" s="10" t="n">
        <v>0.09</v>
      </c>
      <c r="C9" s="4" t="n">
        <f aca="false">P9</f>
        <v>16620426.3592352</v>
      </c>
      <c r="D9" s="5" t="s">
        <v>5</v>
      </c>
      <c r="E9" s="5" t="s">
        <v>5</v>
      </c>
      <c r="F9" s="5" t="s">
        <v>5</v>
      </c>
      <c r="G9" s="5" t="s">
        <v>5</v>
      </c>
      <c r="H9" s="0" t="n">
        <v>2</v>
      </c>
      <c r="I9" s="6" t="n">
        <v>7</v>
      </c>
      <c r="J9" s="7" t="n">
        <v>-109.9</v>
      </c>
      <c r="K9" s="7" t="n">
        <v>50</v>
      </c>
      <c r="L9" s="7" t="n">
        <v>19434502995</v>
      </c>
      <c r="M9" s="7" t="n">
        <v>2</v>
      </c>
      <c r="N9" s="8" t="n">
        <v>2135852000000</v>
      </c>
      <c r="P9" s="9" t="n">
        <f aca="false">$P$1*B9</f>
        <v>16620426.3592352</v>
      </c>
    </row>
    <row r="10" customFormat="false" ht="15.75" hidden="false" customHeight="false" outlineLevel="0" collapsed="false">
      <c r="A10" s="0" t="n">
        <v>7</v>
      </c>
      <c r="B10" s="10" t="n">
        <v>0.09</v>
      </c>
      <c r="C10" s="4" t="n">
        <f aca="false">P10</f>
        <v>16620426.3592352</v>
      </c>
      <c r="D10" s="5" t="s">
        <v>5</v>
      </c>
      <c r="E10" s="5" t="s">
        <v>5</v>
      </c>
      <c r="F10" s="5" t="s">
        <v>5</v>
      </c>
      <c r="G10" s="5" t="s">
        <v>5</v>
      </c>
      <c r="H10" s="0" t="n">
        <v>1</v>
      </c>
      <c r="I10" s="6" t="n">
        <v>8</v>
      </c>
      <c r="J10" s="7" t="n">
        <v>-33.8</v>
      </c>
      <c r="K10" s="7" t="n">
        <v>33.8</v>
      </c>
      <c r="L10" s="7" t="n">
        <v>10361542520</v>
      </c>
      <c r="M10" s="7" t="n">
        <v>1</v>
      </c>
      <c r="N10" s="8" t="n">
        <v>350220100000</v>
      </c>
      <c r="P10" s="9" t="n">
        <f aca="false">$P$1*B10</f>
        <v>16620426.3592352</v>
      </c>
    </row>
    <row r="11" customFormat="false" ht="15.75" hidden="false" customHeight="false" outlineLevel="0" collapsed="false">
      <c r="A11" s="3" t="n">
        <v>8</v>
      </c>
      <c r="B11" s="10" t="n">
        <v>0.05</v>
      </c>
      <c r="C11" s="4" t="n">
        <f aca="false">P11</f>
        <v>9233570.1995751</v>
      </c>
      <c r="D11" s="5" t="s">
        <v>5</v>
      </c>
      <c r="E11" s="5" t="s">
        <v>5</v>
      </c>
      <c r="F11" s="5" t="s">
        <v>5</v>
      </c>
      <c r="G11" s="5" t="s">
        <v>5</v>
      </c>
      <c r="H11" s="0" t="n">
        <v>2</v>
      </c>
      <c r="I11" s="6" t="n">
        <v>9</v>
      </c>
      <c r="J11" s="7" t="n">
        <v>-52</v>
      </c>
      <c r="K11" s="7" t="n">
        <v>50</v>
      </c>
      <c r="L11" s="7" t="n">
        <v>6455559422</v>
      </c>
      <c r="M11" s="7" t="n">
        <v>2</v>
      </c>
      <c r="N11" s="8" t="n">
        <v>335689100000</v>
      </c>
      <c r="P11" s="9" t="n">
        <f aca="false">$P$1*B11</f>
        <v>9233570.1995751</v>
      </c>
    </row>
    <row r="12" customFormat="false" ht="15.75" hidden="false" customHeight="false" outlineLevel="0" collapsed="false">
      <c r="A12" s="0" t="n">
        <v>9</v>
      </c>
      <c r="B12" s="10" t="n">
        <v>0.07</v>
      </c>
      <c r="C12" s="4" t="n">
        <f aca="false">P12</f>
        <v>12926998.2794051</v>
      </c>
      <c r="D12" s="5" t="s">
        <v>5</v>
      </c>
      <c r="E12" s="5" t="s">
        <v>5</v>
      </c>
      <c r="F12" s="5" t="s">
        <v>5</v>
      </c>
      <c r="G12" s="5" t="s">
        <v>5</v>
      </c>
      <c r="H12" s="0" t="n">
        <v>2</v>
      </c>
      <c r="I12" s="6" t="n">
        <v>10</v>
      </c>
      <c r="J12" s="7" t="n">
        <v>-85.3</v>
      </c>
      <c r="K12" s="7" t="n">
        <v>50</v>
      </c>
      <c r="L12" s="7" t="n">
        <v>17316802511</v>
      </c>
      <c r="M12" s="7" t="n">
        <v>2</v>
      </c>
      <c r="N12" s="8" t="n">
        <v>1477123000000</v>
      </c>
      <c r="P12" s="9" t="n">
        <f aca="false">$P$1*B12</f>
        <v>12926998.2794051</v>
      </c>
    </row>
    <row r="13" customFormat="false" ht="15.75" hidden="false" customHeight="false" outlineLevel="0" collapsed="false">
      <c r="A13" s="3" t="n">
        <v>10</v>
      </c>
      <c r="B13" s="10" t="n">
        <v>0.03</v>
      </c>
      <c r="C13" s="4" t="n">
        <f aca="false">P13</f>
        <v>5540142.11974506</v>
      </c>
      <c r="D13" s="5" t="s">
        <v>5</v>
      </c>
      <c r="E13" s="5" t="s">
        <v>5</v>
      </c>
      <c r="F13" s="5" t="s">
        <v>5</v>
      </c>
      <c r="G13" s="5" t="s">
        <v>5</v>
      </c>
      <c r="H13" s="0" t="n">
        <v>2</v>
      </c>
      <c r="I13" s="6" t="n">
        <v>11</v>
      </c>
      <c r="J13" s="7" t="n">
        <v>-75.3</v>
      </c>
      <c r="K13" s="7" t="n">
        <v>50</v>
      </c>
      <c r="L13" s="7" t="n">
        <v>11225017827</v>
      </c>
      <c r="M13" s="7" t="n">
        <v>2</v>
      </c>
      <c r="N13" s="8" t="n">
        <v>845243800000</v>
      </c>
      <c r="P13" s="9" t="n">
        <f aca="false">$P$1*B13</f>
        <v>5540142.11974506</v>
      </c>
    </row>
    <row r="14" customFormat="false" ht="15.75" hidden="false" customHeight="false" outlineLevel="0" collapsed="false">
      <c r="A14" s="3" t="n">
        <v>11</v>
      </c>
      <c r="B14" s="10" t="n">
        <v>0.02</v>
      </c>
      <c r="C14" s="4" t="n">
        <f aca="false">P14</f>
        <v>3693428.07983004</v>
      </c>
      <c r="D14" s="5" t="s">
        <v>5</v>
      </c>
      <c r="E14" s="5" t="s">
        <v>5</v>
      </c>
      <c r="F14" s="5" t="s">
        <v>5</v>
      </c>
      <c r="G14" s="5" t="s">
        <v>5</v>
      </c>
      <c r="H14" s="0" t="n">
        <v>3</v>
      </c>
      <c r="I14" s="6" t="n">
        <v>12</v>
      </c>
      <c r="J14" s="7" t="n">
        <v>-185.6</v>
      </c>
      <c r="K14" s="7" t="n">
        <v>50</v>
      </c>
      <c r="L14" s="7" t="n">
        <v>15989283041</v>
      </c>
      <c r="M14" s="7" t="n">
        <v>3</v>
      </c>
      <c r="N14" s="8" t="n">
        <v>2967611000000</v>
      </c>
      <c r="P14" s="9" t="n">
        <f aca="false">$P$1*B14</f>
        <v>3693428.07983004</v>
      </c>
    </row>
    <row r="15" customFormat="false" ht="15.75" hidden="false" customHeight="false" outlineLevel="0" collapsed="false">
      <c r="A15" s="3" t="n">
        <v>12</v>
      </c>
      <c r="B15" s="10" t="n">
        <v>0.06</v>
      </c>
      <c r="C15" s="4" t="n">
        <f aca="false">P15</f>
        <v>11080284.2394901</v>
      </c>
      <c r="D15" s="5" t="s">
        <v>5</v>
      </c>
      <c r="E15" s="5" t="s">
        <v>5</v>
      </c>
      <c r="F15" s="5" t="s">
        <v>5</v>
      </c>
      <c r="G15" s="5" t="s">
        <v>5</v>
      </c>
      <c r="H15" s="0" t="n">
        <v>2</v>
      </c>
      <c r="I15" s="6" t="n">
        <v>13</v>
      </c>
      <c r="J15" s="7" t="n">
        <v>-109.8</v>
      </c>
      <c r="K15" s="7" t="n">
        <v>50</v>
      </c>
      <c r="L15" s="7" t="n">
        <v>4282287423</v>
      </c>
      <c r="M15" s="7" t="n">
        <v>2</v>
      </c>
      <c r="N15" s="8" t="n">
        <v>470195200000</v>
      </c>
      <c r="P15" s="9" t="n">
        <f aca="false">$P$1*B15</f>
        <v>11080284.2394901</v>
      </c>
    </row>
    <row r="16" customFormat="false" ht="15.75" hidden="false" customHeight="false" outlineLevel="0" collapsed="false">
      <c r="A16" s="3" t="n">
        <v>13</v>
      </c>
      <c r="B16" s="10" t="n">
        <v>0.09</v>
      </c>
      <c r="C16" s="4" t="n">
        <f aca="false">P16</f>
        <v>16620426.3592352</v>
      </c>
      <c r="D16" s="5" t="s">
        <v>5</v>
      </c>
      <c r="E16" s="5" t="s">
        <v>5</v>
      </c>
      <c r="F16" s="5" t="s">
        <v>5</v>
      </c>
      <c r="G16" s="5" t="s">
        <v>5</v>
      </c>
      <c r="H16" s="0" t="n">
        <v>1</v>
      </c>
      <c r="I16" s="6" t="n">
        <v>14</v>
      </c>
      <c r="J16" s="7" t="n">
        <v>-48.9</v>
      </c>
      <c r="K16" s="7" t="n">
        <v>48.9</v>
      </c>
      <c r="L16" s="7" t="n">
        <v>14161620805</v>
      </c>
      <c r="M16" s="7" t="n">
        <v>1</v>
      </c>
      <c r="N16" s="8" t="n">
        <v>692503300000</v>
      </c>
      <c r="P16" s="9" t="n">
        <f aca="false">$P$1*B16</f>
        <v>16620426.3592352</v>
      </c>
    </row>
    <row r="17" customFormat="false" ht="15.75" hidden="false" customHeight="false" outlineLevel="0" collapsed="false">
      <c r="A17" s="0" t="n">
        <v>14</v>
      </c>
      <c r="B17" s="10" t="n">
        <v>0.08</v>
      </c>
      <c r="C17" s="4" t="n">
        <f aca="false">P17</f>
        <v>14773712.3193202</v>
      </c>
      <c r="D17" s="5" t="s">
        <v>5</v>
      </c>
      <c r="E17" s="5" t="s">
        <v>5</v>
      </c>
      <c r="F17" s="5" t="s">
        <v>5</v>
      </c>
      <c r="G17" s="5" t="s">
        <v>5</v>
      </c>
      <c r="H17" s="0" t="n">
        <v>3</v>
      </c>
      <c r="I17" s="6" t="n">
        <v>15</v>
      </c>
      <c r="J17" s="7" t="n">
        <v>-138.8</v>
      </c>
      <c r="K17" s="7" t="n">
        <v>50</v>
      </c>
      <c r="L17" s="7" t="n">
        <v>12608709589</v>
      </c>
      <c r="M17" s="7" t="n">
        <v>3</v>
      </c>
      <c r="N17" s="8" t="n">
        <v>1750089000000</v>
      </c>
      <c r="P17" s="9" t="n">
        <f aca="false">$P$1*B17</f>
        <v>14773712.3193202</v>
      </c>
    </row>
    <row r="18" customFormat="false" ht="15.75" hidden="false" customHeight="false" outlineLevel="0" collapsed="false">
      <c r="A18" s="0" t="n">
        <v>15</v>
      </c>
      <c r="B18" s="10" t="n">
        <v>0.08</v>
      </c>
      <c r="C18" s="4" t="n">
        <f aca="false">P18</f>
        <v>14773712.3193202</v>
      </c>
      <c r="D18" s="5" t="s">
        <v>5</v>
      </c>
      <c r="E18" s="5" t="s">
        <v>5</v>
      </c>
      <c r="F18" s="5" t="s">
        <v>5</v>
      </c>
      <c r="G18" s="5" t="s">
        <v>5</v>
      </c>
      <c r="H18" s="0" t="n">
        <v>2</v>
      </c>
      <c r="I18" s="6" t="n">
        <v>16</v>
      </c>
      <c r="J18" s="7" t="n">
        <v>-101.8</v>
      </c>
      <c r="K18" s="7" t="n">
        <v>50</v>
      </c>
      <c r="L18" s="7" t="n">
        <v>9175347755</v>
      </c>
      <c r="M18" s="7" t="n">
        <v>2</v>
      </c>
      <c r="N18" s="8" t="n">
        <v>934050400000</v>
      </c>
      <c r="P18" s="9" t="n">
        <f aca="false">$P$1*B18</f>
        <v>14773712.3193202</v>
      </c>
    </row>
    <row r="19" customFormat="false" ht="15.75" hidden="false" customHeight="false" outlineLevel="0" collapsed="false">
      <c r="A19" s="3" t="n">
        <v>16</v>
      </c>
      <c r="B19" s="10" t="n">
        <v>0</v>
      </c>
      <c r="C19" s="4" t="n">
        <f aca="false">P19</f>
        <v>0</v>
      </c>
      <c r="D19" s="5" t="s">
        <v>5</v>
      </c>
      <c r="E19" s="5" t="s">
        <v>5</v>
      </c>
      <c r="F19" s="5" t="s">
        <v>5</v>
      </c>
      <c r="G19" s="5" t="s">
        <v>5</v>
      </c>
      <c r="H19" s="0" t="n">
        <v>3</v>
      </c>
      <c r="I19" s="6" t="n">
        <v>17</v>
      </c>
      <c r="J19" s="7" t="n">
        <v>-156</v>
      </c>
      <c r="K19" s="7" t="n">
        <v>50</v>
      </c>
      <c r="L19" s="7" t="n">
        <v>11324453301</v>
      </c>
      <c r="M19" s="7" t="n">
        <v>3</v>
      </c>
      <c r="N19" s="8" t="n">
        <v>1766615000000</v>
      </c>
      <c r="P19" s="9" t="n">
        <f aca="false">$P$1*B19</f>
        <v>0</v>
      </c>
    </row>
    <row r="20" customFormat="false" ht="15.75" hidden="false" customHeight="false" outlineLevel="0" collapsed="false">
      <c r="A20" s="3" t="n">
        <v>17</v>
      </c>
      <c r="B20" s="10" t="n">
        <v>0.01</v>
      </c>
      <c r="C20" s="4" t="n">
        <f aca="false">P20</f>
        <v>1846714.03991502</v>
      </c>
      <c r="D20" s="5" t="s">
        <v>5</v>
      </c>
      <c r="E20" s="5" t="s">
        <v>5</v>
      </c>
      <c r="F20" s="5" t="s">
        <v>5</v>
      </c>
      <c r="G20" s="5" t="s">
        <v>5</v>
      </c>
      <c r="H20" s="0" t="n">
        <v>2</v>
      </c>
      <c r="I20" s="6" t="n">
        <v>18</v>
      </c>
      <c r="J20" s="7" t="n">
        <v>-81.9</v>
      </c>
      <c r="K20" s="7" t="n">
        <v>50</v>
      </c>
      <c r="L20" s="7" t="n">
        <v>5030841128</v>
      </c>
      <c r="M20" s="7" t="n">
        <v>2</v>
      </c>
      <c r="N20" s="8" t="n">
        <v>412025900000</v>
      </c>
      <c r="P20" s="9" t="n">
        <f aca="false">$P$1*B20</f>
        <v>1846714.03991502</v>
      </c>
    </row>
    <row r="21" customFormat="false" ht="15.75" hidden="false" customHeight="false" outlineLevel="0" collapsed="false">
      <c r="A21" s="3" t="n">
        <v>18</v>
      </c>
      <c r="B21" s="10" t="n">
        <v>0.01</v>
      </c>
      <c r="C21" s="4" t="n">
        <f aca="false">P21</f>
        <v>1846714.03991502</v>
      </c>
      <c r="D21" s="5" t="s">
        <v>5</v>
      </c>
      <c r="E21" s="5" t="s">
        <v>5</v>
      </c>
      <c r="F21" s="5" t="s">
        <v>5</v>
      </c>
      <c r="G21" s="5" t="s">
        <v>5</v>
      </c>
      <c r="H21" s="0" t="n">
        <v>2</v>
      </c>
      <c r="I21" s="6" t="n">
        <v>19</v>
      </c>
      <c r="J21" s="7" t="n">
        <v>-86.4</v>
      </c>
      <c r="K21" s="7" t="n">
        <v>50</v>
      </c>
      <c r="L21" s="7" t="n">
        <v>4831356901</v>
      </c>
      <c r="M21" s="7" t="n">
        <v>2</v>
      </c>
      <c r="N21" s="8" t="n">
        <v>417429200000</v>
      </c>
      <c r="P21" s="9" t="n">
        <f aca="false">$P$1*B21</f>
        <v>1846714.03991502</v>
      </c>
    </row>
    <row r="22" customFormat="false" ht="15.75" hidden="false" customHeight="false" outlineLevel="0" collapsed="false">
      <c r="A22" s="3" t="n">
        <v>19</v>
      </c>
      <c r="B22" s="10" t="n">
        <v>0</v>
      </c>
      <c r="C22" s="4" t="n">
        <f aca="false">P22</f>
        <v>0</v>
      </c>
      <c r="D22" s="5" t="s">
        <v>5</v>
      </c>
      <c r="E22" s="5" t="s">
        <v>5</v>
      </c>
      <c r="F22" s="5" t="s">
        <v>5</v>
      </c>
      <c r="G22" s="5" t="s">
        <v>5</v>
      </c>
      <c r="H22" s="0" t="n">
        <v>3</v>
      </c>
      <c r="I22" s="6" t="n">
        <v>20</v>
      </c>
      <c r="J22" s="7" t="n">
        <v>-199.1</v>
      </c>
      <c r="K22" s="7" t="n">
        <v>50</v>
      </c>
      <c r="L22" s="7" t="n">
        <v>17683470543</v>
      </c>
      <c r="M22" s="7" t="n">
        <v>3</v>
      </c>
      <c r="N22" s="8" t="n">
        <v>3520779000000</v>
      </c>
      <c r="P22" s="9" t="n">
        <f aca="false">$P$1*B22</f>
        <v>0</v>
      </c>
    </row>
    <row r="23" customFormat="false" ht="15.75" hidden="false" customHeight="false" outlineLevel="0" collapsed="false">
      <c r="A23" s="3" t="n">
        <v>20</v>
      </c>
      <c r="B23" s="10" t="n">
        <v>0</v>
      </c>
      <c r="C23" s="4" t="n">
        <f aca="false">P23</f>
        <v>0</v>
      </c>
      <c r="D23" s="5" t="s">
        <v>5</v>
      </c>
      <c r="E23" s="5" t="s">
        <v>5</v>
      </c>
      <c r="F23" s="5" t="s">
        <v>5</v>
      </c>
      <c r="G23" s="5" t="s">
        <v>5</v>
      </c>
      <c r="H23" s="0" t="n">
        <v>3</v>
      </c>
      <c r="I23" s="6" t="n">
        <v>21</v>
      </c>
      <c r="J23" s="7" t="n">
        <v>-230.2</v>
      </c>
      <c r="K23" s="7" t="n">
        <v>50</v>
      </c>
      <c r="L23" s="7" t="n">
        <v>9957085306</v>
      </c>
      <c r="M23" s="7" t="n">
        <v>3</v>
      </c>
      <c r="N23" s="8" t="n">
        <v>2292121000000</v>
      </c>
      <c r="P23" s="9" t="n">
        <f aca="false">$P$1*B23</f>
        <v>0</v>
      </c>
    </row>
    <row r="24" customFormat="false" ht="15.75" hidden="false" customHeight="false" outlineLevel="0" collapsed="false">
      <c r="A24" s="3" t="n">
        <v>21</v>
      </c>
      <c r="B24" s="10" t="n">
        <v>0.02</v>
      </c>
      <c r="C24" s="4" t="n">
        <f aca="false">P24</f>
        <v>3693428.07983004</v>
      </c>
      <c r="D24" s="5" t="s">
        <v>5</v>
      </c>
      <c r="E24" s="5" t="s">
        <v>5</v>
      </c>
      <c r="F24" s="5" t="s">
        <v>5</v>
      </c>
      <c r="G24" s="5" t="s">
        <v>5</v>
      </c>
      <c r="H24" s="0" t="n">
        <v>3</v>
      </c>
      <c r="I24" s="6" t="n">
        <v>22</v>
      </c>
      <c r="J24" s="7" t="n">
        <v>-186.3</v>
      </c>
      <c r="K24" s="7" t="n">
        <v>50</v>
      </c>
      <c r="L24" s="7" t="n">
        <v>6033778736</v>
      </c>
      <c r="M24" s="7" t="n">
        <v>3</v>
      </c>
      <c r="N24" s="8" t="n">
        <v>1124093000000</v>
      </c>
      <c r="P24" s="9" t="n">
        <f aca="false">$P$1*B24</f>
        <v>3693428.07983004</v>
      </c>
    </row>
    <row r="25" customFormat="false" ht="15.75" hidden="false" customHeight="false" outlineLevel="0" collapsed="false">
      <c r="A25" s="3" t="n">
        <v>22</v>
      </c>
      <c r="B25" s="10" t="n">
        <v>0</v>
      </c>
      <c r="C25" s="4" t="n">
        <f aca="false">P25</f>
        <v>0</v>
      </c>
      <c r="D25" s="5" t="s">
        <v>5</v>
      </c>
      <c r="E25" s="5" t="s">
        <v>5</v>
      </c>
      <c r="F25" s="5" t="s">
        <v>5</v>
      </c>
      <c r="G25" s="5" t="s">
        <v>5</v>
      </c>
      <c r="H25" s="0" t="n">
        <v>2</v>
      </c>
      <c r="I25" s="6" t="n">
        <v>23</v>
      </c>
      <c r="J25" s="7" t="n">
        <v>-119.6</v>
      </c>
      <c r="K25" s="7" t="n">
        <v>50</v>
      </c>
      <c r="L25" s="7" t="n">
        <v>17242902545</v>
      </c>
      <c r="M25" s="7" t="n">
        <v>2</v>
      </c>
      <c r="N25" s="8" t="n">
        <v>2062251000000</v>
      </c>
      <c r="P25" s="9" t="n">
        <f aca="false">$P$1*B25</f>
        <v>0</v>
      </c>
    </row>
    <row r="26" customFormat="false" ht="15.75" hidden="false" customHeight="false" outlineLevel="0" collapsed="false">
      <c r="A26" s="0" t="n">
        <v>23</v>
      </c>
      <c r="B26" s="0" t="n">
        <v>0</v>
      </c>
      <c r="C26" s="4" t="n">
        <f aca="false">P26</f>
        <v>0</v>
      </c>
      <c r="D26" s="5" t="s">
        <v>5</v>
      </c>
      <c r="E26" s="5" t="s">
        <v>5</v>
      </c>
      <c r="F26" s="5" t="s">
        <v>5</v>
      </c>
      <c r="G26" s="5" t="s">
        <v>5</v>
      </c>
      <c r="H26" s="0" t="n">
        <v>0</v>
      </c>
      <c r="I26" s="6" t="n">
        <v>24</v>
      </c>
      <c r="J26" s="7" t="n">
        <v>0</v>
      </c>
      <c r="K26" s="7" t="n">
        <v>0</v>
      </c>
      <c r="L26" s="7" t="n">
        <v>173026053</v>
      </c>
      <c r="M26" s="7" t="n">
        <v>0</v>
      </c>
      <c r="N26" s="8" t="n">
        <v>0</v>
      </c>
      <c r="P26" s="9" t="n">
        <f aca="false">$P$1*B26</f>
        <v>0</v>
      </c>
      <c r="T26" s="0" t="s">
        <v>8</v>
      </c>
      <c r="U26" s="0" t="s">
        <v>9</v>
      </c>
    </row>
    <row r="27" customFormat="false" ht="15.75" hidden="false" customHeight="false" outlineLevel="0" collapsed="false">
      <c r="A27" s="0" t="n">
        <v>24</v>
      </c>
      <c r="B27" s="0" t="n">
        <v>0</v>
      </c>
      <c r="C27" s="4" t="n">
        <f aca="false">P27</f>
        <v>0</v>
      </c>
      <c r="D27" s="5" t="s">
        <v>5</v>
      </c>
      <c r="E27" s="5" t="s">
        <v>5</v>
      </c>
      <c r="F27" s="5" t="s">
        <v>5</v>
      </c>
      <c r="G27" s="5" t="s">
        <v>5</v>
      </c>
      <c r="H27" s="0" t="n">
        <v>0</v>
      </c>
      <c r="I27" s="6" t="n">
        <v>25</v>
      </c>
      <c r="J27" s="7" t="n">
        <v>0</v>
      </c>
      <c r="K27" s="7" t="n">
        <v>0</v>
      </c>
      <c r="L27" s="7" t="n">
        <v>294595432</v>
      </c>
      <c r="M27" s="7" t="n">
        <v>0</v>
      </c>
      <c r="N27" s="8" t="n">
        <v>0</v>
      </c>
      <c r="P27" s="9" t="n">
        <f aca="false">$P$1*B27</f>
        <v>0</v>
      </c>
      <c r="T27" s="11" t="s">
        <v>10</v>
      </c>
      <c r="U27" s="1" t="s">
        <v>11</v>
      </c>
    </row>
    <row r="28" customFormat="false" ht="15.75" hidden="false" customHeight="false" outlineLevel="0" collapsed="false">
      <c r="A28" s="0" t="n">
        <v>25</v>
      </c>
      <c r="B28" s="0" t="n">
        <v>0</v>
      </c>
      <c r="C28" s="4" t="n">
        <f aca="false">P28</f>
        <v>0</v>
      </c>
      <c r="D28" s="5" t="s">
        <v>5</v>
      </c>
      <c r="E28" s="5" t="s">
        <v>5</v>
      </c>
      <c r="F28" s="5" t="s">
        <v>5</v>
      </c>
      <c r="G28" s="5" t="s">
        <v>5</v>
      </c>
      <c r="H28" s="0" t="n">
        <v>2</v>
      </c>
      <c r="I28" s="6" t="n">
        <v>26</v>
      </c>
      <c r="J28" s="7" t="n">
        <v>-100</v>
      </c>
      <c r="K28" s="7" t="n">
        <v>50</v>
      </c>
      <c r="L28" s="7" t="n">
        <v>35556339824</v>
      </c>
      <c r="M28" s="7" t="n">
        <v>2</v>
      </c>
      <c r="N28" s="8" t="n">
        <v>3555634000000</v>
      </c>
      <c r="P28" s="9" t="n">
        <f aca="false">$P$1*B28</f>
        <v>0</v>
      </c>
      <c r="T28" s="1" t="s">
        <v>12</v>
      </c>
      <c r="U28" s="1" t="s">
        <v>13</v>
      </c>
    </row>
    <row r="29" customFormat="false" ht="15.75" hidden="false" customHeight="false" outlineLevel="0" collapsed="false">
      <c r="A29" s="0" t="n">
        <v>26</v>
      </c>
      <c r="B29" s="0" t="n">
        <v>0</v>
      </c>
      <c r="C29" s="4" t="n">
        <f aca="false">P29</f>
        <v>0</v>
      </c>
      <c r="D29" s="5" t="s">
        <v>5</v>
      </c>
      <c r="E29" s="5" t="s">
        <v>5</v>
      </c>
      <c r="F29" s="5" t="s">
        <v>5</v>
      </c>
      <c r="G29" s="5" t="s">
        <v>5</v>
      </c>
      <c r="H29" s="0" t="n">
        <v>3</v>
      </c>
      <c r="I29" s="6" t="n">
        <v>27</v>
      </c>
      <c r="J29" s="7" t="n">
        <v>-150</v>
      </c>
      <c r="K29" s="7" t="n">
        <v>50</v>
      </c>
      <c r="L29" s="7" t="n">
        <v>17529276725</v>
      </c>
      <c r="M29" s="7" t="n">
        <v>3</v>
      </c>
      <c r="N29" s="8" t="n">
        <v>2629392000000</v>
      </c>
      <c r="P29" s="9" t="n">
        <f aca="false">$P$1*B29</f>
        <v>0</v>
      </c>
      <c r="T29" s="1" t="s">
        <v>14</v>
      </c>
      <c r="U29" s="1" t="s">
        <v>15</v>
      </c>
    </row>
    <row r="30" customFormat="false" ht="15.75" hidden="false" customHeight="false" outlineLevel="0" collapsed="false">
      <c r="A30" s="0" t="n">
        <v>27</v>
      </c>
      <c r="B30" s="0" t="n">
        <v>0</v>
      </c>
      <c r="C30" s="4" t="n">
        <f aca="false">P30</f>
        <v>0</v>
      </c>
      <c r="D30" s="5" t="s">
        <v>5</v>
      </c>
      <c r="E30" s="5" t="s">
        <v>5</v>
      </c>
      <c r="F30" s="5" t="s">
        <v>5</v>
      </c>
      <c r="G30" s="5" t="s">
        <v>5</v>
      </c>
      <c r="H30" s="0" t="n">
        <v>4</v>
      </c>
      <c r="I30" s="6" t="n">
        <v>28</v>
      </c>
      <c r="J30" s="7" t="n">
        <v>-500</v>
      </c>
      <c r="K30" s="7" t="n">
        <v>50</v>
      </c>
      <c r="L30" s="7" t="n">
        <v>26033456848</v>
      </c>
      <c r="M30" s="7" t="n">
        <v>4</v>
      </c>
      <c r="N30" s="8" t="n">
        <v>13016730000000</v>
      </c>
      <c r="P30" s="9" t="n">
        <f aca="false">$P$1*B30</f>
        <v>0</v>
      </c>
      <c r="T30" s="1" t="s">
        <v>16</v>
      </c>
      <c r="U30" s="1" t="s">
        <v>17</v>
      </c>
    </row>
    <row r="31" customFormat="false" ht="15.75" hidden="false" customHeight="false" outlineLevel="0" collapsed="false">
      <c r="A31" s="0" t="n">
        <v>28</v>
      </c>
      <c r="B31" s="0" t="n">
        <v>0</v>
      </c>
      <c r="C31" s="4" t="n">
        <f aca="false">P31</f>
        <v>0</v>
      </c>
      <c r="D31" s="5" t="s">
        <v>5</v>
      </c>
      <c r="E31" s="5" t="s">
        <v>5</v>
      </c>
      <c r="F31" s="5" t="s">
        <v>5</v>
      </c>
      <c r="G31" s="5" t="s">
        <v>5</v>
      </c>
      <c r="H31" s="0" t="n">
        <v>4</v>
      </c>
      <c r="I31" s="6" t="n">
        <v>29</v>
      </c>
      <c r="J31" s="7" t="n">
        <v>-500</v>
      </c>
      <c r="K31" s="7" t="n">
        <v>50</v>
      </c>
      <c r="L31" s="7" t="n">
        <v>40232596619</v>
      </c>
      <c r="M31" s="7" t="n">
        <v>4</v>
      </c>
      <c r="N31" s="8" t="n">
        <v>20116300000000</v>
      </c>
      <c r="P31" s="9" t="n">
        <f aca="false">$P$1*B31</f>
        <v>0</v>
      </c>
      <c r="T31" s="1"/>
      <c r="U31" s="1"/>
    </row>
    <row r="32" customFormat="false" ht="15.75" hidden="false" customHeight="false" outlineLevel="0" collapsed="false">
      <c r="A32" s="0" t="n">
        <v>29</v>
      </c>
      <c r="B32" s="0" t="n">
        <v>0</v>
      </c>
      <c r="C32" s="4" t="n">
        <f aca="false">P32</f>
        <v>0</v>
      </c>
      <c r="D32" s="5" t="s">
        <v>5</v>
      </c>
      <c r="E32" s="5" t="s">
        <v>5</v>
      </c>
      <c r="F32" s="5" t="s">
        <v>5</v>
      </c>
      <c r="G32" s="5" t="s">
        <v>5</v>
      </c>
      <c r="H32" s="0" t="n">
        <v>4</v>
      </c>
      <c r="I32" s="6" t="n">
        <v>30</v>
      </c>
      <c r="J32" s="7" t="n">
        <v>-500</v>
      </c>
      <c r="K32" s="7" t="n">
        <v>50</v>
      </c>
      <c r="L32" s="7" t="n">
        <v>27427742420</v>
      </c>
      <c r="M32" s="7" t="n">
        <v>4</v>
      </c>
      <c r="N32" s="8" t="n">
        <v>13713870000000</v>
      </c>
      <c r="P32" s="9" t="n">
        <f aca="false">$P$1*B32</f>
        <v>0</v>
      </c>
      <c r="T32" s="1" t="s">
        <v>18</v>
      </c>
      <c r="U32" s="1" t="s">
        <v>19</v>
      </c>
    </row>
    <row r="33" customFormat="false" ht="15" hidden="false" customHeight="false" outlineLevel="0" collapsed="false">
      <c r="I33" s="12" t="s">
        <v>20</v>
      </c>
      <c r="J33" s="12" t="n">
        <v>2</v>
      </c>
      <c r="K33" s="12" t="n">
        <v>3</v>
      </c>
      <c r="L33" s="12" t="n">
        <v>4</v>
      </c>
      <c r="M33" s="12" t="n">
        <v>5</v>
      </c>
      <c r="N33" s="12" t="n">
        <v>6</v>
      </c>
      <c r="O33" s="13" t="n">
        <v>7</v>
      </c>
      <c r="P33" s="14" t="n">
        <v>8</v>
      </c>
      <c r="Q33" s="14" t="n">
        <v>9</v>
      </c>
      <c r="R33" s="14" t="n">
        <v>10</v>
      </c>
    </row>
    <row r="34" customFormat="false" ht="15" hidden="false" customHeight="false" outlineLevel="0" collapsed="false">
      <c r="A34" s="0" t="s">
        <v>21</v>
      </c>
      <c r="B34" s="0" t="n">
        <f aca="false">SUM(B3:B32)</f>
        <v>1</v>
      </c>
      <c r="C34" s="15" t="n">
        <f aca="false">ROUND(C3,0)</f>
        <v>0</v>
      </c>
      <c r="D34" s="9" t="str">
        <f aca="false">D3</f>
        <v>_</v>
      </c>
      <c r="E34" s="9" t="str">
        <f aca="false">E3</f>
        <v>_</v>
      </c>
      <c r="F34" s="9" t="str">
        <f aca="false">F3</f>
        <v>_</v>
      </c>
      <c r="G34" s="9" t="str">
        <f aca="false">G3</f>
        <v>_</v>
      </c>
      <c r="I34" s="0" t="str">
        <f aca="false">"  "&amp;C34&amp;", "&amp;D34&amp;", "&amp;E34&amp;", "&amp;F34&amp;", "&amp;G34&amp;","</f>
        <v>  0, _, _, _, _,</v>
      </c>
      <c r="J34" s="0" t="str">
        <f aca="false">"  "&amp;ROUND(C34*0.637628,0)&amp;", "&amp;D34&amp;", "&amp;E34&amp;", "&amp;F34&amp;", "&amp;G34&amp;","</f>
        <v>  0, _, _, _, _,</v>
      </c>
      <c r="K34" s="0" t="str">
        <f aca="false">"  "&amp;ROUND(C34*0.637628^2,0)&amp;", "&amp;D34&amp;", "&amp;E34&amp;", "&amp;F34&amp;", "&amp;G34&amp;","</f>
        <v>  0, _, _, _, _,</v>
      </c>
      <c r="L34" s="0" t="str">
        <f aca="false">"  "&amp;ROUND(C34*0.637628^3,0)&amp;", "&amp;D34&amp;", "&amp;E34&amp;", "&amp;F34&amp;", "&amp;G34&amp;","</f>
        <v>  0, _, _, _, _,</v>
      </c>
      <c r="M34" s="0" t="str">
        <f aca="false">"  "&amp;ROUND(C34*0.637628^4,0)&amp;", "&amp;D34&amp;", "&amp;E34&amp;", "&amp;F34&amp;", "&amp;G34&amp;","</f>
        <v>  0, _, _, _, _,</v>
      </c>
      <c r="N34" s="0" t="str">
        <f aca="false">"  "&amp;ROUND(C34*0.637628^5,0)&amp;", "&amp;D34&amp;", "&amp;E34&amp;", "&amp;F34&amp;", "&amp;G34&amp;","</f>
        <v>  0, _, _, _, _,</v>
      </c>
      <c r="O34" s="0" t="str">
        <f aca="false">"  "&amp;ROUND(C34*0.637628^6,0)&amp;", "&amp;D34&amp;", "&amp;E34&amp;", "&amp;F34&amp;", "&amp;G34&amp;","</f>
        <v>  0, _, _, _, _,</v>
      </c>
      <c r="P34" s="0" t="str">
        <f aca="false">"  "&amp;ROUND(C34*0.637628^7,0)&amp;", "&amp;D34&amp;", "&amp;E34&amp;", "&amp;F34&amp;", "&amp;G34&amp;","</f>
        <v>  0, _, _, _, _,</v>
      </c>
      <c r="Q34" s="0" t="str">
        <f aca="false">"  "&amp;ROUND(C34*0.637628^8,0)&amp;", "&amp;D34&amp;", "&amp;E34&amp;", "&amp;F34&amp;", "&amp;G34&amp;","</f>
        <v>  0, _, _, _, _,</v>
      </c>
      <c r="R34" s="0" t="str">
        <f aca="false">"  "&amp;ROUND(C34*0.637628^9,0)&amp;", "&amp;D34&amp;", "&amp;E34&amp;", "&amp;F34&amp;", "&amp;G34&amp;","</f>
        <v>  0, _, _, _, _,</v>
      </c>
    </row>
    <row r="35" customFormat="false" ht="15" hidden="false" customHeight="false" outlineLevel="0" collapsed="false">
      <c r="C35" s="15" t="n">
        <f aca="false">ROUND(C4,0)</f>
        <v>3693428</v>
      </c>
      <c r="D35" s="9" t="str">
        <f aca="false">D4</f>
        <v>_</v>
      </c>
      <c r="E35" s="9" t="str">
        <f aca="false">E4</f>
        <v>_</v>
      </c>
      <c r="F35" s="9" t="str">
        <f aca="false">F4</f>
        <v>_</v>
      </c>
      <c r="G35" s="9" t="str">
        <f aca="false">G4</f>
        <v>_</v>
      </c>
      <c r="I35" s="0" t="str">
        <f aca="false">"  "&amp;C35&amp;", "&amp;D35&amp;", "&amp;E35&amp;", "&amp;F35&amp;", "&amp;G35&amp;","</f>
        <v>  3693428, _, _, _, _,</v>
      </c>
      <c r="J35" s="0" t="str">
        <f aca="false">"  "&amp;ROUND(C35*0.637628,0)&amp;", "&amp;D35&amp;", "&amp;E35&amp;", "&amp;F35&amp;", "&amp;G35&amp;","</f>
        <v>  2355033, _, _, _, _,</v>
      </c>
      <c r="K35" s="0" t="str">
        <f aca="false">"  "&amp;ROUND(C35*0.637628^2,0)&amp;", "&amp;D35&amp;", "&amp;E35&amp;", "&amp;F35&amp;", "&amp;G35&amp;","</f>
        <v>  1501635, _, _, _, _,</v>
      </c>
      <c r="L35" s="0" t="str">
        <f aca="false">"  "&amp;ROUND(C35*0.637628^3,0)&amp;", "&amp;D35&amp;", "&amp;E35&amp;", "&amp;F35&amp;", "&amp;G35&amp;","</f>
        <v>  957485, _, _, _, _,</v>
      </c>
      <c r="M35" s="0" t="str">
        <f aca="false">"  "&amp;ROUND(C35*0.637628^4,0)&amp;", "&amp;D35&amp;", "&amp;E35&amp;", "&amp;F35&amp;", "&amp;G35&amp;","</f>
        <v>  610519, _, _, _, _,</v>
      </c>
      <c r="N35" s="0" t="str">
        <f aca="false">"  "&amp;ROUND(C35*0.637628^5,0)&amp;", "&amp;D35&amp;", "&amp;E35&amp;", "&amp;F35&amp;", "&amp;G35&amp;","</f>
        <v>  389284, _, _, _, _,</v>
      </c>
      <c r="O35" s="0" t="str">
        <f aca="false">"  "&amp;ROUND(C35*0.637628^6,0)&amp;", "&amp;D35&amp;", "&amp;E35&amp;", "&amp;F35&amp;", "&amp;G35&amp;","</f>
        <v>  248218, _, _, _, _,</v>
      </c>
      <c r="P35" s="0" t="str">
        <f aca="false">"  "&amp;ROUND(C35*0.637628^7,0)&amp;", "&amp;D35&amp;", "&amp;E35&amp;", "&amp;F35&amp;", "&amp;G35&amp;","</f>
        <v>  158271, _, _, _, _,</v>
      </c>
      <c r="Q35" s="0" t="str">
        <f aca="false">"  "&amp;ROUND(C35*0.637628^8,0)&amp;", "&amp;D35&amp;", "&amp;E35&amp;", "&amp;F35&amp;", "&amp;G35&amp;","</f>
        <v>  100918, _, _, _, _,</v>
      </c>
      <c r="R35" s="0" t="str">
        <f aca="false">"  "&amp;ROUND(C35*0.637628^9,0)&amp;", "&amp;D35&amp;", "&amp;E35&amp;", "&amp;F35&amp;", "&amp;G35&amp;","</f>
        <v>  64348, _, _, _, _,</v>
      </c>
    </row>
    <row r="36" customFormat="false" ht="15" hidden="false" customHeight="false" outlineLevel="0" collapsed="false">
      <c r="C36" s="15" t="n">
        <f aca="false">ROUND(C5,0)</f>
        <v>5540142</v>
      </c>
      <c r="D36" s="9" t="str">
        <f aca="false">D5</f>
        <v>_</v>
      </c>
      <c r="E36" s="9" t="str">
        <f aca="false">E5</f>
        <v>_</v>
      </c>
      <c r="F36" s="9" t="str">
        <f aca="false">F5</f>
        <v>_</v>
      </c>
      <c r="G36" s="9" t="str">
        <f aca="false">G5</f>
        <v>_</v>
      </c>
      <c r="I36" s="0" t="str">
        <f aca="false">"  "&amp;C36&amp;", "&amp;D36&amp;", "&amp;E36&amp;", "&amp;F36&amp;", "&amp;G36&amp;","</f>
        <v>  5540142, _, _, _, _,</v>
      </c>
      <c r="J36" s="0" t="str">
        <f aca="false">"  "&amp;ROUND(C36*0.637628,0)&amp;", "&amp;D36&amp;", "&amp;E36&amp;", "&amp;F36&amp;", "&amp;G36&amp;","</f>
        <v>  3532550, _, _, _, _,</v>
      </c>
      <c r="K36" s="0" t="str">
        <f aca="false">"  "&amp;ROUND(C36*0.637628^2,0)&amp;", "&amp;D36&amp;", "&amp;E36&amp;", "&amp;F36&amp;", "&amp;G36&amp;","</f>
        <v>  2252453, _, _, _, _,</v>
      </c>
      <c r="L36" s="0" t="str">
        <f aca="false">"  "&amp;ROUND(C36*0.637628^3,0)&amp;", "&amp;D36&amp;", "&amp;E36&amp;", "&amp;F36&amp;", "&amp;G36&amp;","</f>
        <v>  1436227, _, _, _, _,</v>
      </c>
      <c r="M36" s="0" t="str">
        <f aca="false">"  "&amp;ROUND(C36*0.637628^4,0)&amp;", "&amp;D36&amp;", "&amp;E36&amp;", "&amp;F36&amp;", "&amp;G36&amp;","</f>
        <v>  915778, _, _, _, _,</v>
      </c>
      <c r="N36" s="0" t="str">
        <f aca="false">"  "&amp;ROUND(C36*0.637628^5,0)&amp;", "&amp;D36&amp;", "&amp;E36&amp;", "&amp;F36&amp;", "&amp;G36&amp;","</f>
        <v>  583926, _, _, _, _,</v>
      </c>
      <c r="O36" s="0" t="str">
        <f aca="false">"  "&amp;ROUND(C36*0.637628^6,0)&amp;", "&amp;D36&amp;", "&amp;E36&amp;", "&amp;F36&amp;", "&amp;G36&amp;","</f>
        <v>  372328, _, _, _, _,</v>
      </c>
      <c r="P36" s="0" t="str">
        <f aca="false">"  "&amp;ROUND(C36*0.637628^7,0)&amp;", "&amp;D36&amp;", "&amp;E36&amp;", "&amp;F36&amp;", "&amp;G36&amp;","</f>
        <v>  237406, _, _, _, _,</v>
      </c>
      <c r="Q36" s="0" t="str">
        <f aca="false">"  "&amp;ROUND(C36*0.637628^8,0)&amp;", "&amp;D36&amp;", "&amp;E36&amp;", "&amp;F36&amp;", "&amp;G36&amp;","</f>
        <v>  151377, _, _, _, _,</v>
      </c>
      <c r="R36" s="0" t="str">
        <f aca="false">"  "&amp;ROUND(C36*0.637628^9,0)&amp;", "&amp;D36&amp;", "&amp;E36&amp;", "&amp;F36&amp;", "&amp;G36&amp;","</f>
        <v>  96522, _, _, _, _,</v>
      </c>
    </row>
    <row r="37" customFormat="false" ht="15" hidden="false" customHeight="false" outlineLevel="0" collapsed="false">
      <c r="C37" s="15" t="n">
        <f aca="false">ROUND(C6,0)</f>
        <v>3693428</v>
      </c>
      <c r="D37" s="9" t="str">
        <f aca="false">D6</f>
        <v>_</v>
      </c>
      <c r="E37" s="9" t="str">
        <f aca="false">E6</f>
        <v>_</v>
      </c>
      <c r="F37" s="9" t="str">
        <f aca="false">F6</f>
        <v>_</v>
      </c>
      <c r="G37" s="9" t="str">
        <f aca="false">G6</f>
        <v>_</v>
      </c>
      <c r="I37" s="0" t="str">
        <f aca="false">"  "&amp;C37&amp;", "&amp;D37&amp;", "&amp;E37&amp;", "&amp;F37&amp;", "&amp;G37&amp;","</f>
        <v>  3693428, _, _, _, _,</v>
      </c>
      <c r="J37" s="0" t="str">
        <f aca="false">"  "&amp;ROUND(C37*0.637628,0)&amp;", "&amp;D37&amp;", "&amp;E37&amp;", "&amp;F37&amp;", "&amp;G37&amp;","</f>
        <v>  2355033, _, _, _, _,</v>
      </c>
      <c r="K37" s="0" t="str">
        <f aca="false">"  "&amp;ROUND(C37*0.637628^2,0)&amp;", "&amp;D37&amp;", "&amp;E37&amp;", "&amp;F37&amp;", "&amp;G37&amp;","</f>
        <v>  1501635, _, _, _, _,</v>
      </c>
      <c r="L37" s="0" t="str">
        <f aca="false">"  "&amp;ROUND(C37*0.637628^3,0)&amp;", "&amp;D37&amp;", "&amp;E37&amp;", "&amp;F37&amp;", "&amp;G37&amp;","</f>
        <v>  957485, _, _, _, _,</v>
      </c>
      <c r="M37" s="0" t="str">
        <f aca="false">"  "&amp;ROUND(C37*0.637628^4,0)&amp;", "&amp;D37&amp;", "&amp;E37&amp;", "&amp;F37&amp;", "&amp;G37&amp;","</f>
        <v>  610519, _, _, _, _,</v>
      </c>
      <c r="N37" s="0" t="str">
        <f aca="false">"  "&amp;ROUND(C37*0.637628^5,0)&amp;", "&amp;D37&amp;", "&amp;E37&amp;", "&amp;F37&amp;", "&amp;G37&amp;","</f>
        <v>  389284, _, _, _, _,</v>
      </c>
      <c r="O37" s="0" t="str">
        <f aca="false">"  "&amp;ROUND(C37*0.637628^6,0)&amp;", "&amp;D37&amp;", "&amp;E37&amp;", "&amp;F37&amp;", "&amp;G37&amp;","</f>
        <v>  248218, _, _, _, _,</v>
      </c>
      <c r="P37" s="0" t="str">
        <f aca="false">"  "&amp;ROUND(C37*0.637628^7,0)&amp;", "&amp;D37&amp;", "&amp;E37&amp;", "&amp;F37&amp;", "&amp;G37&amp;","</f>
        <v>  158271, _, _, _, _,</v>
      </c>
      <c r="Q37" s="0" t="str">
        <f aca="false">"  "&amp;ROUND(C37*0.637628^8,0)&amp;", "&amp;D37&amp;", "&amp;E37&amp;", "&amp;F37&amp;", "&amp;G37&amp;","</f>
        <v>  100918, _, _, _, _,</v>
      </c>
      <c r="R37" s="0" t="str">
        <f aca="false">"  "&amp;ROUND(C37*0.637628^9,0)&amp;", "&amp;D37&amp;", "&amp;E37&amp;", "&amp;F37&amp;", "&amp;G37&amp;","</f>
        <v>  64348, _, _, _, _,</v>
      </c>
    </row>
    <row r="38" customFormat="false" ht="15" hidden="false" customHeight="false" outlineLevel="0" collapsed="false">
      <c r="C38" s="15" t="n">
        <f aca="false">ROUND(C7,0)</f>
        <v>25853997</v>
      </c>
      <c r="D38" s="9" t="str">
        <f aca="false">D7</f>
        <v>_</v>
      </c>
      <c r="E38" s="9" t="str">
        <f aca="false">E7</f>
        <v>_</v>
      </c>
      <c r="F38" s="9" t="str">
        <f aca="false">F7</f>
        <v>_</v>
      </c>
      <c r="G38" s="9" t="str">
        <f aca="false">G7</f>
        <v>_</v>
      </c>
      <c r="I38" s="0" t="str">
        <f aca="false">"  "&amp;C38&amp;", "&amp;D38&amp;", "&amp;E38&amp;", "&amp;F38&amp;", "&amp;G38&amp;","</f>
        <v>  25853997, _, _, _, _,</v>
      </c>
      <c r="J38" s="0" t="str">
        <f aca="false">"  "&amp;ROUND(C38*0.637628,0)&amp;", "&amp;D38&amp;", "&amp;E38&amp;", "&amp;F38&amp;", "&amp;G38&amp;","</f>
        <v>  16485232, _, _, _, _,</v>
      </c>
      <c r="K38" s="0" t="str">
        <f aca="false">"  "&amp;ROUND(C38*0.637628^2,0)&amp;", "&amp;D38&amp;", "&amp;E38&amp;", "&amp;F38&amp;", "&amp;G38&amp;","</f>
        <v>  10511446, _, _, _, _,</v>
      </c>
      <c r="L38" s="0" t="str">
        <f aca="false">"  "&amp;ROUND(C38*0.637628^3,0)&amp;", "&amp;D38&amp;", "&amp;E38&amp;", "&amp;F38&amp;", "&amp;G38&amp;","</f>
        <v>  6702392, _, _, _, _,</v>
      </c>
      <c r="M38" s="0" t="str">
        <f aca="false">"  "&amp;ROUND(C38*0.637628^4,0)&amp;", "&amp;D38&amp;", "&amp;E38&amp;", "&amp;F38&amp;", "&amp;G38&amp;","</f>
        <v>  4273633, _, _, _, _,</v>
      </c>
      <c r="N38" s="0" t="str">
        <f aca="false">"  "&amp;ROUND(C38*0.637628^5,0)&amp;", "&amp;D38&amp;", "&amp;E38&amp;", "&amp;F38&amp;", "&amp;G38&amp;","</f>
        <v>  2724988, _, _, _, _,</v>
      </c>
      <c r="O38" s="0" t="str">
        <f aca="false">"  "&amp;ROUND(C38*0.637628^6,0)&amp;", "&amp;D38&amp;", "&amp;E38&amp;", "&amp;F38&amp;", "&amp;G38&amp;","</f>
        <v>  1737529, _, _, _, _,</v>
      </c>
      <c r="P38" s="0" t="str">
        <f aca="false">"  "&amp;ROUND(C38*0.637628^7,0)&amp;", "&amp;D38&amp;", "&amp;E38&amp;", "&amp;F38&amp;", "&amp;G38&amp;","</f>
        <v>  1107897, _, _, _, _,</v>
      </c>
      <c r="Q38" s="0" t="str">
        <f aca="false">"  "&amp;ROUND(C38*0.637628^8,0)&amp;", "&amp;D38&amp;", "&amp;E38&amp;", "&amp;F38&amp;", "&amp;G38&amp;","</f>
        <v>  706426, _, _, _, _,</v>
      </c>
      <c r="R38" s="0" t="str">
        <f aca="false">"  "&amp;ROUND(C38*0.637628^9,0)&amp;", "&amp;D38&amp;", "&amp;E38&amp;", "&amp;F38&amp;", "&amp;G38&amp;","</f>
        <v>  450437, _, _, _, _,</v>
      </c>
    </row>
    <row r="39" customFormat="false" ht="15" hidden="false" customHeight="false" outlineLevel="0" collapsed="false">
      <c r="C39" s="15" t="n">
        <f aca="false">ROUND(C8,0)</f>
        <v>16620426</v>
      </c>
      <c r="D39" s="9" t="str">
        <f aca="false">D8</f>
        <v>_</v>
      </c>
      <c r="E39" s="9" t="str">
        <f aca="false">E8</f>
        <v>_</v>
      </c>
      <c r="F39" s="9" t="str">
        <f aca="false">F8</f>
        <v>_</v>
      </c>
      <c r="G39" s="9" t="str">
        <f aca="false">G8</f>
        <v>_</v>
      </c>
      <c r="I39" s="0" t="str">
        <f aca="false">"  "&amp;C39&amp;", "&amp;D39&amp;", "&amp;E39&amp;", "&amp;F39&amp;", "&amp;G39&amp;","</f>
        <v>  16620426, _, _, _, _,</v>
      </c>
      <c r="J39" s="0" t="str">
        <f aca="false">"  "&amp;ROUND(C39*0.637628,0)&amp;", "&amp;D39&amp;", "&amp;E39&amp;", "&amp;F39&amp;", "&amp;G39&amp;","</f>
        <v>  10597649, _, _, _, _,</v>
      </c>
      <c r="K39" s="0" t="str">
        <f aca="false">"  "&amp;ROUND(C39*0.637628^2,0)&amp;", "&amp;D39&amp;", "&amp;E39&amp;", "&amp;F39&amp;", "&amp;G39&amp;","</f>
        <v>  6757358, _, _, _, _,</v>
      </c>
      <c r="L39" s="0" t="str">
        <f aca="false">"  "&amp;ROUND(C39*0.637628^3,0)&amp;", "&amp;D39&amp;", "&amp;E39&amp;", "&amp;F39&amp;", "&amp;G39&amp;","</f>
        <v>  4308680, _, _, _, _,</v>
      </c>
      <c r="M39" s="0" t="str">
        <f aca="false">"  "&amp;ROUND(C39*0.637628^4,0)&amp;", "&amp;D39&amp;", "&amp;E39&amp;", "&amp;F39&amp;", "&amp;G39&amp;","</f>
        <v>  2747335, _, _, _, _,</v>
      </c>
      <c r="N39" s="0" t="str">
        <f aca="false">"  "&amp;ROUND(C39*0.637628^5,0)&amp;", "&amp;D39&amp;", "&amp;E39&amp;", "&amp;F39&amp;", "&amp;G39&amp;","</f>
        <v>  1751778, _, _, _, _,</v>
      </c>
      <c r="O39" s="0" t="str">
        <f aca="false">"  "&amp;ROUND(C39*0.637628^6,0)&amp;", "&amp;D39&amp;", "&amp;E39&amp;", "&amp;F39&amp;", "&amp;G39&amp;","</f>
        <v>  1116983, _, _, _, _,</v>
      </c>
      <c r="P39" s="0" t="str">
        <f aca="false">"  "&amp;ROUND(C39*0.637628^7,0)&amp;", "&amp;D39&amp;", "&amp;E39&amp;", "&amp;F39&amp;", "&amp;G39&amp;","</f>
        <v>  712219, _, _, _, _,</v>
      </c>
      <c r="Q39" s="0" t="str">
        <f aca="false">"  "&amp;ROUND(C39*0.637628^8,0)&amp;", "&amp;D39&amp;", "&amp;E39&amp;", "&amp;F39&amp;", "&amp;G39&amp;","</f>
        <v>  454131, _, _, _, _,</v>
      </c>
      <c r="R39" s="0" t="str">
        <f aca="false">"  "&amp;ROUND(C39*0.637628^9,0)&amp;", "&amp;D39&amp;", "&amp;E39&amp;", "&amp;F39&amp;", "&amp;G39&amp;","</f>
        <v>  289567, _, _, _, _,</v>
      </c>
    </row>
    <row r="40" customFormat="false" ht="15" hidden="false" customHeight="false" outlineLevel="0" collapsed="false">
      <c r="C40" s="15" t="n">
        <f aca="false">ROUND(C9,0)</f>
        <v>16620426</v>
      </c>
      <c r="D40" s="9" t="str">
        <f aca="false">D9</f>
        <v>_</v>
      </c>
      <c r="E40" s="9" t="str">
        <f aca="false">E9</f>
        <v>_</v>
      </c>
      <c r="F40" s="9" t="str">
        <f aca="false">F9</f>
        <v>_</v>
      </c>
      <c r="G40" s="9" t="str">
        <f aca="false">G9</f>
        <v>_</v>
      </c>
      <c r="I40" s="0" t="str">
        <f aca="false">"  "&amp;C40&amp;", "&amp;D40&amp;", "&amp;E40&amp;", "&amp;F40&amp;", "&amp;G40&amp;","</f>
        <v>  16620426, _, _, _, _,</v>
      </c>
      <c r="J40" s="0" t="str">
        <f aca="false">"  "&amp;ROUND(C40*0.637628,0)&amp;", "&amp;D40&amp;", "&amp;E40&amp;", "&amp;F40&amp;", "&amp;G40&amp;","</f>
        <v>  10597649, _, _, _, _,</v>
      </c>
      <c r="K40" s="0" t="str">
        <f aca="false">"  "&amp;ROUND(C40*0.637628^2,0)&amp;", "&amp;D40&amp;", "&amp;E40&amp;", "&amp;F40&amp;", "&amp;G40&amp;","</f>
        <v>  6757358, _, _, _, _,</v>
      </c>
      <c r="L40" s="0" t="str">
        <f aca="false">"  "&amp;ROUND(C40*0.637628^3,0)&amp;", "&amp;D40&amp;", "&amp;E40&amp;", "&amp;F40&amp;", "&amp;G40&amp;","</f>
        <v>  4308680, _, _, _, _,</v>
      </c>
      <c r="M40" s="0" t="str">
        <f aca="false">"  "&amp;ROUND(C40*0.637628^4,0)&amp;", "&amp;D40&amp;", "&amp;E40&amp;", "&amp;F40&amp;", "&amp;G40&amp;","</f>
        <v>  2747335, _, _, _, _,</v>
      </c>
      <c r="N40" s="0" t="str">
        <f aca="false">"  "&amp;ROUND(C40*0.637628^5,0)&amp;", "&amp;D40&amp;", "&amp;E40&amp;", "&amp;F40&amp;", "&amp;G40&amp;","</f>
        <v>  1751778, _, _, _, _,</v>
      </c>
      <c r="O40" s="0" t="str">
        <f aca="false">"  "&amp;ROUND(C40*0.637628^6,0)&amp;", "&amp;D40&amp;", "&amp;E40&amp;", "&amp;F40&amp;", "&amp;G40&amp;","</f>
        <v>  1116983, _, _, _, _,</v>
      </c>
      <c r="P40" s="0" t="str">
        <f aca="false">"  "&amp;ROUND(C40*0.637628^7,0)&amp;", "&amp;D40&amp;", "&amp;E40&amp;", "&amp;F40&amp;", "&amp;G40&amp;","</f>
        <v>  712219, _, _, _, _,</v>
      </c>
      <c r="Q40" s="0" t="str">
        <f aca="false">"  "&amp;ROUND(C40*0.637628^8,0)&amp;", "&amp;D40&amp;", "&amp;E40&amp;", "&amp;F40&amp;", "&amp;G40&amp;","</f>
        <v>  454131, _, _, _, _,</v>
      </c>
      <c r="R40" s="0" t="str">
        <f aca="false">"  "&amp;ROUND(C40*0.637628^9,0)&amp;", "&amp;D40&amp;", "&amp;E40&amp;", "&amp;F40&amp;", "&amp;G40&amp;","</f>
        <v>  289567, _, _, _, _,</v>
      </c>
    </row>
    <row r="41" customFormat="false" ht="15" hidden="false" customHeight="false" outlineLevel="0" collapsed="false">
      <c r="C41" s="15" t="n">
        <f aca="false">ROUND(C10,0)</f>
        <v>16620426</v>
      </c>
      <c r="D41" s="9" t="str">
        <f aca="false">D10</f>
        <v>_</v>
      </c>
      <c r="E41" s="9" t="str">
        <f aca="false">E10</f>
        <v>_</v>
      </c>
      <c r="F41" s="9" t="str">
        <f aca="false">F10</f>
        <v>_</v>
      </c>
      <c r="G41" s="9" t="str">
        <f aca="false">G10</f>
        <v>_</v>
      </c>
      <c r="I41" s="0" t="str">
        <f aca="false">"  "&amp;C41&amp;", "&amp;D41&amp;", "&amp;E41&amp;", "&amp;F41&amp;", "&amp;G41&amp;","</f>
        <v>  16620426, _, _, _, _,</v>
      </c>
      <c r="J41" s="0" t="str">
        <f aca="false">"  "&amp;ROUND(C41*0.637628,0)&amp;", "&amp;D41&amp;", "&amp;E41&amp;", "&amp;F41&amp;", "&amp;G41&amp;","</f>
        <v>  10597649, _, _, _, _,</v>
      </c>
      <c r="K41" s="0" t="str">
        <f aca="false">"  "&amp;ROUND(C41*0.637628^2,0)&amp;", "&amp;D41&amp;", "&amp;E41&amp;", "&amp;F41&amp;", "&amp;G41&amp;","</f>
        <v>  6757358, _, _, _, _,</v>
      </c>
      <c r="L41" s="0" t="str">
        <f aca="false">"  "&amp;ROUND(C41*0.637628^3,0)&amp;", "&amp;D41&amp;", "&amp;E41&amp;", "&amp;F41&amp;", "&amp;G41&amp;","</f>
        <v>  4308680, _, _, _, _,</v>
      </c>
      <c r="M41" s="0" t="str">
        <f aca="false">"  "&amp;ROUND(C41*0.637628^4,0)&amp;", "&amp;D41&amp;", "&amp;E41&amp;", "&amp;F41&amp;", "&amp;G41&amp;","</f>
        <v>  2747335, _, _, _, _,</v>
      </c>
      <c r="N41" s="0" t="str">
        <f aca="false">"  "&amp;ROUND(C41*0.637628^5,0)&amp;", "&amp;D41&amp;", "&amp;E41&amp;", "&amp;F41&amp;", "&amp;G41&amp;","</f>
        <v>  1751778, _, _, _, _,</v>
      </c>
      <c r="O41" s="0" t="str">
        <f aca="false">"  "&amp;ROUND(C41*0.637628^6,0)&amp;", "&amp;D41&amp;", "&amp;E41&amp;", "&amp;F41&amp;", "&amp;G41&amp;","</f>
        <v>  1116983, _, _, _, _,</v>
      </c>
      <c r="P41" s="0" t="str">
        <f aca="false">"  "&amp;ROUND(C41*0.637628^7,0)&amp;", "&amp;D41&amp;", "&amp;E41&amp;", "&amp;F41&amp;", "&amp;G41&amp;","</f>
        <v>  712219, _, _, _, _,</v>
      </c>
      <c r="Q41" s="0" t="str">
        <f aca="false">"  "&amp;ROUND(C41*0.637628^8,0)&amp;", "&amp;D41&amp;", "&amp;E41&amp;", "&amp;F41&amp;", "&amp;G41&amp;","</f>
        <v>  454131, _, _, _, _,</v>
      </c>
      <c r="R41" s="0" t="str">
        <f aca="false">"  "&amp;ROUND(C41*0.637628^9,0)&amp;", "&amp;D41&amp;", "&amp;E41&amp;", "&amp;F41&amp;", "&amp;G41&amp;","</f>
        <v>  289567, _, _, _, _,</v>
      </c>
    </row>
    <row r="42" customFormat="false" ht="15" hidden="false" customHeight="false" outlineLevel="0" collapsed="false">
      <c r="C42" s="15" t="n">
        <f aca="false">ROUND(C11,0)</f>
        <v>9233570</v>
      </c>
      <c r="D42" s="9" t="str">
        <f aca="false">D11</f>
        <v>_</v>
      </c>
      <c r="E42" s="9" t="str">
        <f aca="false">E11</f>
        <v>_</v>
      </c>
      <c r="F42" s="9" t="str">
        <f aca="false">F11</f>
        <v>_</v>
      </c>
      <c r="G42" s="9" t="str">
        <f aca="false">G11</f>
        <v>_</v>
      </c>
      <c r="I42" s="0" t="str">
        <f aca="false">"  "&amp;C42&amp;", "&amp;D42&amp;", "&amp;E42&amp;", "&amp;F42&amp;", "&amp;G42&amp;","</f>
        <v>  9233570, _, _, _, _,</v>
      </c>
      <c r="J42" s="0" t="str">
        <f aca="false">"  "&amp;ROUND(C42*0.637628,0)&amp;", "&amp;D42&amp;", "&amp;E42&amp;", "&amp;F42&amp;", "&amp;G42&amp;","</f>
        <v>  5887583, _, _, _, _,</v>
      </c>
      <c r="K42" s="0" t="str">
        <f aca="false">"  "&amp;ROUND(C42*0.637628^2,0)&amp;", "&amp;D42&amp;", "&amp;E42&amp;", "&amp;F42&amp;", "&amp;G42&amp;","</f>
        <v>  3754088, _, _, _, _,</v>
      </c>
      <c r="L42" s="0" t="str">
        <f aca="false">"  "&amp;ROUND(C42*0.637628^3,0)&amp;", "&amp;D42&amp;", "&amp;E42&amp;", "&amp;F42&amp;", "&amp;G42&amp;","</f>
        <v>  2393711, _, _, _, _,</v>
      </c>
      <c r="M42" s="0" t="str">
        <f aca="false">"  "&amp;ROUND(C42*0.637628^4,0)&amp;", "&amp;D42&amp;", "&amp;E42&amp;", "&amp;F42&amp;", "&amp;G42&amp;","</f>
        <v>  1526297, _, _, _, _,</v>
      </c>
      <c r="N42" s="0" t="str">
        <f aca="false">"  "&amp;ROUND(C42*0.637628^5,0)&amp;", "&amp;D42&amp;", "&amp;E42&amp;", "&amp;F42&amp;", "&amp;G42&amp;","</f>
        <v>  973210, _, _, _, _,</v>
      </c>
      <c r="O42" s="0" t="str">
        <f aca="false">"  "&amp;ROUND(C42*0.637628^6,0)&amp;", "&amp;D42&amp;", "&amp;E42&amp;", "&amp;F42&amp;", "&amp;G42&amp;","</f>
        <v>  620546, _, _, _, _,</v>
      </c>
      <c r="P42" s="0" t="str">
        <f aca="false">"  "&amp;ROUND(C42*0.637628^7,0)&amp;", "&amp;D42&amp;", "&amp;E42&amp;", "&amp;F42&amp;", "&amp;G42&amp;","</f>
        <v>  395677, _, _, _, _,</v>
      </c>
      <c r="Q42" s="0" t="str">
        <f aca="false">"  "&amp;ROUND(C42*0.637628^8,0)&amp;", "&amp;D42&amp;", "&amp;E42&amp;", "&amp;F42&amp;", "&amp;G42&amp;","</f>
        <v>  252295, _, _, _, _,</v>
      </c>
      <c r="R42" s="0" t="str">
        <f aca="false">"  "&amp;ROUND(C42*0.637628^9,0)&amp;", "&amp;D42&amp;", "&amp;E42&amp;", "&amp;F42&amp;", "&amp;G42&amp;","</f>
        <v>  160870, _, _, _, _,</v>
      </c>
    </row>
    <row r="43" customFormat="false" ht="15" hidden="false" customHeight="false" outlineLevel="0" collapsed="false">
      <c r="C43" s="15" t="n">
        <f aca="false">ROUND(C12,0)</f>
        <v>12926998</v>
      </c>
      <c r="D43" s="9" t="str">
        <f aca="false">D12</f>
        <v>_</v>
      </c>
      <c r="E43" s="9" t="str">
        <f aca="false">E12</f>
        <v>_</v>
      </c>
      <c r="F43" s="9" t="str">
        <f aca="false">F12</f>
        <v>_</v>
      </c>
      <c r="G43" s="9" t="str">
        <f aca="false">G12</f>
        <v>_</v>
      </c>
      <c r="I43" s="0" t="str">
        <f aca="false">"  "&amp;C43&amp;", "&amp;D43&amp;", "&amp;E43&amp;", "&amp;F43&amp;", "&amp;G43&amp;","</f>
        <v>  12926998, _, _, _, _,</v>
      </c>
      <c r="J43" s="0" t="str">
        <f aca="false">"  "&amp;ROUND(C43*0.637628,0)&amp;", "&amp;D43&amp;", "&amp;E43&amp;", "&amp;F43&amp;", "&amp;G43&amp;","</f>
        <v>  8242616, _, _, _, _,</v>
      </c>
      <c r="K43" s="0" t="str">
        <f aca="false">"  "&amp;ROUND(C43*0.637628^2,0)&amp;", "&amp;D43&amp;", "&amp;E43&amp;", "&amp;F43&amp;", "&amp;G43&amp;","</f>
        <v>  5255723, _, _, _, _,</v>
      </c>
      <c r="L43" s="0" t="str">
        <f aca="false">"  "&amp;ROUND(C43*0.637628^3,0)&amp;", "&amp;D43&amp;", "&amp;E43&amp;", "&amp;F43&amp;", "&amp;G43&amp;","</f>
        <v>  3351196, _, _, _, _,</v>
      </c>
      <c r="M43" s="0" t="str">
        <f aca="false">"  "&amp;ROUND(C43*0.637628^4,0)&amp;", "&amp;D43&amp;", "&amp;E43&amp;", "&amp;F43&amp;", "&amp;G43&amp;","</f>
        <v>  2136816, _, _, _, _,</v>
      </c>
      <c r="N43" s="0" t="str">
        <f aca="false">"  "&amp;ROUND(C43*0.637628^5,0)&amp;", "&amp;D43&amp;", "&amp;E43&amp;", "&amp;F43&amp;", "&amp;G43&amp;","</f>
        <v>  1362494, _, _, _, _,</v>
      </c>
      <c r="O43" s="0" t="str">
        <f aca="false">"  "&amp;ROUND(C43*0.637628^6,0)&amp;", "&amp;D43&amp;", "&amp;E43&amp;", "&amp;F43&amp;", "&amp;G43&amp;","</f>
        <v>  868764, _, _, _, _,</v>
      </c>
      <c r="P43" s="0" t="str">
        <f aca="false">"  "&amp;ROUND(C43*0.637628^7,0)&amp;", "&amp;D43&amp;", "&amp;E43&amp;", "&amp;F43&amp;", "&amp;G43&amp;","</f>
        <v>  553948, _, _, _, _,</v>
      </c>
      <c r="Q43" s="0" t="str">
        <f aca="false">"  "&amp;ROUND(C43*0.637628^8,0)&amp;", "&amp;D43&amp;", "&amp;E43&amp;", "&amp;F43&amp;", "&amp;G43&amp;","</f>
        <v>  353213, _, _, _, _,</v>
      </c>
      <c r="R43" s="0" t="str">
        <f aca="false">"  "&amp;ROUND(C43*0.637628^9,0)&amp;", "&amp;D43&amp;", "&amp;E43&amp;", "&amp;F43&amp;", "&amp;G43&amp;","</f>
        <v>  225219, _, _, _, _,</v>
      </c>
    </row>
    <row r="44" customFormat="false" ht="15" hidden="false" customHeight="false" outlineLevel="0" collapsed="false">
      <c r="C44" s="15" t="n">
        <f aca="false">ROUND(C13,0)</f>
        <v>5540142</v>
      </c>
      <c r="D44" s="9" t="str">
        <f aca="false">D13</f>
        <v>_</v>
      </c>
      <c r="E44" s="9" t="str">
        <f aca="false">E13</f>
        <v>_</v>
      </c>
      <c r="F44" s="9" t="str">
        <f aca="false">F13</f>
        <v>_</v>
      </c>
      <c r="G44" s="9" t="str">
        <f aca="false">G13</f>
        <v>_</v>
      </c>
      <c r="I44" s="0" t="str">
        <f aca="false">"  "&amp;C44&amp;", "&amp;D44&amp;", "&amp;E44&amp;", "&amp;F44&amp;", "&amp;G44&amp;","</f>
        <v>  5540142, _, _, _, _,</v>
      </c>
      <c r="J44" s="0" t="str">
        <f aca="false">"  "&amp;ROUND(C44*0.637628,0)&amp;", "&amp;D44&amp;", "&amp;E44&amp;", "&amp;F44&amp;", "&amp;G44&amp;","</f>
        <v>  3532550, _, _, _, _,</v>
      </c>
      <c r="K44" s="0" t="str">
        <f aca="false">"  "&amp;ROUND(C44*0.637628^2,0)&amp;", "&amp;D44&amp;", "&amp;E44&amp;", "&amp;F44&amp;", "&amp;G44&amp;","</f>
        <v>  2252453, _, _, _, _,</v>
      </c>
      <c r="L44" s="0" t="str">
        <f aca="false">"  "&amp;ROUND(C44*0.637628^3,0)&amp;", "&amp;D44&amp;", "&amp;E44&amp;", "&amp;F44&amp;", "&amp;G44&amp;","</f>
        <v>  1436227, _, _, _, _,</v>
      </c>
      <c r="M44" s="0" t="str">
        <f aca="false">"  "&amp;ROUND(C44*0.637628^4,0)&amp;", "&amp;D44&amp;", "&amp;E44&amp;", "&amp;F44&amp;", "&amp;G44&amp;","</f>
        <v>  915778, _, _, _, _,</v>
      </c>
      <c r="N44" s="0" t="str">
        <f aca="false">"  "&amp;ROUND(C44*0.637628^5,0)&amp;", "&amp;D44&amp;", "&amp;E44&amp;", "&amp;F44&amp;", "&amp;G44&amp;","</f>
        <v>  583926, _, _, _, _,</v>
      </c>
      <c r="O44" s="0" t="str">
        <f aca="false">"  "&amp;ROUND(C44*0.637628^6,0)&amp;", "&amp;D44&amp;", "&amp;E44&amp;", "&amp;F44&amp;", "&amp;G44&amp;","</f>
        <v>  372328, _, _, _, _,</v>
      </c>
      <c r="P44" s="0" t="str">
        <f aca="false">"  "&amp;ROUND(C44*0.637628^7,0)&amp;", "&amp;D44&amp;", "&amp;E44&amp;", "&amp;F44&amp;", "&amp;G44&amp;","</f>
        <v>  237406, _, _, _, _,</v>
      </c>
      <c r="Q44" s="0" t="str">
        <f aca="false">"  "&amp;ROUND(C44*0.637628^8,0)&amp;", "&amp;D44&amp;", "&amp;E44&amp;", "&amp;F44&amp;", "&amp;G44&amp;","</f>
        <v>  151377, _, _, _, _,</v>
      </c>
      <c r="R44" s="0" t="str">
        <f aca="false">"  "&amp;ROUND(C44*0.637628^9,0)&amp;", "&amp;D44&amp;", "&amp;E44&amp;", "&amp;F44&amp;", "&amp;G44&amp;","</f>
        <v>  96522, _, _, _, _,</v>
      </c>
    </row>
    <row r="45" customFormat="false" ht="15" hidden="false" customHeight="false" outlineLevel="0" collapsed="false">
      <c r="C45" s="15" t="n">
        <f aca="false">ROUND(C14,0)</f>
        <v>3693428</v>
      </c>
      <c r="D45" s="9" t="str">
        <f aca="false">D14</f>
        <v>_</v>
      </c>
      <c r="E45" s="9" t="str">
        <f aca="false">E14</f>
        <v>_</v>
      </c>
      <c r="F45" s="9" t="str">
        <f aca="false">F14</f>
        <v>_</v>
      </c>
      <c r="G45" s="9" t="str">
        <f aca="false">G14</f>
        <v>_</v>
      </c>
      <c r="I45" s="0" t="str">
        <f aca="false">"  "&amp;C45&amp;", "&amp;D45&amp;", "&amp;E45&amp;", "&amp;F45&amp;", "&amp;G45&amp;","</f>
        <v>  3693428, _, _, _, _,</v>
      </c>
      <c r="J45" s="0" t="str">
        <f aca="false">"  "&amp;ROUND(C45*0.637628,0)&amp;", "&amp;D45&amp;", "&amp;E45&amp;", "&amp;F45&amp;", "&amp;G45&amp;","</f>
        <v>  2355033, _, _, _, _,</v>
      </c>
      <c r="K45" s="0" t="str">
        <f aca="false">"  "&amp;ROUND(C45*0.637628^2,0)&amp;", "&amp;D45&amp;", "&amp;E45&amp;", "&amp;F45&amp;", "&amp;G45&amp;","</f>
        <v>  1501635, _, _, _, _,</v>
      </c>
      <c r="L45" s="0" t="str">
        <f aca="false">"  "&amp;ROUND(C45*0.637628^3,0)&amp;", "&amp;D45&amp;", "&amp;E45&amp;", "&amp;F45&amp;", "&amp;G45&amp;","</f>
        <v>  957485, _, _, _, _,</v>
      </c>
      <c r="M45" s="0" t="str">
        <f aca="false">"  "&amp;ROUND(C45*0.637628^4,0)&amp;", "&amp;D45&amp;", "&amp;E45&amp;", "&amp;F45&amp;", "&amp;G45&amp;","</f>
        <v>  610519, _, _, _, _,</v>
      </c>
      <c r="N45" s="0" t="str">
        <f aca="false">"  "&amp;ROUND(C45*0.637628^5,0)&amp;", "&amp;D45&amp;", "&amp;E45&amp;", "&amp;F45&amp;", "&amp;G45&amp;","</f>
        <v>  389284, _, _, _, _,</v>
      </c>
      <c r="O45" s="0" t="str">
        <f aca="false">"  "&amp;ROUND(C45*0.637628^6,0)&amp;", "&amp;D45&amp;", "&amp;E45&amp;", "&amp;F45&amp;", "&amp;G45&amp;","</f>
        <v>  248218, _, _, _, _,</v>
      </c>
      <c r="P45" s="0" t="str">
        <f aca="false">"  "&amp;ROUND(C45*0.637628^7,0)&amp;", "&amp;D45&amp;", "&amp;E45&amp;", "&amp;F45&amp;", "&amp;G45&amp;","</f>
        <v>  158271, _, _, _, _,</v>
      </c>
      <c r="Q45" s="0" t="str">
        <f aca="false">"  "&amp;ROUND(C45*0.637628^8,0)&amp;", "&amp;D45&amp;", "&amp;E45&amp;", "&amp;F45&amp;", "&amp;G45&amp;","</f>
        <v>  100918, _, _, _, _,</v>
      </c>
      <c r="R45" s="0" t="str">
        <f aca="false">"  "&amp;ROUND(C45*0.637628^9,0)&amp;", "&amp;D45&amp;", "&amp;E45&amp;", "&amp;F45&amp;", "&amp;G45&amp;","</f>
        <v>  64348, _, _, _, _,</v>
      </c>
    </row>
    <row r="46" customFormat="false" ht="15" hidden="false" customHeight="false" outlineLevel="0" collapsed="false">
      <c r="C46" s="15" t="n">
        <f aca="false">ROUND(C15,0)</f>
        <v>11080284</v>
      </c>
      <c r="D46" s="9" t="str">
        <f aca="false">D15</f>
        <v>_</v>
      </c>
      <c r="E46" s="9" t="str">
        <f aca="false">E15</f>
        <v>_</v>
      </c>
      <c r="F46" s="9" t="str">
        <f aca="false">F15</f>
        <v>_</v>
      </c>
      <c r="G46" s="9" t="str">
        <f aca="false">G15</f>
        <v>_</v>
      </c>
      <c r="I46" s="0" t="str">
        <f aca="false">"  "&amp;C46&amp;", "&amp;D46&amp;", "&amp;E46&amp;", "&amp;F46&amp;", "&amp;G46&amp;","</f>
        <v>  11080284, _, _, _, _,</v>
      </c>
      <c r="J46" s="0" t="str">
        <f aca="false">"  "&amp;ROUND(C46*0.637628,0)&amp;", "&amp;D46&amp;", "&amp;E46&amp;", "&amp;F46&amp;", "&amp;G46&amp;","</f>
        <v>  7065099, _, _, _, _,</v>
      </c>
      <c r="K46" s="0" t="str">
        <f aca="false">"  "&amp;ROUND(C46*0.637628^2,0)&amp;", "&amp;D46&amp;", "&amp;E46&amp;", "&amp;F46&amp;", "&amp;G46&amp;","</f>
        <v>  4504905, _, _, _, _,</v>
      </c>
      <c r="L46" s="0" t="str">
        <f aca="false">"  "&amp;ROUND(C46*0.637628^3,0)&amp;", "&amp;D46&amp;", "&amp;E46&amp;", "&amp;F46&amp;", "&amp;G46&amp;","</f>
        <v>  2872454, _, _, _, _,</v>
      </c>
      <c r="M46" s="0" t="str">
        <f aca="false">"  "&amp;ROUND(C46*0.637628^4,0)&amp;", "&amp;D46&amp;", "&amp;E46&amp;", "&amp;F46&amp;", "&amp;G46&amp;","</f>
        <v>  1831557, _, _, _, _,</v>
      </c>
      <c r="N46" s="0" t="str">
        <f aca="false">"  "&amp;ROUND(C46*0.637628^5,0)&amp;", "&amp;D46&amp;", "&amp;E46&amp;", "&amp;F46&amp;", "&amp;G46&amp;","</f>
        <v>  1167852, _, _, _, _,</v>
      </c>
      <c r="O46" s="0" t="str">
        <f aca="false">"  "&amp;ROUND(C46*0.637628^6,0)&amp;", "&amp;D46&amp;", "&amp;E46&amp;", "&amp;F46&amp;", "&amp;G46&amp;","</f>
        <v>  744655, _, _, _, _,</v>
      </c>
      <c r="P46" s="0" t="str">
        <f aca="false">"  "&amp;ROUND(C46*0.637628^7,0)&amp;", "&amp;D46&amp;", "&amp;E46&amp;", "&amp;F46&amp;", "&amp;G46&amp;","</f>
        <v>  474813, _, _, _, _,</v>
      </c>
      <c r="Q46" s="0" t="str">
        <f aca="false">"  "&amp;ROUND(C46*0.637628^8,0)&amp;", "&amp;D46&amp;", "&amp;E46&amp;", "&amp;F46&amp;", "&amp;G46&amp;","</f>
        <v>  302754, _, _, _, _,</v>
      </c>
      <c r="R46" s="0" t="str">
        <f aca="false">"  "&amp;ROUND(C46*0.637628^9,0)&amp;", "&amp;D46&amp;", "&amp;E46&amp;", "&amp;F46&amp;", "&amp;G46&amp;","</f>
        <v>  193044, _, _, _, _,</v>
      </c>
    </row>
    <row r="47" customFormat="false" ht="15" hidden="false" customHeight="false" outlineLevel="0" collapsed="false">
      <c r="C47" s="15" t="n">
        <f aca="false">ROUND(C16,0)</f>
        <v>16620426</v>
      </c>
      <c r="D47" s="9" t="str">
        <f aca="false">D16</f>
        <v>_</v>
      </c>
      <c r="E47" s="9" t="str">
        <f aca="false">E16</f>
        <v>_</v>
      </c>
      <c r="F47" s="9" t="str">
        <f aca="false">F16</f>
        <v>_</v>
      </c>
      <c r="G47" s="9" t="str">
        <f aca="false">G16</f>
        <v>_</v>
      </c>
      <c r="I47" s="0" t="str">
        <f aca="false">"  "&amp;C47&amp;", "&amp;D47&amp;", "&amp;E47&amp;", "&amp;F47&amp;", "&amp;G47&amp;","</f>
        <v>  16620426, _, _, _, _,</v>
      </c>
      <c r="J47" s="0" t="str">
        <f aca="false">"  "&amp;ROUND(C47*0.637628,0)&amp;", "&amp;D47&amp;", "&amp;E47&amp;", "&amp;F47&amp;", "&amp;G47&amp;","</f>
        <v>  10597649, _, _, _, _,</v>
      </c>
      <c r="K47" s="0" t="str">
        <f aca="false">"  "&amp;ROUND(C47*0.637628^2,0)&amp;", "&amp;D47&amp;", "&amp;E47&amp;", "&amp;F47&amp;", "&amp;G47&amp;","</f>
        <v>  6757358, _, _, _, _,</v>
      </c>
      <c r="L47" s="0" t="str">
        <f aca="false">"  "&amp;ROUND(C47*0.637628^3,0)&amp;", "&amp;D47&amp;", "&amp;E47&amp;", "&amp;F47&amp;", "&amp;G47&amp;","</f>
        <v>  4308680, _, _, _, _,</v>
      </c>
      <c r="M47" s="0" t="str">
        <f aca="false">"  "&amp;ROUND(C47*0.637628^4,0)&amp;", "&amp;D47&amp;", "&amp;E47&amp;", "&amp;F47&amp;", "&amp;G47&amp;","</f>
        <v>  2747335, _, _, _, _,</v>
      </c>
      <c r="N47" s="0" t="str">
        <f aca="false">"  "&amp;ROUND(C47*0.637628^5,0)&amp;", "&amp;D47&amp;", "&amp;E47&amp;", "&amp;F47&amp;", "&amp;G47&amp;","</f>
        <v>  1751778, _, _, _, _,</v>
      </c>
      <c r="O47" s="0" t="str">
        <f aca="false">"  "&amp;ROUND(C47*0.637628^6,0)&amp;", "&amp;D47&amp;", "&amp;E47&amp;", "&amp;F47&amp;", "&amp;G47&amp;","</f>
        <v>  1116983, _, _, _, _,</v>
      </c>
      <c r="P47" s="0" t="str">
        <f aca="false">"  "&amp;ROUND(C47*0.637628^7,0)&amp;", "&amp;D47&amp;", "&amp;E47&amp;", "&amp;F47&amp;", "&amp;G47&amp;","</f>
        <v>  712219, _, _, _, _,</v>
      </c>
      <c r="Q47" s="0" t="str">
        <f aca="false">"  "&amp;ROUND(C47*0.637628^8,0)&amp;", "&amp;D47&amp;", "&amp;E47&amp;", "&amp;F47&amp;", "&amp;G47&amp;","</f>
        <v>  454131, _, _, _, _,</v>
      </c>
      <c r="R47" s="0" t="str">
        <f aca="false">"  "&amp;ROUND(C47*0.637628^9,0)&amp;", "&amp;D47&amp;", "&amp;E47&amp;", "&amp;F47&amp;", "&amp;G47&amp;","</f>
        <v>  289567, _, _, _, _,</v>
      </c>
    </row>
    <row r="48" customFormat="false" ht="15" hidden="false" customHeight="false" outlineLevel="0" collapsed="false">
      <c r="C48" s="15" t="n">
        <f aca="false">ROUND(C17,0)</f>
        <v>14773712</v>
      </c>
      <c r="D48" s="9" t="str">
        <f aca="false">D17</f>
        <v>_</v>
      </c>
      <c r="E48" s="9" t="str">
        <f aca="false">E17</f>
        <v>_</v>
      </c>
      <c r="F48" s="9" t="str">
        <f aca="false">F17</f>
        <v>_</v>
      </c>
      <c r="G48" s="9" t="str">
        <f aca="false">G17</f>
        <v>_</v>
      </c>
      <c r="I48" s="0" t="str">
        <f aca="false">"  "&amp;C48&amp;", "&amp;D48&amp;", "&amp;E48&amp;", "&amp;F48&amp;", "&amp;G48&amp;","</f>
        <v>  14773712, _, _, _, _,</v>
      </c>
      <c r="J48" s="0" t="str">
        <f aca="false">"  "&amp;ROUND(C48*0.637628,0)&amp;", "&amp;D48&amp;", "&amp;E48&amp;", "&amp;F48&amp;", "&amp;G48&amp;","</f>
        <v>  9420132, _, _, _, _,</v>
      </c>
      <c r="K48" s="0" t="str">
        <f aca="false">"  "&amp;ROUND(C48*0.637628^2,0)&amp;", "&amp;D48&amp;", "&amp;E48&amp;", "&amp;F48&amp;", "&amp;G48&amp;","</f>
        <v>  6006540, _, _, _, _,</v>
      </c>
      <c r="L48" s="0" t="str">
        <f aca="false">"  "&amp;ROUND(C48*0.637628^3,0)&amp;", "&amp;D48&amp;", "&amp;E48&amp;", "&amp;F48&amp;", "&amp;G48&amp;","</f>
        <v>  3829938, _, _, _, _,</v>
      </c>
      <c r="M48" s="0" t="str">
        <f aca="false">"  "&amp;ROUND(C48*0.637628^4,0)&amp;", "&amp;D48&amp;", "&amp;E48&amp;", "&amp;F48&amp;", "&amp;G48&amp;","</f>
        <v>  2442076, _, _, _, _,</v>
      </c>
      <c r="N48" s="0" t="str">
        <f aca="false">"  "&amp;ROUND(C48*0.637628^5,0)&amp;", "&amp;D48&amp;", "&amp;E48&amp;", "&amp;F48&amp;", "&amp;G48&amp;","</f>
        <v>  1557136, _, _, _, _,</v>
      </c>
      <c r="O48" s="0" t="str">
        <f aca="false">"  "&amp;ROUND(C48*0.637628^6,0)&amp;", "&amp;D48&amp;", "&amp;E48&amp;", "&amp;F48&amp;", "&amp;G48&amp;","</f>
        <v>  992873, _, _, _, _,</v>
      </c>
      <c r="P48" s="0" t="str">
        <f aca="false">"  "&amp;ROUND(C48*0.637628^7,0)&amp;", "&amp;D48&amp;", "&amp;E48&amp;", "&amp;F48&amp;", "&amp;G48&amp;","</f>
        <v>  633084, _, _, _, _,</v>
      </c>
      <c r="Q48" s="0" t="str">
        <f aca="false">"  "&amp;ROUND(C48*0.637628^8,0)&amp;", "&amp;D48&amp;", "&amp;E48&amp;", "&amp;F48&amp;", "&amp;G48&amp;","</f>
        <v>  403672, _, _, _, _,</v>
      </c>
      <c r="R48" s="0" t="str">
        <f aca="false">"  "&amp;ROUND(C48*0.637628^9,0)&amp;", "&amp;D48&amp;", "&amp;E48&amp;", "&amp;F48&amp;", "&amp;G48&amp;","</f>
        <v>  257393, _, _, _, _,</v>
      </c>
    </row>
    <row r="49" customFormat="false" ht="15" hidden="false" customHeight="false" outlineLevel="0" collapsed="false">
      <c r="C49" s="15" t="n">
        <f aca="false">ROUND(C18,0)</f>
        <v>14773712</v>
      </c>
      <c r="D49" s="9" t="str">
        <f aca="false">D18</f>
        <v>_</v>
      </c>
      <c r="E49" s="9" t="str">
        <f aca="false">E18</f>
        <v>_</v>
      </c>
      <c r="F49" s="9" t="str">
        <f aca="false">F18</f>
        <v>_</v>
      </c>
      <c r="G49" s="9" t="str">
        <f aca="false">G18</f>
        <v>_</v>
      </c>
      <c r="I49" s="0" t="str">
        <f aca="false">"  "&amp;C49&amp;", "&amp;D49&amp;", "&amp;E49&amp;", "&amp;F49&amp;", "&amp;G49&amp;","</f>
        <v>  14773712, _, _, _, _,</v>
      </c>
      <c r="J49" s="0" t="str">
        <f aca="false">"  "&amp;ROUND(C49*0.637628,0)&amp;", "&amp;D49&amp;", "&amp;E49&amp;", "&amp;F49&amp;", "&amp;G49&amp;","</f>
        <v>  9420132, _, _, _, _,</v>
      </c>
      <c r="K49" s="0" t="str">
        <f aca="false">"  "&amp;ROUND(C49*0.637628^2,0)&amp;", "&amp;D49&amp;", "&amp;E49&amp;", "&amp;F49&amp;", "&amp;G49&amp;","</f>
        <v>  6006540, _, _, _, _,</v>
      </c>
      <c r="L49" s="0" t="str">
        <f aca="false">"  "&amp;ROUND(C49*0.637628^3,0)&amp;", "&amp;D49&amp;", "&amp;E49&amp;", "&amp;F49&amp;", "&amp;G49&amp;","</f>
        <v>  3829938, _, _, _, _,</v>
      </c>
      <c r="M49" s="0" t="str">
        <f aca="false">"  "&amp;ROUND(C49*0.637628^4,0)&amp;", "&amp;D49&amp;", "&amp;E49&amp;", "&amp;F49&amp;", "&amp;G49&amp;","</f>
        <v>  2442076, _, _, _, _,</v>
      </c>
      <c r="N49" s="0" t="str">
        <f aca="false">"  "&amp;ROUND(C49*0.637628^5,0)&amp;", "&amp;D49&amp;", "&amp;E49&amp;", "&amp;F49&amp;", "&amp;G49&amp;","</f>
        <v>  1557136, _, _, _, _,</v>
      </c>
      <c r="O49" s="0" t="str">
        <f aca="false">"  "&amp;ROUND(C49*0.637628^6,0)&amp;", "&amp;D49&amp;", "&amp;E49&amp;", "&amp;F49&amp;", "&amp;G49&amp;","</f>
        <v>  992873, _, _, _, _,</v>
      </c>
      <c r="P49" s="0" t="str">
        <f aca="false">"  "&amp;ROUND(C49*0.637628^7,0)&amp;", "&amp;D49&amp;", "&amp;E49&amp;", "&amp;F49&amp;", "&amp;G49&amp;","</f>
        <v>  633084, _, _, _, _,</v>
      </c>
      <c r="Q49" s="0" t="str">
        <f aca="false">"  "&amp;ROUND(C49*0.637628^8,0)&amp;", "&amp;D49&amp;", "&amp;E49&amp;", "&amp;F49&amp;", "&amp;G49&amp;","</f>
        <v>  403672, _, _, _, _,</v>
      </c>
      <c r="R49" s="0" t="str">
        <f aca="false">"  "&amp;ROUND(C49*0.637628^9,0)&amp;", "&amp;D49&amp;", "&amp;E49&amp;", "&amp;F49&amp;", "&amp;G49&amp;","</f>
        <v>  257393, _, _, _, _,</v>
      </c>
    </row>
    <row r="50" customFormat="false" ht="15" hidden="false" customHeight="false" outlineLevel="0" collapsed="false">
      <c r="C50" s="15" t="n">
        <f aca="false">ROUND(C19,0)</f>
        <v>0</v>
      </c>
      <c r="D50" s="9" t="str">
        <f aca="false">D19</f>
        <v>_</v>
      </c>
      <c r="E50" s="9" t="str">
        <f aca="false">E19</f>
        <v>_</v>
      </c>
      <c r="F50" s="9" t="str">
        <f aca="false">F19</f>
        <v>_</v>
      </c>
      <c r="G50" s="9" t="str">
        <f aca="false">G19</f>
        <v>_</v>
      </c>
      <c r="I50" s="0" t="str">
        <f aca="false">"  "&amp;C50&amp;", "&amp;D50&amp;", "&amp;E50&amp;", "&amp;F50&amp;", "&amp;G50&amp;","</f>
        <v>  0, _, _, _, _,</v>
      </c>
      <c r="J50" s="0" t="str">
        <f aca="false">"  "&amp;ROUND(C50*0.637628,0)&amp;", "&amp;D50&amp;", "&amp;E50&amp;", "&amp;F50&amp;", "&amp;G50&amp;","</f>
        <v>  0, _, _, _, _,</v>
      </c>
      <c r="K50" s="0" t="str">
        <f aca="false">"  "&amp;ROUND(C50*0.637628^2,0)&amp;", "&amp;D50&amp;", "&amp;E50&amp;", "&amp;F50&amp;", "&amp;G50&amp;","</f>
        <v>  0, _, _, _, _,</v>
      </c>
      <c r="L50" s="0" t="str">
        <f aca="false">"  "&amp;ROUND(C50*0.637628^3,0)&amp;", "&amp;D50&amp;", "&amp;E50&amp;", "&amp;F50&amp;", "&amp;G50&amp;","</f>
        <v>  0, _, _, _, _,</v>
      </c>
      <c r="M50" s="0" t="str">
        <f aca="false">"  "&amp;ROUND(C50*0.637628^4,0)&amp;", "&amp;D50&amp;", "&amp;E50&amp;", "&amp;F50&amp;", "&amp;G50&amp;","</f>
        <v>  0, _, _, _, _,</v>
      </c>
      <c r="N50" s="0" t="str">
        <f aca="false">"  "&amp;ROUND(C50*0.637628^5,0)&amp;", "&amp;D50&amp;", "&amp;E50&amp;", "&amp;F50&amp;", "&amp;G50&amp;","</f>
        <v>  0, _, _, _, _,</v>
      </c>
      <c r="O50" s="0" t="str">
        <f aca="false">"  "&amp;ROUND(C50*0.637628^6,0)&amp;", "&amp;D50&amp;", "&amp;E50&amp;", "&amp;F50&amp;", "&amp;G50&amp;","</f>
        <v>  0, _, _, _, _,</v>
      </c>
      <c r="P50" s="0" t="str">
        <f aca="false">"  "&amp;ROUND(C50*0.637628^7,0)&amp;", "&amp;D50&amp;", "&amp;E50&amp;", "&amp;F50&amp;", "&amp;G50&amp;","</f>
        <v>  0, _, _, _, _,</v>
      </c>
      <c r="Q50" s="0" t="str">
        <f aca="false">"  "&amp;ROUND(C50*0.637628^8,0)&amp;", "&amp;D50&amp;", "&amp;E50&amp;", "&amp;F50&amp;", "&amp;G50&amp;","</f>
        <v>  0, _, _, _, _,</v>
      </c>
      <c r="R50" s="0" t="str">
        <f aca="false">"  "&amp;ROUND(C50*0.637628^9,0)&amp;", "&amp;D50&amp;", "&amp;E50&amp;", "&amp;F50&amp;", "&amp;G50&amp;","</f>
        <v>  0, _, _, _, _,</v>
      </c>
    </row>
    <row r="51" customFormat="false" ht="15" hidden="false" customHeight="false" outlineLevel="0" collapsed="false">
      <c r="C51" s="15" t="n">
        <f aca="false">ROUND(C20,0)</f>
        <v>1846714</v>
      </c>
      <c r="D51" s="9" t="str">
        <f aca="false">D20</f>
        <v>_</v>
      </c>
      <c r="E51" s="9" t="str">
        <f aca="false">E20</f>
        <v>_</v>
      </c>
      <c r="F51" s="9" t="str">
        <f aca="false">F20</f>
        <v>_</v>
      </c>
      <c r="G51" s="9" t="str">
        <f aca="false">G20</f>
        <v>_</v>
      </c>
      <c r="I51" s="0" t="str">
        <f aca="false">"  "&amp;C51&amp;", "&amp;D51&amp;", "&amp;E51&amp;", "&amp;F51&amp;", "&amp;G51&amp;","</f>
        <v>  1846714, _, _, _, _,</v>
      </c>
      <c r="J51" s="0" t="str">
        <f aca="false">"  "&amp;ROUND(C51*0.637628,0)&amp;", "&amp;D51&amp;", "&amp;E51&amp;", "&amp;F51&amp;", "&amp;G51&amp;","</f>
        <v>  1177517, _, _, _, _,</v>
      </c>
      <c r="K51" s="0" t="str">
        <f aca="false">"  "&amp;ROUND(C51*0.637628^2,0)&amp;", "&amp;D51&amp;", "&amp;E51&amp;", "&amp;F51&amp;", "&amp;G51&amp;","</f>
        <v>  750818, _, _, _, _,</v>
      </c>
      <c r="L51" s="0" t="str">
        <f aca="false">"  "&amp;ROUND(C51*0.637628^3,0)&amp;", "&amp;D51&amp;", "&amp;E51&amp;", "&amp;F51&amp;", "&amp;G51&amp;","</f>
        <v>  478742, _, _, _, _,</v>
      </c>
      <c r="M51" s="0" t="str">
        <f aca="false">"  "&amp;ROUND(C51*0.637628^4,0)&amp;", "&amp;D51&amp;", "&amp;E51&amp;", "&amp;F51&amp;", "&amp;G51&amp;","</f>
        <v>  305259, _, _, _, _,</v>
      </c>
      <c r="N51" s="0" t="str">
        <f aca="false">"  "&amp;ROUND(C51*0.637628^5,0)&amp;", "&amp;D51&amp;", "&amp;E51&amp;", "&amp;F51&amp;", "&amp;G51&amp;","</f>
        <v>  194642, _, _, _, _,</v>
      </c>
      <c r="O51" s="0" t="str">
        <f aca="false">"  "&amp;ROUND(C51*0.637628^6,0)&amp;", "&amp;D51&amp;", "&amp;E51&amp;", "&amp;F51&amp;", "&amp;G51&amp;","</f>
        <v>  124109, _, _, _, _,</v>
      </c>
      <c r="P51" s="0" t="str">
        <f aca="false">"  "&amp;ROUND(C51*0.637628^7,0)&amp;", "&amp;D51&amp;", "&amp;E51&amp;", "&amp;F51&amp;", "&amp;G51&amp;","</f>
        <v>  79135, _, _, _, _,</v>
      </c>
      <c r="Q51" s="0" t="str">
        <f aca="false">"  "&amp;ROUND(C51*0.637628^8,0)&amp;", "&amp;D51&amp;", "&amp;E51&amp;", "&amp;F51&amp;", "&amp;G51&amp;","</f>
        <v>  50459, _, _, _, _,</v>
      </c>
      <c r="R51" s="0" t="str">
        <f aca="false">"  "&amp;ROUND(C51*0.637628^9,0)&amp;", "&amp;D51&amp;", "&amp;E51&amp;", "&amp;F51&amp;", "&amp;G51&amp;","</f>
        <v>  32174, _, _, _, _,</v>
      </c>
    </row>
    <row r="52" customFormat="false" ht="15" hidden="false" customHeight="false" outlineLevel="0" collapsed="false">
      <c r="C52" s="15" t="n">
        <f aca="false">ROUND(C21,0)</f>
        <v>1846714</v>
      </c>
      <c r="D52" s="9" t="str">
        <f aca="false">D21</f>
        <v>_</v>
      </c>
      <c r="E52" s="9" t="str">
        <f aca="false">E21</f>
        <v>_</v>
      </c>
      <c r="F52" s="9" t="str">
        <f aca="false">F21</f>
        <v>_</v>
      </c>
      <c r="G52" s="9" t="str">
        <f aca="false">G21</f>
        <v>_</v>
      </c>
      <c r="I52" s="0" t="str">
        <f aca="false">"  "&amp;C52&amp;", "&amp;D52&amp;", "&amp;E52&amp;", "&amp;F52&amp;", "&amp;G52&amp;","</f>
        <v>  1846714, _, _, _, _,</v>
      </c>
      <c r="J52" s="0" t="str">
        <f aca="false">"  "&amp;ROUND(C52*0.637628,0)&amp;", "&amp;D52&amp;", "&amp;E52&amp;", "&amp;F52&amp;", "&amp;G52&amp;","</f>
        <v>  1177517, _, _, _, _,</v>
      </c>
      <c r="K52" s="0" t="str">
        <f aca="false">"  "&amp;ROUND(C52*0.637628^2,0)&amp;", "&amp;D52&amp;", "&amp;E52&amp;", "&amp;F52&amp;", "&amp;G52&amp;","</f>
        <v>  750818, _, _, _, _,</v>
      </c>
      <c r="L52" s="0" t="str">
        <f aca="false">"  "&amp;ROUND(C52*0.637628^3,0)&amp;", "&amp;D52&amp;", "&amp;E52&amp;", "&amp;F52&amp;", "&amp;G52&amp;","</f>
        <v>  478742, _, _, _, _,</v>
      </c>
      <c r="M52" s="0" t="str">
        <f aca="false">"  "&amp;ROUND(C52*0.637628^4,0)&amp;", "&amp;D52&amp;", "&amp;E52&amp;", "&amp;F52&amp;", "&amp;G52&amp;","</f>
        <v>  305259, _, _, _, _,</v>
      </c>
      <c r="N52" s="0" t="str">
        <f aca="false">"  "&amp;ROUND(C52*0.637628^5,0)&amp;", "&amp;D52&amp;", "&amp;E52&amp;", "&amp;F52&amp;", "&amp;G52&amp;","</f>
        <v>  194642, _, _, _, _,</v>
      </c>
      <c r="O52" s="0" t="str">
        <f aca="false">"  "&amp;ROUND(C52*0.637628^6,0)&amp;", "&amp;D52&amp;", "&amp;E52&amp;", "&amp;F52&amp;", "&amp;G52&amp;","</f>
        <v>  124109, _, _, _, _,</v>
      </c>
      <c r="P52" s="0" t="str">
        <f aca="false">"  "&amp;ROUND(C52*0.637628^7,0)&amp;", "&amp;D52&amp;", "&amp;E52&amp;", "&amp;F52&amp;", "&amp;G52&amp;","</f>
        <v>  79135, _, _, _, _,</v>
      </c>
      <c r="Q52" s="0" t="str">
        <f aca="false">"  "&amp;ROUND(C52*0.637628^8,0)&amp;", "&amp;D52&amp;", "&amp;E52&amp;", "&amp;F52&amp;", "&amp;G52&amp;","</f>
        <v>  50459, _, _, _, _,</v>
      </c>
      <c r="R52" s="0" t="str">
        <f aca="false">"  "&amp;ROUND(C52*0.637628^9,0)&amp;", "&amp;D52&amp;", "&amp;E52&amp;", "&amp;F52&amp;", "&amp;G52&amp;","</f>
        <v>  32174, _, _, _, _,</v>
      </c>
    </row>
    <row r="53" customFormat="false" ht="15" hidden="false" customHeight="false" outlineLevel="0" collapsed="false">
      <c r="C53" s="15" t="n">
        <f aca="false">ROUND(C22,0)</f>
        <v>0</v>
      </c>
      <c r="D53" s="9" t="str">
        <f aca="false">D22</f>
        <v>_</v>
      </c>
      <c r="E53" s="9" t="str">
        <f aca="false">E22</f>
        <v>_</v>
      </c>
      <c r="F53" s="9" t="str">
        <f aca="false">F22</f>
        <v>_</v>
      </c>
      <c r="G53" s="9" t="str">
        <f aca="false">G22</f>
        <v>_</v>
      </c>
      <c r="I53" s="0" t="str">
        <f aca="false">"  "&amp;C53&amp;", "&amp;D53&amp;", "&amp;E53&amp;", "&amp;F53&amp;", "&amp;G53&amp;","</f>
        <v>  0, _, _, _, _,</v>
      </c>
      <c r="J53" s="0" t="str">
        <f aca="false">"  "&amp;ROUND(C53*0.637628,0)&amp;", "&amp;D53&amp;", "&amp;E53&amp;", "&amp;F53&amp;", "&amp;G53&amp;","</f>
        <v>  0, _, _, _, _,</v>
      </c>
      <c r="K53" s="0" t="str">
        <f aca="false">"  "&amp;ROUND(C53*0.637628^2,0)&amp;", "&amp;D53&amp;", "&amp;E53&amp;", "&amp;F53&amp;", "&amp;G53&amp;","</f>
        <v>  0, _, _, _, _,</v>
      </c>
      <c r="L53" s="0" t="str">
        <f aca="false">"  "&amp;ROUND(C53*0.637628^3,0)&amp;", "&amp;D53&amp;", "&amp;E53&amp;", "&amp;F53&amp;", "&amp;G53&amp;","</f>
        <v>  0, _, _, _, _,</v>
      </c>
      <c r="M53" s="0" t="str">
        <f aca="false">"  "&amp;ROUND(C53*0.637628^4,0)&amp;", "&amp;D53&amp;", "&amp;E53&amp;", "&amp;F53&amp;", "&amp;G53&amp;","</f>
        <v>  0, _, _, _, _,</v>
      </c>
      <c r="N53" s="0" t="str">
        <f aca="false">"  "&amp;ROUND(C53*0.637628^5,0)&amp;", "&amp;D53&amp;", "&amp;E53&amp;", "&amp;F53&amp;", "&amp;G53&amp;","</f>
        <v>  0, _, _, _, _,</v>
      </c>
      <c r="O53" s="0" t="str">
        <f aca="false">"  "&amp;ROUND(C53*0.637628^6,0)&amp;", "&amp;D53&amp;", "&amp;E53&amp;", "&amp;F53&amp;", "&amp;G53&amp;","</f>
        <v>  0, _, _, _, _,</v>
      </c>
      <c r="P53" s="0" t="str">
        <f aca="false">"  "&amp;ROUND(C53*0.637628^7,0)&amp;", "&amp;D53&amp;", "&amp;E53&amp;", "&amp;F53&amp;", "&amp;G53&amp;","</f>
        <v>  0, _, _, _, _,</v>
      </c>
      <c r="Q53" s="0" t="str">
        <f aca="false">"  "&amp;ROUND(C53*0.637628^8,0)&amp;", "&amp;D53&amp;", "&amp;E53&amp;", "&amp;F53&amp;", "&amp;G53&amp;","</f>
        <v>  0, _, _, _, _,</v>
      </c>
      <c r="R53" s="0" t="str">
        <f aca="false">"  "&amp;ROUND(C53*0.637628^9,0)&amp;", "&amp;D53&amp;", "&amp;E53&amp;", "&amp;F53&amp;", "&amp;G53&amp;","</f>
        <v>  0, _, _, _, _,</v>
      </c>
    </row>
    <row r="54" customFormat="false" ht="15" hidden="false" customHeight="false" outlineLevel="0" collapsed="false">
      <c r="C54" s="15" t="n">
        <f aca="false">ROUND(C23,0)</f>
        <v>0</v>
      </c>
      <c r="D54" s="9" t="str">
        <f aca="false">D23</f>
        <v>_</v>
      </c>
      <c r="E54" s="9" t="str">
        <f aca="false">E23</f>
        <v>_</v>
      </c>
      <c r="F54" s="9" t="str">
        <f aca="false">F23</f>
        <v>_</v>
      </c>
      <c r="G54" s="9" t="str">
        <f aca="false">G23</f>
        <v>_</v>
      </c>
      <c r="I54" s="0" t="str">
        <f aca="false">"  "&amp;C54&amp;", "&amp;D54&amp;", "&amp;E54&amp;", "&amp;F54&amp;", "&amp;G54&amp;","</f>
        <v>  0, _, _, _, _,</v>
      </c>
      <c r="J54" s="0" t="str">
        <f aca="false">"  "&amp;ROUND(C54*0.637628,0)&amp;", "&amp;D54&amp;", "&amp;E54&amp;", "&amp;F54&amp;", "&amp;G54&amp;","</f>
        <v>  0, _, _, _, _,</v>
      </c>
      <c r="K54" s="0" t="str">
        <f aca="false">"  "&amp;ROUND(C54*0.637628^2,0)&amp;", "&amp;D54&amp;", "&amp;E54&amp;", "&amp;F54&amp;", "&amp;G54&amp;","</f>
        <v>  0, _, _, _, _,</v>
      </c>
      <c r="L54" s="0" t="str">
        <f aca="false">"  "&amp;ROUND(C54*0.637628^3,0)&amp;", "&amp;D54&amp;", "&amp;E54&amp;", "&amp;F54&amp;", "&amp;G54&amp;","</f>
        <v>  0, _, _, _, _,</v>
      </c>
      <c r="M54" s="0" t="str">
        <f aca="false">"  "&amp;ROUND(C54*0.637628^4,0)&amp;", "&amp;D54&amp;", "&amp;E54&amp;", "&amp;F54&amp;", "&amp;G54&amp;","</f>
        <v>  0, _, _, _, _,</v>
      </c>
      <c r="N54" s="0" t="str">
        <f aca="false">"  "&amp;ROUND(C54*0.637628^5,0)&amp;", "&amp;D54&amp;", "&amp;E54&amp;", "&amp;F54&amp;", "&amp;G54&amp;","</f>
        <v>  0, _, _, _, _,</v>
      </c>
      <c r="O54" s="0" t="str">
        <f aca="false">"  "&amp;ROUND(C54*0.637628^6,0)&amp;", "&amp;D54&amp;", "&amp;E54&amp;", "&amp;F54&amp;", "&amp;G54&amp;","</f>
        <v>  0, _, _, _, _,</v>
      </c>
      <c r="P54" s="0" t="str">
        <f aca="false">"  "&amp;ROUND(C54*0.637628^7,0)&amp;", "&amp;D54&amp;", "&amp;E54&amp;", "&amp;F54&amp;", "&amp;G54&amp;","</f>
        <v>  0, _, _, _, _,</v>
      </c>
      <c r="Q54" s="0" t="str">
        <f aca="false">"  "&amp;ROUND(C54*0.637628^8,0)&amp;", "&amp;D54&amp;", "&amp;E54&amp;", "&amp;F54&amp;", "&amp;G54&amp;","</f>
        <v>  0, _, _, _, _,</v>
      </c>
      <c r="R54" s="0" t="str">
        <f aca="false">"  "&amp;ROUND(C54*0.637628^9,0)&amp;", "&amp;D54&amp;", "&amp;E54&amp;", "&amp;F54&amp;", "&amp;G54&amp;","</f>
        <v>  0, _, _, _, _,</v>
      </c>
    </row>
    <row r="55" customFormat="false" ht="15" hidden="false" customHeight="false" outlineLevel="0" collapsed="false">
      <c r="C55" s="15" t="n">
        <f aca="false">ROUND(C24,0)</f>
        <v>3693428</v>
      </c>
      <c r="D55" s="9" t="str">
        <f aca="false">D24</f>
        <v>_</v>
      </c>
      <c r="E55" s="9" t="str">
        <f aca="false">E24</f>
        <v>_</v>
      </c>
      <c r="F55" s="9" t="str">
        <f aca="false">F24</f>
        <v>_</v>
      </c>
      <c r="G55" s="9" t="str">
        <f aca="false">G24</f>
        <v>_</v>
      </c>
      <c r="I55" s="0" t="str">
        <f aca="false">"  "&amp;C55&amp;", "&amp;D55&amp;", "&amp;E55&amp;", "&amp;F55&amp;", "&amp;G55&amp;","</f>
        <v>  3693428, _, _, _, _,</v>
      </c>
      <c r="J55" s="0" t="str">
        <f aca="false">"  "&amp;ROUND(C55*0.637628,0)&amp;", "&amp;D55&amp;", "&amp;E55&amp;", "&amp;F55&amp;", "&amp;G55&amp;","</f>
        <v>  2355033, _, _, _, _,</v>
      </c>
      <c r="K55" s="0" t="str">
        <f aca="false">"  "&amp;ROUND(C55*0.637628^2,0)&amp;", "&amp;D55&amp;", "&amp;E55&amp;", "&amp;F55&amp;", "&amp;G55&amp;","</f>
        <v>  1501635, _, _, _, _,</v>
      </c>
      <c r="L55" s="0" t="str">
        <f aca="false">"  "&amp;ROUND(C55*0.637628^3,0)&amp;", "&amp;D55&amp;", "&amp;E55&amp;", "&amp;F55&amp;", "&amp;G55&amp;","</f>
        <v>  957485, _, _, _, _,</v>
      </c>
      <c r="M55" s="0" t="str">
        <f aca="false">"  "&amp;ROUND(C55*0.637628^4,0)&amp;", "&amp;D55&amp;", "&amp;E55&amp;", "&amp;F55&amp;", "&amp;G55&amp;","</f>
        <v>  610519, _, _, _, _,</v>
      </c>
      <c r="N55" s="0" t="str">
        <f aca="false">"  "&amp;ROUND(C55*0.637628^5,0)&amp;", "&amp;D55&amp;", "&amp;E55&amp;", "&amp;F55&amp;", "&amp;G55&amp;","</f>
        <v>  389284, _, _, _, _,</v>
      </c>
      <c r="O55" s="0" t="str">
        <f aca="false">"  "&amp;ROUND(C55*0.637628^6,0)&amp;", "&amp;D55&amp;", "&amp;E55&amp;", "&amp;F55&amp;", "&amp;G55&amp;","</f>
        <v>  248218, _, _, _, _,</v>
      </c>
      <c r="P55" s="0" t="str">
        <f aca="false">"  "&amp;ROUND(C55*0.637628^7,0)&amp;", "&amp;D55&amp;", "&amp;E55&amp;", "&amp;F55&amp;", "&amp;G55&amp;","</f>
        <v>  158271, _, _, _, _,</v>
      </c>
      <c r="Q55" s="0" t="str">
        <f aca="false">"  "&amp;ROUND(C55*0.637628^8,0)&amp;", "&amp;D55&amp;", "&amp;E55&amp;", "&amp;F55&amp;", "&amp;G55&amp;","</f>
        <v>  100918, _, _, _, _,</v>
      </c>
      <c r="R55" s="0" t="str">
        <f aca="false">"  "&amp;ROUND(C55*0.637628^9,0)&amp;", "&amp;D55&amp;", "&amp;E55&amp;", "&amp;F55&amp;", "&amp;G55&amp;","</f>
        <v>  64348, _, _, _, _,</v>
      </c>
    </row>
    <row r="56" customFormat="false" ht="15" hidden="false" customHeight="false" outlineLevel="0" collapsed="false">
      <c r="C56" s="15" t="n">
        <f aca="false">ROUND(C25,0)</f>
        <v>0</v>
      </c>
      <c r="D56" s="9" t="str">
        <f aca="false">D25</f>
        <v>_</v>
      </c>
      <c r="E56" s="9" t="str">
        <f aca="false">E25</f>
        <v>_</v>
      </c>
      <c r="F56" s="9" t="str">
        <f aca="false">F25</f>
        <v>_</v>
      </c>
      <c r="G56" s="9" t="str">
        <f aca="false">G25</f>
        <v>_</v>
      </c>
      <c r="I56" s="0" t="str">
        <f aca="false">"  "&amp;C56&amp;", "&amp;D56&amp;", "&amp;E56&amp;", "&amp;F56&amp;", "&amp;G56&amp;","</f>
        <v>  0, _, _, _, _,</v>
      </c>
      <c r="J56" s="0" t="str">
        <f aca="false">"  "&amp;ROUND(C56*0.637628,0)&amp;", "&amp;D56&amp;", "&amp;E56&amp;", "&amp;F56&amp;", "&amp;G56&amp;","</f>
        <v>  0, _, _, _, _,</v>
      </c>
      <c r="K56" s="0" t="str">
        <f aca="false">"  "&amp;ROUND(C56*0.637628^2,0)&amp;", "&amp;D56&amp;", "&amp;E56&amp;", "&amp;F56&amp;", "&amp;G56&amp;","</f>
        <v>  0, _, _, _, _,</v>
      </c>
      <c r="L56" s="0" t="str">
        <f aca="false">"  "&amp;ROUND(C56*0.637628^3,0)&amp;", "&amp;D56&amp;", "&amp;E56&amp;", "&amp;F56&amp;", "&amp;G56&amp;","</f>
        <v>  0, _, _, _, _,</v>
      </c>
      <c r="M56" s="0" t="str">
        <f aca="false">"  "&amp;ROUND(C56*0.637628^4,0)&amp;", "&amp;D56&amp;", "&amp;E56&amp;", "&amp;F56&amp;", "&amp;G56&amp;","</f>
        <v>  0, _, _, _, _,</v>
      </c>
      <c r="N56" s="0" t="str">
        <f aca="false">"  "&amp;ROUND(C56*0.637628^5,0)&amp;", "&amp;D56&amp;", "&amp;E56&amp;", "&amp;F56&amp;", "&amp;G56&amp;","</f>
        <v>  0, _, _, _, _,</v>
      </c>
      <c r="O56" s="0" t="str">
        <f aca="false">"  "&amp;ROUND(C56*0.637628^6,0)&amp;", "&amp;D56&amp;", "&amp;E56&amp;", "&amp;F56&amp;", "&amp;G56&amp;","</f>
        <v>  0, _, _, _, _,</v>
      </c>
      <c r="P56" s="0" t="str">
        <f aca="false">"  "&amp;ROUND(C56*0.637628^7,0)&amp;", "&amp;D56&amp;", "&amp;E56&amp;", "&amp;F56&amp;", "&amp;G56&amp;","</f>
        <v>  0, _, _, _, _,</v>
      </c>
      <c r="Q56" s="0" t="str">
        <f aca="false">"  "&amp;ROUND(C56*0.637628^8,0)&amp;", "&amp;D56&amp;", "&amp;E56&amp;", "&amp;F56&amp;", "&amp;G56&amp;","</f>
        <v>  0, _, _, _, _,</v>
      </c>
      <c r="R56" s="0" t="str">
        <f aca="false">"  "&amp;ROUND(C56*0.637628^9,0)&amp;", "&amp;D56&amp;", "&amp;E56&amp;", "&amp;F56&amp;", "&amp;G56&amp;","</f>
        <v>  0, _, _, _, _,</v>
      </c>
    </row>
    <row r="57" customFormat="false" ht="15" hidden="false" customHeight="false" outlineLevel="0" collapsed="false">
      <c r="C57" s="15" t="n">
        <f aca="false">ROUND(C26,0)</f>
        <v>0</v>
      </c>
      <c r="D57" s="9" t="str">
        <f aca="false">D26</f>
        <v>_</v>
      </c>
      <c r="E57" s="9" t="str">
        <f aca="false">E26</f>
        <v>_</v>
      </c>
      <c r="F57" s="9" t="str">
        <f aca="false">F26</f>
        <v>_</v>
      </c>
      <c r="G57" s="9" t="str">
        <f aca="false">G26</f>
        <v>_</v>
      </c>
      <c r="I57" s="0" t="str">
        <f aca="false">"  "&amp;C57&amp;", "&amp;D57&amp;", "&amp;E57&amp;", "&amp;F57&amp;", "&amp;G57&amp;","</f>
        <v>  0, _, _, _, _,</v>
      </c>
      <c r="J57" s="0" t="str">
        <f aca="false">"  "&amp;ROUND(C57*0.637628,0)&amp;", "&amp;D57&amp;", "&amp;E57&amp;", "&amp;F57&amp;", "&amp;G57&amp;","</f>
        <v>  0, _, _, _, _,</v>
      </c>
      <c r="K57" s="0" t="str">
        <f aca="false">"  "&amp;ROUND(C57*0.637628^2,0)&amp;", "&amp;D57&amp;", "&amp;E57&amp;", "&amp;F57&amp;", "&amp;G57&amp;","</f>
        <v>  0, _, _, _, _,</v>
      </c>
      <c r="L57" s="0" t="str">
        <f aca="false">"  "&amp;ROUND(C57*0.637628^3,0)&amp;", "&amp;D57&amp;", "&amp;E57&amp;", "&amp;F57&amp;", "&amp;G57&amp;","</f>
        <v>  0, _, _, _, _,</v>
      </c>
      <c r="M57" s="0" t="str">
        <f aca="false">"  "&amp;ROUND(C57*0.637628^4,0)&amp;", "&amp;D57&amp;", "&amp;E57&amp;", "&amp;F57&amp;", "&amp;G57&amp;","</f>
        <v>  0, _, _, _, _,</v>
      </c>
      <c r="N57" s="0" t="str">
        <f aca="false">"  "&amp;ROUND(C57*0.637628^5,0)&amp;", "&amp;D57&amp;", "&amp;E57&amp;", "&amp;F57&amp;", "&amp;G57&amp;","</f>
        <v>  0, _, _, _, _,</v>
      </c>
      <c r="O57" s="0" t="str">
        <f aca="false">"  "&amp;ROUND(C57*0.637628^6,0)&amp;", "&amp;D57&amp;", "&amp;E57&amp;", "&amp;F57&amp;", "&amp;G57&amp;","</f>
        <v>  0, _, _, _, _,</v>
      </c>
      <c r="P57" s="0" t="str">
        <f aca="false">"  "&amp;ROUND(C57*0.637628^7,0)&amp;", "&amp;D57&amp;", "&amp;E57&amp;", "&amp;F57&amp;", "&amp;G57&amp;","</f>
        <v>  0, _, _, _, _,</v>
      </c>
      <c r="Q57" s="0" t="str">
        <f aca="false">"  "&amp;ROUND(C57*0.637628^8,0)&amp;", "&amp;D57&amp;", "&amp;E57&amp;", "&amp;F57&amp;", "&amp;G57&amp;","</f>
        <v>  0, _, _, _, _,</v>
      </c>
      <c r="R57" s="0" t="str">
        <f aca="false">"  "&amp;ROUND(C57*0.637628^9,0)&amp;", "&amp;D57&amp;", "&amp;E57&amp;", "&amp;F57&amp;", "&amp;G57&amp;","</f>
        <v>  0, _, _, _, _,</v>
      </c>
    </row>
    <row r="58" customFormat="false" ht="15" hidden="false" customHeight="false" outlineLevel="0" collapsed="false">
      <c r="C58" s="15" t="n">
        <f aca="false">ROUND(C27,0)</f>
        <v>0</v>
      </c>
      <c r="D58" s="9" t="str">
        <f aca="false">D27</f>
        <v>_</v>
      </c>
      <c r="E58" s="9" t="str">
        <f aca="false">E27</f>
        <v>_</v>
      </c>
      <c r="F58" s="9" t="str">
        <f aca="false">F27</f>
        <v>_</v>
      </c>
      <c r="G58" s="9" t="str">
        <f aca="false">G27</f>
        <v>_</v>
      </c>
      <c r="I58" s="0" t="str">
        <f aca="false">"  "&amp;C58&amp;", "&amp;D58&amp;", "&amp;E58&amp;", "&amp;F58&amp;", "&amp;G58&amp;","</f>
        <v>  0, _, _, _, _,</v>
      </c>
      <c r="J58" s="0" t="str">
        <f aca="false">"  "&amp;ROUND(C58*0.637628,0)&amp;", "&amp;D58&amp;", "&amp;E58&amp;", "&amp;F58&amp;", "&amp;G58&amp;","</f>
        <v>  0, _, _, _, _,</v>
      </c>
      <c r="K58" s="0" t="str">
        <f aca="false">"  "&amp;ROUND(C58*0.637628^2,0)&amp;", "&amp;D58&amp;", "&amp;E58&amp;", "&amp;F58&amp;", "&amp;G58&amp;","</f>
        <v>  0, _, _, _, _,</v>
      </c>
      <c r="L58" s="0" t="str">
        <f aca="false">"  "&amp;ROUND(C58*0.637628^3,0)&amp;", "&amp;D58&amp;", "&amp;E58&amp;", "&amp;F58&amp;", "&amp;G58&amp;","</f>
        <v>  0, _, _, _, _,</v>
      </c>
      <c r="M58" s="0" t="str">
        <f aca="false">"  "&amp;ROUND(C58*0.637628^4,0)&amp;", "&amp;D58&amp;", "&amp;E58&amp;", "&amp;F58&amp;", "&amp;G58&amp;","</f>
        <v>  0, _, _, _, _,</v>
      </c>
      <c r="N58" s="0" t="str">
        <f aca="false">"  "&amp;ROUND(C58*0.637628^5,0)&amp;", "&amp;D58&amp;", "&amp;E58&amp;", "&amp;F58&amp;", "&amp;G58&amp;","</f>
        <v>  0, _, _, _, _,</v>
      </c>
      <c r="O58" s="0" t="str">
        <f aca="false">"  "&amp;ROUND(C58*0.637628^6,0)&amp;", "&amp;D58&amp;", "&amp;E58&amp;", "&amp;F58&amp;", "&amp;G58&amp;","</f>
        <v>  0, _, _, _, _,</v>
      </c>
      <c r="P58" s="0" t="str">
        <f aca="false">"  "&amp;ROUND(C58*0.637628^7,0)&amp;", "&amp;D58&amp;", "&amp;E58&amp;", "&amp;F58&amp;", "&amp;G58&amp;","</f>
        <v>  0, _, _, _, _,</v>
      </c>
      <c r="Q58" s="0" t="str">
        <f aca="false">"  "&amp;ROUND(C58*0.637628^8,0)&amp;", "&amp;D58&amp;", "&amp;E58&amp;", "&amp;F58&amp;", "&amp;G58&amp;","</f>
        <v>  0, _, _, _, _,</v>
      </c>
      <c r="R58" s="0" t="str">
        <f aca="false">"  "&amp;ROUND(C58*0.637628^9,0)&amp;", "&amp;D58&amp;", "&amp;E58&amp;", "&amp;F58&amp;", "&amp;G58&amp;","</f>
        <v>  0, _, _, _, _,</v>
      </c>
    </row>
    <row r="59" customFormat="false" ht="15" hidden="false" customHeight="false" outlineLevel="0" collapsed="false">
      <c r="C59" s="15" t="n">
        <f aca="false">ROUND(C28,0)</f>
        <v>0</v>
      </c>
      <c r="D59" s="9" t="str">
        <f aca="false">D28</f>
        <v>_</v>
      </c>
      <c r="E59" s="9" t="str">
        <f aca="false">E28</f>
        <v>_</v>
      </c>
      <c r="F59" s="9" t="str">
        <f aca="false">F28</f>
        <v>_</v>
      </c>
      <c r="G59" s="9" t="str">
        <f aca="false">G28</f>
        <v>_</v>
      </c>
      <c r="I59" s="0" t="str">
        <f aca="false">"  "&amp;C59&amp;", "&amp;D59&amp;", "&amp;E59&amp;", "&amp;F59&amp;", "&amp;G59&amp;","</f>
        <v>  0, _, _, _, _,</v>
      </c>
      <c r="J59" s="0" t="str">
        <f aca="false">"  "&amp;ROUND(C59*0.637628,0)&amp;", "&amp;D59&amp;", "&amp;E59&amp;", "&amp;F59&amp;", "&amp;G59&amp;","</f>
        <v>  0, _, _, _, _,</v>
      </c>
      <c r="K59" s="0" t="str">
        <f aca="false">"  "&amp;ROUND(C59*0.637628^2,0)&amp;", "&amp;D59&amp;", "&amp;E59&amp;", "&amp;F59&amp;", "&amp;G59&amp;","</f>
        <v>  0, _, _, _, _,</v>
      </c>
      <c r="L59" s="0" t="str">
        <f aca="false">"  "&amp;ROUND(C59*0.637628^3,0)&amp;", "&amp;D59&amp;", "&amp;E59&amp;", "&amp;F59&amp;", "&amp;G59&amp;","</f>
        <v>  0, _, _, _, _,</v>
      </c>
      <c r="M59" s="0" t="str">
        <f aca="false">"  "&amp;ROUND(C59*0.637628^4,0)&amp;", "&amp;D59&amp;", "&amp;E59&amp;", "&amp;F59&amp;", "&amp;G59&amp;","</f>
        <v>  0, _, _, _, _,</v>
      </c>
      <c r="N59" s="0" t="str">
        <f aca="false">"  "&amp;ROUND(C59*0.637628^5,0)&amp;", "&amp;D59&amp;", "&amp;E59&amp;", "&amp;F59&amp;", "&amp;G59&amp;","</f>
        <v>  0, _, _, _, _,</v>
      </c>
      <c r="O59" s="0" t="str">
        <f aca="false">"  "&amp;ROUND(C59*0.637628^6,0)&amp;", "&amp;D59&amp;", "&amp;E59&amp;", "&amp;F59&amp;", "&amp;G59&amp;","</f>
        <v>  0, _, _, _, _,</v>
      </c>
      <c r="P59" s="0" t="str">
        <f aca="false">"  "&amp;ROUND(C59*0.637628^7,0)&amp;", "&amp;D59&amp;", "&amp;E59&amp;", "&amp;F59&amp;", "&amp;G59&amp;","</f>
        <v>  0, _, _, _, _,</v>
      </c>
      <c r="Q59" s="0" t="str">
        <f aca="false">"  "&amp;ROUND(C59*0.637628^8,0)&amp;", "&amp;D59&amp;", "&amp;E59&amp;", "&amp;F59&amp;", "&amp;G59&amp;","</f>
        <v>  0, _, _, _, _,</v>
      </c>
      <c r="R59" s="0" t="str">
        <f aca="false">"  "&amp;ROUND(C59*0.637628^9,0)&amp;", "&amp;D59&amp;", "&amp;E59&amp;", "&amp;F59&amp;", "&amp;G59&amp;","</f>
        <v>  0, _, _, _, _,</v>
      </c>
    </row>
    <row r="60" customFormat="false" ht="15" hidden="false" customHeight="false" outlineLevel="0" collapsed="false">
      <c r="C60" s="15" t="n">
        <f aca="false">ROUND(C29,0)</f>
        <v>0</v>
      </c>
      <c r="D60" s="9" t="str">
        <f aca="false">D29</f>
        <v>_</v>
      </c>
      <c r="E60" s="9" t="str">
        <f aca="false">E29</f>
        <v>_</v>
      </c>
      <c r="F60" s="9" t="str">
        <f aca="false">F29</f>
        <v>_</v>
      </c>
      <c r="G60" s="9" t="str">
        <f aca="false">G29</f>
        <v>_</v>
      </c>
      <c r="I60" s="0" t="str">
        <f aca="false">"  "&amp;C60&amp;", "&amp;D60&amp;", "&amp;E60&amp;", "&amp;F60&amp;", "&amp;G60&amp;","</f>
        <v>  0, _, _, _, _,</v>
      </c>
      <c r="J60" s="0" t="str">
        <f aca="false">"  "&amp;ROUND(C60*0.637628,0)&amp;", "&amp;D60&amp;", "&amp;E60&amp;", "&amp;F60&amp;", "&amp;G60&amp;","</f>
        <v>  0, _, _, _, _,</v>
      </c>
      <c r="K60" s="0" t="str">
        <f aca="false">"  "&amp;ROUND(C60*0.637628^2,0)&amp;", "&amp;D60&amp;", "&amp;E60&amp;", "&amp;F60&amp;", "&amp;G60&amp;","</f>
        <v>  0, _, _, _, _,</v>
      </c>
      <c r="L60" s="0" t="str">
        <f aca="false">"  "&amp;ROUND(C60*0.637628^3,0)&amp;", "&amp;D60&amp;", "&amp;E60&amp;", "&amp;F60&amp;", "&amp;G60&amp;","</f>
        <v>  0, _, _, _, _,</v>
      </c>
      <c r="M60" s="0" t="str">
        <f aca="false">"  "&amp;ROUND(C60*0.637628^4,0)&amp;", "&amp;D60&amp;", "&amp;E60&amp;", "&amp;F60&amp;", "&amp;G60&amp;","</f>
        <v>  0, _, _, _, _,</v>
      </c>
      <c r="N60" s="0" t="str">
        <f aca="false">"  "&amp;ROUND(C60*0.637628^5,0)&amp;", "&amp;D60&amp;", "&amp;E60&amp;", "&amp;F60&amp;", "&amp;G60&amp;","</f>
        <v>  0, _, _, _, _,</v>
      </c>
      <c r="O60" s="0" t="str">
        <f aca="false">"  "&amp;ROUND(C60*0.637628^6,0)&amp;", "&amp;D60&amp;", "&amp;E60&amp;", "&amp;F60&amp;", "&amp;G60&amp;","</f>
        <v>  0, _, _, _, _,</v>
      </c>
      <c r="P60" s="0" t="str">
        <f aca="false">"  "&amp;ROUND(C60*0.637628^7,0)&amp;", "&amp;D60&amp;", "&amp;E60&amp;", "&amp;F60&amp;", "&amp;G60&amp;","</f>
        <v>  0, _, _, _, _,</v>
      </c>
      <c r="Q60" s="0" t="str">
        <f aca="false">"  "&amp;ROUND(C60*0.637628^8,0)&amp;", "&amp;D60&amp;", "&amp;E60&amp;", "&amp;F60&amp;", "&amp;G60&amp;","</f>
        <v>  0, _, _, _, _,</v>
      </c>
      <c r="R60" s="0" t="str">
        <f aca="false">"  "&amp;ROUND(C60*0.637628^9,0)&amp;", "&amp;D60&amp;", "&amp;E60&amp;", "&amp;F60&amp;", "&amp;G60&amp;","</f>
        <v>  0, _, _, _, _,</v>
      </c>
    </row>
    <row r="61" customFormat="false" ht="15" hidden="false" customHeight="false" outlineLevel="0" collapsed="false">
      <c r="C61" s="15" t="n">
        <f aca="false">ROUND(C30,0)</f>
        <v>0</v>
      </c>
      <c r="D61" s="9" t="str">
        <f aca="false">D30</f>
        <v>_</v>
      </c>
      <c r="E61" s="9" t="str">
        <f aca="false">E30</f>
        <v>_</v>
      </c>
      <c r="F61" s="9" t="str">
        <f aca="false">F30</f>
        <v>_</v>
      </c>
      <c r="G61" s="9" t="str">
        <f aca="false">G30</f>
        <v>_</v>
      </c>
      <c r="I61" s="0" t="str">
        <f aca="false">"  "&amp;C61&amp;", "&amp;D61&amp;", "&amp;E61&amp;", "&amp;F61&amp;", "&amp;G61&amp;","</f>
        <v>  0, _, _, _, _,</v>
      </c>
      <c r="J61" s="0" t="str">
        <f aca="false">"  "&amp;ROUND(C61*0.637628,0)&amp;", "&amp;D61&amp;", "&amp;E61&amp;", "&amp;F61&amp;", "&amp;G61&amp;","</f>
        <v>  0, _, _, _, _,</v>
      </c>
      <c r="K61" s="0" t="str">
        <f aca="false">"  "&amp;ROUND(C61*0.637628^2,0)&amp;", "&amp;D61&amp;", "&amp;E61&amp;", "&amp;F61&amp;", "&amp;G61&amp;","</f>
        <v>  0, _, _, _, _,</v>
      </c>
      <c r="L61" s="0" t="str">
        <f aca="false">"  "&amp;ROUND(C61*0.637628^3,0)&amp;", "&amp;D61&amp;", "&amp;E61&amp;", "&amp;F61&amp;", "&amp;G61&amp;","</f>
        <v>  0, _, _, _, _,</v>
      </c>
      <c r="M61" s="0" t="str">
        <f aca="false">"  "&amp;ROUND(C61*0.637628^4,0)&amp;", "&amp;D61&amp;", "&amp;E61&amp;", "&amp;F61&amp;", "&amp;G61&amp;","</f>
        <v>  0, _, _, _, _,</v>
      </c>
      <c r="N61" s="0" t="str">
        <f aca="false">"  "&amp;ROUND(C61*0.637628^5,0)&amp;", "&amp;D61&amp;", "&amp;E61&amp;", "&amp;F61&amp;", "&amp;G61&amp;","</f>
        <v>  0, _, _, _, _,</v>
      </c>
      <c r="O61" s="0" t="str">
        <f aca="false">"  "&amp;ROUND(C61*0.637628^6,0)&amp;", "&amp;D61&amp;", "&amp;E61&amp;", "&amp;F61&amp;", "&amp;G61&amp;","</f>
        <v>  0, _, _, _, _,</v>
      </c>
      <c r="P61" s="0" t="str">
        <f aca="false">"  "&amp;ROUND(C61*0.637628^7,0)&amp;", "&amp;D61&amp;", "&amp;E61&amp;", "&amp;F61&amp;", "&amp;G61&amp;","</f>
        <v>  0, _, _, _, _,</v>
      </c>
      <c r="Q61" s="0" t="str">
        <f aca="false">"  "&amp;ROUND(C61*0.637628^8,0)&amp;", "&amp;D61&amp;", "&amp;E61&amp;", "&amp;F61&amp;", "&amp;G61&amp;","</f>
        <v>  0, _, _, _, _,</v>
      </c>
      <c r="R61" s="0" t="str">
        <f aca="false">"  "&amp;ROUND(C61*0.637628^9,0)&amp;", "&amp;D61&amp;", "&amp;E61&amp;", "&amp;F61&amp;", "&amp;G61&amp;","</f>
        <v>  0, _, _, _, _,</v>
      </c>
    </row>
    <row r="62" customFormat="false" ht="15" hidden="false" customHeight="false" outlineLevel="0" collapsed="false">
      <c r="C62" s="15" t="n">
        <f aca="false">ROUND(C31,0)</f>
        <v>0</v>
      </c>
      <c r="D62" s="9" t="str">
        <f aca="false">D31</f>
        <v>_</v>
      </c>
      <c r="E62" s="9" t="str">
        <f aca="false">E31</f>
        <v>_</v>
      </c>
      <c r="F62" s="9" t="str">
        <f aca="false">F31</f>
        <v>_</v>
      </c>
      <c r="G62" s="9" t="str">
        <f aca="false">G31</f>
        <v>_</v>
      </c>
      <c r="I62" s="0" t="str">
        <f aca="false">"  "&amp;C62&amp;", "&amp;D62&amp;", "&amp;E62&amp;", "&amp;F62&amp;", "&amp;G62&amp;","</f>
        <v>  0, _, _, _, _,</v>
      </c>
      <c r="J62" s="0" t="str">
        <f aca="false">"  "&amp;ROUND(C62*0.637628,0)&amp;", "&amp;D62&amp;", "&amp;E62&amp;", "&amp;F62&amp;", "&amp;G62&amp;","</f>
        <v>  0, _, _, _, _,</v>
      </c>
      <c r="K62" s="0" t="str">
        <f aca="false">"  "&amp;ROUND(C62*0.637628^2,0)&amp;", "&amp;D62&amp;", "&amp;E62&amp;", "&amp;F62&amp;", "&amp;G62&amp;","</f>
        <v>  0, _, _, _, _,</v>
      </c>
      <c r="L62" s="0" t="str">
        <f aca="false">"  "&amp;ROUND(C62*0.637628^3,0)&amp;", "&amp;D62&amp;", "&amp;E62&amp;", "&amp;F62&amp;", "&amp;G62&amp;","</f>
        <v>  0, _, _, _, _,</v>
      </c>
      <c r="M62" s="0" t="str">
        <f aca="false">"  "&amp;ROUND(C62*0.637628^4,0)&amp;", "&amp;D62&amp;", "&amp;E62&amp;", "&amp;F62&amp;", "&amp;G62&amp;","</f>
        <v>  0, _, _, _, _,</v>
      </c>
      <c r="N62" s="0" t="str">
        <f aca="false">"  "&amp;ROUND(C62*0.637628^5,0)&amp;", "&amp;D62&amp;", "&amp;E62&amp;", "&amp;F62&amp;", "&amp;G62&amp;","</f>
        <v>  0, _, _, _, _,</v>
      </c>
      <c r="O62" s="0" t="str">
        <f aca="false">"  "&amp;ROUND(C62*0.637628^6,0)&amp;", "&amp;D62&amp;", "&amp;E62&amp;", "&amp;F62&amp;", "&amp;G62&amp;","</f>
        <v>  0, _, _, _, _,</v>
      </c>
      <c r="P62" s="0" t="str">
        <f aca="false">"  "&amp;ROUND(C62*0.637628^7,0)&amp;", "&amp;D62&amp;", "&amp;E62&amp;", "&amp;F62&amp;", "&amp;G62&amp;","</f>
        <v>  0, _, _, _, _,</v>
      </c>
      <c r="Q62" s="0" t="str">
        <f aca="false">"  "&amp;ROUND(C62*0.637628^8,0)&amp;", "&amp;D62&amp;", "&amp;E62&amp;", "&amp;F62&amp;", "&amp;G62&amp;","</f>
        <v>  0, _, _, _, _,</v>
      </c>
      <c r="R62" s="0" t="str">
        <f aca="false">"  "&amp;ROUND(C62*0.637628^9,0)&amp;", "&amp;D62&amp;", "&amp;E62&amp;", "&amp;F62&amp;", "&amp;G62&amp;","</f>
        <v>  0, _, _, _, _,</v>
      </c>
    </row>
    <row r="63" customFormat="false" ht="15" hidden="false" customHeight="false" outlineLevel="0" collapsed="false">
      <c r="C63" s="15" t="n">
        <f aca="false">ROUND(C32,0)</f>
        <v>0</v>
      </c>
      <c r="D63" s="9" t="str">
        <f aca="false">D32</f>
        <v>_</v>
      </c>
      <c r="E63" s="9" t="str">
        <f aca="false">E32</f>
        <v>_</v>
      </c>
      <c r="F63" s="9" t="str">
        <f aca="false">F32</f>
        <v>_</v>
      </c>
      <c r="G63" s="9" t="str">
        <f aca="false">G32</f>
        <v>_</v>
      </c>
      <c r="I63" s="0" t="str">
        <f aca="false">"  "&amp;C63&amp;", "&amp;D63&amp;", "&amp;E63&amp;", "&amp;F63&amp;", "&amp;G63&amp;" ;"</f>
        <v>  0, _, _, _, _ ;</v>
      </c>
      <c r="J63" s="0" t="str">
        <f aca="false">"  "&amp;ROUND(C63*0.637628,0)&amp;", "&amp;D63&amp;", "&amp;E63&amp;", "&amp;F63&amp;", "&amp;G63&amp;" ;"</f>
        <v>  0, _, _, _, _ ;</v>
      </c>
      <c r="K63" s="0" t="str">
        <f aca="false">"  "&amp;ROUND(C63*0.637628^2,0)&amp;", "&amp;D63&amp;", "&amp;E63&amp;", "&amp;F63&amp;", "&amp;G63&amp;" ;"</f>
        <v>  0, _, _, _, _ ;</v>
      </c>
      <c r="L63" s="0" t="str">
        <f aca="false">"  "&amp;ROUND(C63*0.637628^3,0)&amp;", "&amp;D63&amp;", "&amp;E63&amp;", "&amp;F63&amp;", "&amp;G63&amp;" ;"</f>
        <v>  0, _, _, _, _ ;</v>
      </c>
      <c r="M63" s="0" t="str">
        <f aca="false">"  "&amp;ROUND(C63*0.637628^4,0)&amp;", "&amp;D63&amp;", "&amp;E63&amp;", "&amp;F63&amp;", "&amp;G63&amp;" ;"</f>
        <v>  0, _, _, _, _ ;</v>
      </c>
      <c r="N63" s="0" t="str">
        <f aca="false">"  "&amp;ROUND(C63*0.637628^5,0)&amp;", "&amp;D63&amp;", "&amp;E63&amp;", "&amp;F63&amp;", "&amp;G63&amp;" ;"</f>
        <v>  0, _, _, _, _ ;</v>
      </c>
      <c r="O63" s="0" t="str">
        <f aca="false">"  "&amp;ROUND(C63*0.637628^6,0)&amp;", "&amp;D63&amp;", "&amp;E63&amp;", "&amp;F63&amp;", "&amp;G63&amp;" ;"</f>
        <v>  0, _, _, _, _ ;</v>
      </c>
      <c r="P63" s="0" t="str">
        <f aca="false">"  "&amp;ROUND(C63*0.637628^7,0)&amp;", "&amp;D63&amp;", "&amp;E63&amp;", "&amp;F63&amp;", "&amp;G63&amp;" ;"</f>
        <v>  0, _, _, _, _ ;</v>
      </c>
      <c r="Q63" s="0" t="str">
        <f aca="false">"  "&amp;ROUND(C63*0.637628^8,0)&amp;", "&amp;D63&amp;", "&amp;E63&amp;", "&amp;F63&amp;", "&amp;G63&amp;" ;"</f>
        <v>  0, _, _, _, _ ;</v>
      </c>
      <c r="R63" s="0" t="str">
        <f aca="false">"  "&amp;ROUND(C63*0.637628^9,0)&amp;", "&amp;D63&amp;", "&amp;E63&amp;", "&amp;F63&amp;", "&amp;G63&amp;" ;"</f>
        <v>  0, _, _, _, _ ;</v>
      </c>
    </row>
    <row r="64" customFormat="false" ht="15" hidden="false" customHeight="false" outlineLevel="0" collapsed="false">
      <c r="C64" s="15"/>
      <c r="D64" s="9"/>
      <c r="E64" s="9"/>
      <c r="F64" s="9"/>
      <c r="G64" s="9"/>
    </row>
    <row r="65" customFormat="false" ht="15" hidden="false" customHeight="false" outlineLevel="0" collapsed="false">
      <c r="A65" s="1" t="s">
        <v>22</v>
      </c>
      <c r="B65" s="16" t="n">
        <v>0</v>
      </c>
      <c r="C65" s="16" t="n">
        <v>1</v>
      </c>
      <c r="D65" s="16" t="n">
        <v>2</v>
      </c>
      <c r="E65" s="16" t="n">
        <v>3</v>
      </c>
      <c r="F65" s="16" t="n">
        <v>4</v>
      </c>
      <c r="G65" s="16" t="n">
        <v>5</v>
      </c>
      <c r="H65" s="16" t="n">
        <v>6</v>
      </c>
      <c r="I65" s="16" t="n">
        <v>7</v>
      </c>
      <c r="J65" s="16" t="n">
        <v>8</v>
      </c>
      <c r="K65" s="16" t="n">
        <v>9</v>
      </c>
      <c r="L65" s="16" t="n">
        <v>10</v>
      </c>
      <c r="M65" s="16" t="n">
        <v>11</v>
      </c>
      <c r="N65" s="16" t="n">
        <v>12</v>
      </c>
      <c r="O65" s="16" t="n">
        <v>13</v>
      </c>
      <c r="P65" s="16" t="n">
        <v>14</v>
      </c>
      <c r="Q65" s="16" t="n">
        <v>15</v>
      </c>
      <c r="R65" s="16" t="n">
        <v>16</v>
      </c>
      <c r="S65" s="16" t="n">
        <v>17</v>
      </c>
      <c r="T65" s="16" t="n">
        <v>18</v>
      </c>
      <c r="U65" s="16" t="n">
        <v>19</v>
      </c>
      <c r="V65" s="16" t="n">
        <v>20</v>
      </c>
      <c r="W65" s="16" t="n">
        <v>21</v>
      </c>
      <c r="X65" s="16" t="n">
        <v>22</v>
      </c>
      <c r="Y65" s="16" t="n">
        <v>23</v>
      </c>
      <c r="Z65" s="16" t="n">
        <v>24</v>
      </c>
      <c r="AA65" s="16" t="n">
        <v>25</v>
      </c>
      <c r="AB65" s="16" t="n">
        <v>26</v>
      </c>
      <c r="AC65" s="16" t="n">
        <v>27</v>
      </c>
      <c r="AD65" s="16" t="n">
        <v>28</v>
      </c>
      <c r="AE65" s="16" t="n">
        <v>29</v>
      </c>
    </row>
    <row r="66" customFormat="false" ht="15" hidden="false" customHeight="false" outlineLevel="0" collapsed="false">
      <c r="A66" s="0" t="s">
        <v>23</v>
      </c>
      <c r="B66" s="0" t="n">
        <v>0</v>
      </c>
      <c r="C66" s="10" t="n">
        <v>0.02</v>
      </c>
      <c r="D66" s="10" t="n">
        <v>0.03</v>
      </c>
      <c r="E66" s="10" t="n">
        <v>0.02</v>
      </c>
      <c r="F66" s="10" t="n">
        <v>0.14</v>
      </c>
      <c r="G66" s="10" t="n">
        <v>0.09</v>
      </c>
      <c r="H66" s="10" t="n">
        <v>0.09</v>
      </c>
      <c r="I66" s="10" t="n">
        <v>0.09</v>
      </c>
      <c r="J66" s="10" t="n">
        <v>0.05</v>
      </c>
      <c r="K66" s="10" t="n">
        <v>0.07</v>
      </c>
      <c r="L66" s="10" t="n">
        <v>0.03</v>
      </c>
      <c r="M66" s="10" t="n">
        <v>0.02</v>
      </c>
      <c r="N66" s="10" t="n">
        <v>0.06</v>
      </c>
      <c r="O66" s="10" t="n">
        <v>0.09</v>
      </c>
      <c r="P66" s="10" t="n">
        <v>0.08</v>
      </c>
      <c r="Q66" s="10" t="n">
        <v>0.08</v>
      </c>
      <c r="R66" s="10" t="n">
        <v>0</v>
      </c>
      <c r="S66" s="10" t="n">
        <v>0.01</v>
      </c>
      <c r="T66" s="10" t="n">
        <v>0.01</v>
      </c>
      <c r="U66" s="10" t="n">
        <v>0</v>
      </c>
      <c r="V66" s="10" t="n">
        <v>0</v>
      </c>
      <c r="W66" s="10" t="n">
        <v>0.02</v>
      </c>
      <c r="X66" s="10" t="n">
        <v>0</v>
      </c>
      <c r="Y66" s="0" t="n">
        <v>0</v>
      </c>
      <c r="Z66" s="0" t="n">
        <v>0</v>
      </c>
      <c r="AA66" s="0" t="n">
        <v>0</v>
      </c>
      <c r="AB66" s="0" t="n">
        <v>0</v>
      </c>
      <c r="AC66" s="0" t="n">
        <v>0</v>
      </c>
      <c r="AD66" s="0" t="n">
        <v>0</v>
      </c>
      <c r="AE66" s="0" t="n">
        <v>0</v>
      </c>
      <c r="AG66" s="3" t="n">
        <f aca="false">SUM(B66:AE66)</f>
        <v>1</v>
      </c>
    </row>
    <row r="67" customFormat="false" ht="15" hidden="false" customHeight="false" outlineLevel="0" collapsed="false">
      <c r="A67" s="0" t="s">
        <v>24</v>
      </c>
      <c r="B67" s="0" t="n">
        <v>0</v>
      </c>
      <c r="C67" s="15" t="n">
        <v>0.01</v>
      </c>
      <c r="D67" s="15" t="n">
        <v>0.03</v>
      </c>
      <c r="E67" s="15" t="n">
        <v>0.02</v>
      </c>
      <c r="F67" s="15" t="n">
        <v>0.08</v>
      </c>
      <c r="G67" s="15" t="n">
        <v>0.08</v>
      </c>
      <c r="H67" s="15" t="n">
        <v>0.09</v>
      </c>
      <c r="I67" s="15" t="n">
        <v>0.09</v>
      </c>
      <c r="J67" s="15" t="n">
        <v>0.07</v>
      </c>
      <c r="K67" s="15" t="n">
        <v>0.08</v>
      </c>
      <c r="L67" s="15" t="n">
        <v>0.02</v>
      </c>
      <c r="M67" s="15" t="n">
        <v>0.02</v>
      </c>
      <c r="N67" s="15" t="n">
        <v>0.1</v>
      </c>
      <c r="O67" s="15" t="n">
        <v>0.1</v>
      </c>
      <c r="P67" s="15" t="n">
        <v>0.09</v>
      </c>
      <c r="Q67" s="15" t="n">
        <v>0.1</v>
      </c>
      <c r="R67" s="15" t="n">
        <v>0</v>
      </c>
      <c r="S67" s="15" t="n">
        <v>0</v>
      </c>
      <c r="T67" s="15" t="n">
        <v>0.01</v>
      </c>
      <c r="U67" s="15" t="n">
        <v>0</v>
      </c>
      <c r="V67" s="15" t="n">
        <v>0</v>
      </c>
      <c r="W67" s="15" t="n">
        <v>0.01</v>
      </c>
      <c r="X67" s="15" t="n">
        <v>0</v>
      </c>
      <c r="Y67" s="0" t="n">
        <v>0</v>
      </c>
      <c r="Z67" s="0" t="n">
        <v>0</v>
      </c>
      <c r="AA67" s="0" t="n">
        <v>0</v>
      </c>
      <c r="AB67" s="0" t="n">
        <v>0</v>
      </c>
      <c r="AC67" s="0" t="n">
        <v>0</v>
      </c>
      <c r="AD67" s="0" t="n">
        <v>0</v>
      </c>
      <c r="AE67" s="0" t="n">
        <v>0</v>
      </c>
      <c r="AG67" s="3" t="n">
        <f aca="false">SUM(B67:AE67)</f>
        <v>1</v>
      </c>
    </row>
    <row r="68" customFormat="false" ht="15" hidden="false" customHeight="false" outlineLevel="0" collapsed="false">
      <c r="A68" s="0" t="s">
        <v>25</v>
      </c>
      <c r="B68" s="0" t="n">
        <v>0</v>
      </c>
      <c r="C68" s="17" t="n">
        <v>0</v>
      </c>
      <c r="D68" s="17" t="n">
        <v>0.02</v>
      </c>
      <c r="E68" s="17" t="n">
        <v>0.02</v>
      </c>
      <c r="F68" s="17" t="n">
        <v>0.01</v>
      </c>
      <c r="G68" s="17" t="n">
        <v>0.07</v>
      </c>
      <c r="H68" s="17" t="n">
        <v>0.09</v>
      </c>
      <c r="I68" s="17" t="n">
        <v>0.09</v>
      </c>
      <c r="J68" s="17" t="n">
        <v>0.1</v>
      </c>
      <c r="K68" s="17" t="n">
        <v>0.09</v>
      </c>
      <c r="L68" s="17" t="n">
        <v>0.02</v>
      </c>
      <c r="M68" s="17" t="n">
        <v>0.02</v>
      </c>
      <c r="N68" s="17" t="n">
        <v>0.11</v>
      </c>
      <c r="O68" s="17" t="n">
        <v>0.11</v>
      </c>
      <c r="P68" s="17" t="n">
        <v>0.11</v>
      </c>
      <c r="Q68" s="17" t="n">
        <v>0.13</v>
      </c>
      <c r="R68" s="17" t="n">
        <v>0</v>
      </c>
      <c r="S68" s="17" t="n">
        <v>0</v>
      </c>
      <c r="T68" s="17" t="n">
        <v>0</v>
      </c>
      <c r="U68" s="17" t="n">
        <v>0</v>
      </c>
      <c r="V68" s="17" t="n">
        <v>0</v>
      </c>
      <c r="W68" s="17" t="n">
        <v>0.01</v>
      </c>
      <c r="X68" s="17" t="n">
        <v>0</v>
      </c>
      <c r="Y68" s="0" t="n">
        <v>0</v>
      </c>
      <c r="Z68" s="0" t="n">
        <v>0</v>
      </c>
      <c r="AA68" s="0" t="n">
        <v>0</v>
      </c>
      <c r="AB68" s="0" t="n">
        <v>0</v>
      </c>
      <c r="AC68" s="0" t="n">
        <v>0</v>
      </c>
      <c r="AD68" s="0" t="n">
        <v>0</v>
      </c>
      <c r="AE68" s="0" t="n">
        <v>0</v>
      </c>
      <c r="AG68" s="3" t="n">
        <f aca="false">SUM(B68:AE68)</f>
        <v>1</v>
      </c>
    </row>
    <row r="69" customFormat="false" ht="15" hidden="false" customHeight="false" outlineLevel="0" collapsed="false">
      <c r="A69" s="0" t="s">
        <v>26</v>
      </c>
      <c r="B69" s="0" t="n">
        <v>0</v>
      </c>
      <c r="C69" s="15" t="n">
        <v>0.01</v>
      </c>
      <c r="D69" s="15" t="n">
        <v>0.03</v>
      </c>
      <c r="E69" s="15" t="n">
        <v>0.02</v>
      </c>
      <c r="F69" s="15" t="n">
        <v>0.08</v>
      </c>
      <c r="G69" s="15" t="n">
        <v>0.08</v>
      </c>
      <c r="H69" s="15" t="n">
        <v>0.09</v>
      </c>
      <c r="I69" s="15" t="n">
        <v>0.09</v>
      </c>
      <c r="J69" s="15" t="n">
        <v>0.07</v>
      </c>
      <c r="K69" s="15" t="n">
        <v>0.08</v>
      </c>
      <c r="L69" s="15" t="n">
        <v>0.02</v>
      </c>
      <c r="M69" s="15" t="n">
        <v>0.02</v>
      </c>
      <c r="N69" s="15" t="n">
        <v>0.1</v>
      </c>
      <c r="O69" s="15" t="n">
        <v>0.1</v>
      </c>
      <c r="P69" s="15" t="n">
        <v>0.09</v>
      </c>
      <c r="Q69" s="15" t="n">
        <v>0.1</v>
      </c>
      <c r="R69" s="15" t="n">
        <v>0</v>
      </c>
      <c r="S69" s="15" t="n">
        <v>0</v>
      </c>
      <c r="T69" s="15" t="n">
        <v>0.01</v>
      </c>
      <c r="U69" s="15" t="n">
        <v>0</v>
      </c>
      <c r="V69" s="15" t="n">
        <v>0</v>
      </c>
      <c r="W69" s="15" t="n">
        <v>0.01</v>
      </c>
      <c r="X69" s="15" t="n">
        <v>0</v>
      </c>
      <c r="Y69" s="0" t="n">
        <v>0</v>
      </c>
      <c r="Z69" s="0" t="n">
        <v>0</v>
      </c>
      <c r="AA69" s="0" t="n">
        <v>0</v>
      </c>
      <c r="AB69" s="0" t="n">
        <v>0</v>
      </c>
      <c r="AC69" s="0" t="n">
        <v>0</v>
      </c>
      <c r="AD69" s="0" t="n">
        <v>0</v>
      </c>
      <c r="AE69" s="0" t="n">
        <v>0</v>
      </c>
      <c r="AG69" s="3" t="n">
        <f aca="false">SUM(B69:AE69)</f>
        <v>1</v>
      </c>
    </row>
    <row r="70" customFormat="false" ht="15" hidden="false" customHeight="false" outlineLevel="0" collapsed="false">
      <c r="C70" s="9"/>
      <c r="D70" s="9"/>
      <c r="E70" s="9"/>
      <c r="F70" s="9"/>
      <c r="G70" s="9"/>
    </row>
    <row r="71" customFormat="false" ht="15" hidden="false" customHeight="false" outlineLevel="0" collapsed="false">
      <c r="B71" s="0" t="s">
        <v>27</v>
      </c>
      <c r="C71" s="9"/>
      <c r="D71" s="9"/>
      <c r="E71" s="9"/>
      <c r="F71" s="9"/>
      <c r="G71" s="9"/>
    </row>
    <row r="73" customFormat="false" ht="15" hidden="false" customHeight="false" outlineLevel="0" collapsed="false">
      <c r="A73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G73"/>
  <sheetViews>
    <sheetView windowProtection="false" showFormulas="false" showGridLines="true" showRowColHeaders="true" showZeros="true" rightToLeft="false" tabSelected="false" showOutlineSymbols="true" defaultGridColor="true" view="normal" topLeftCell="A25" colorId="64" zoomScale="100" zoomScaleNormal="100" zoomScalePageLayoutView="100" workbookViewId="0">
      <selection pane="topLeft" activeCell="I34" activeCellId="0" sqref="I34"/>
    </sheetView>
  </sheetViews>
  <sheetFormatPr defaultRowHeight="15"/>
  <cols>
    <col collapsed="false" hidden="false" max="2" min="1" style="0" width="8.50510204081633"/>
    <col collapsed="false" hidden="false" max="3" min="3" style="0" width="9.04591836734694"/>
    <col collapsed="false" hidden="false" max="8" min="4" style="0" width="8.50510204081633"/>
    <col collapsed="false" hidden="false" max="9" min="9" style="0" width="18.3571428571429"/>
    <col collapsed="false" hidden="false" max="10" min="10" style="0" width="17.280612244898"/>
    <col collapsed="false" hidden="false" max="11" min="11" style="0" width="17.8214285714286"/>
    <col collapsed="false" hidden="false" max="12" min="12" style="0" width="16.6020408163265"/>
    <col collapsed="false" hidden="false" max="13" min="13" style="0" width="17.0102040816327"/>
    <col collapsed="false" hidden="false" max="14" min="14" style="0" width="17.280612244898"/>
    <col collapsed="false" hidden="false" max="15" min="15" style="0" width="18.6275510204082"/>
    <col collapsed="false" hidden="false" max="16" min="16" style="0" width="16.469387755102"/>
    <col collapsed="false" hidden="false" max="17" min="17" style="0" width="15.9285714285714"/>
    <col collapsed="false" hidden="false" max="18" min="18" style="0" width="16.3316326530612"/>
    <col collapsed="false" hidden="false" max="1025" min="19" style="0" width="8.50510204081633"/>
  </cols>
  <sheetData>
    <row r="1" customFormat="false" ht="15" hidden="false" customHeight="false" outlineLevel="0" collapsed="false">
      <c r="P1" s="0" t="n">
        <v>18320295</v>
      </c>
      <c r="Q1" s="1" t="s">
        <v>0</v>
      </c>
    </row>
    <row r="2" customFormat="false" ht="15" hidden="false" customHeight="false" outlineLevel="0" collapsed="false">
      <c r="B2" s="0" t="s">
        <v>1</v>
      </c>
      <c r="H2" s="0" t="s">
        <v>2</v>
      </c>
      <c r="P2" s="2" t="s">
        <v>3</v>
      </c>
      <c r="Q2" s="3"/>
      <c r="R2" s="3"/>
      <c r="S2" s="3"/>
      <c r="T2" s="3"/>
      <c r="U2" s="3"/>
      <c r="V2" s="0" t="s">
        <v>4</v>
      </c>
    </row>
    <row r="3" customFormat="false" ht="15.75" hidden="false" customHeight="false" outlineLevel="0" collapsed="false">
      <c r="A3" s="0" t="n">
        <v>0</v>
      </c>
      <c r="B3" s="0" t="n">
        <v>0</v>
      </c>
      <c r="C3" s="4" t="n">
        <f aca="false">P3</f>
        <v>0</v>
      </c>
      <c r="D3" s="5" t="s">
        <v>5</v>
      </c>
      <c r="E3" s="5" t="s">
        <v>5</v>
      </c>
      <c r="F3" s="5" t="s">
        <v>5</v>
      </c>
      <c r="G3" s="5" t="s">
        <v>5</v>
      </c>
      <c r="H3" s="0" t="n">
        <v>2</v>
      </c>
      <c r="I3" s="6" t="n">
        <v>1</v>
      </c>
      <c r="J3" s="7" t="n">
        <v>-100</v>
      </c>
      <c r="K3" s="7" t="n">
        <v>50</v>
      </c>
      <c r="L3" s="7" t="n">
        <v>12647072876</v>
      </c>
      <c r="M3" s="7" t="n">
        <v>2</v>
      </c>
      <c r="N3" s="8" t="n">
        <v>1264707000000</v>
      </c>
      <c r="P3" s="9" t="n">
        <f aca="false">$P$1*B3</f>
        <v>0</v>
      </c>
    </row>
    <row r="4" customFormat="false" ht="15.75" hidden="false" customHeight="false" outlineLevel="0" collapsed="false">
      <c r="A4" s="0" t="n">
        <v>1</v>
      </c>
      <c r="B4" s="10" t="n">
        <v>0</v>
      </c>
      <c r="C4" s="4" t="n">
        <f aca="false">P4</f>
        <v>0</v>
      </c>
      <c r="D4" s="5" t="s">
        <v>5</v>
      </c>
      <c r="E4" s="5" t="s">
        <v>5</v>
      </c>
      <c r="F4" s="5" t="s">
        <v>5</v>
      </c>
      <c r="G4" s="5" t="s">
        <v>5</v>
      </c>
      <c r="H4" s="0" t="n">
        <v>1</v>
      </c>
      <c r="I4" s="6" t="n">
        <v>2</v>
      </c>
      <c r="J4" s="7" t="n">
        <v>-17.6</v>
      </c>
      <c r="K4" s="7" t="n">
        <v>17.6</v>
      </c>
      <c r="L4" s="7" t="n">
        <v>12286957937</v>
      </c>
      <c r="M4" s="7" t="n">
        <v>1</v>
      </c>
      <c r="N4" s="8" t="n">
        <v>216250500000</v>
      </c>
      <c r="P4" s="9" t="n">
        <f aca="false">$P$1*B4</f>
        <v>0</v>
      </c>
      <c r="R4" s="1" t="s">
        <v>6</v>
      </c>
    </row>
    <row r="5" customFormat="false" ht="15.75" hidden="false" customHeight="false" outlineLevel="0" collapsed="false">
      <c r="A5" s="0" t="n">
        <v>2</v>
      </c>
      <c r="B5" s="10" t="n">
        <v>0</v>
      </c>
      <c r="C5" s="4" t="n">
        <f aca="false">P5</f>
        <v>0</v>
      </c>
      <c r="D5" s="5" t="s">
        <v>5</v>
      </c>
      <c r="E5" s="5" t="s">
        <v>5</v>
      </c>
      <c r="F5" s="5" t="s">
        <v>5</v>
      </c>
      <c r="G5" s="5" t="s">
        <v>5</v>
      </c>
      <c r="H5" s="0" t="n">
        <v>1</v>
      </c>
      <c r="I5" s="6" t="n">
        <v>3</v>
      </c>
      <c r="J5" s="7" t="n">
        <v>-36.5</v>
      </c>
      <c r="K5" s="7" t="n">
        <v>36.5</v>
      </c>
      <c r="L5" s="7" t="n">
        <v>29971254486</v>
      </c>
      <c r="M5" s="7" t="n">
        <v>1</v>
      </c>
      <c r="N5" s="8" t="n">
        <v>1093951000000</v>
      </c>
      <c r="P5" s="9" t="n">
        <f aca="false">$P$1*B5</f>
        <v>0</v>
      </c>
      <c r="R5" s="1" t="s">
        <v>7</v>
      </c>
    </row>
    <row r="6" customFormat="false" ht="15.75" hidden="false" customHeight="false" outlineLevel="0" collapsed="false">
      <c r="A6" s="0" t="n">
        <v>3</v>
      </c>
      <c r="B6" s="10" t="n">
        <v>0</v>
      </c>
      <c r="C6" s="4" t="n">
        <f aca="false">P6</f>
        <v>0</v>
      </c>
      <c r="D6" s="5" t="s">
        <v>5</v>
      </c>
      <c r="E6" s="5" t="s">
        <v>5</v>
      </c>
      <c r="F6" s="5" t="s">
        <v>5</v>
      </c>
      <c r="G6" s="5" t="s">
        <v>5</v>
      </c>
      <c r="H6" s="0" t="n">
        <v>3</v>
      </c>
      <c r="I6" s="6" t="n">
        <v>4</v>
      </c>
      <c r="J6" s="7" t="n">
        <v>-128.5</v>
      </c>
      <c r="K6" s="7" t="n">
        <v>50</v>
      </c>
      <c r="L6" s="7" t="n">
        <v>13938887160</v>
      </c>
      <c r="M6" s="7" t="n">
        <v>3</v>
      </c>
      <c r="N6" s="8" t="n">
        <v>1791147000000</v>
      </c>
      <c r="P6" s="9" t="n">
        <f aca="false">$P$1*B6</f>
        <v>0</v>
      </c>
    </row>
    <row r="7" customFormat="false" ht="15.75" hidden="false" customHeight="false" outlineLevel="0" collapsed="false">
      <c r="A7" s="0" t="n">
        <v>4</v>
      </c>
      <c r="B7" s="10" t="n">
        <v>0</v>
      </c>
      <c r="C7" s="4" t="n">
        <f aca="false">P7</f>
        <v>0</v>
      </c>
      <c r="D7" s="5" t="s">
        <v>5</v>
      </c>
      <c r="E7" s="5" t="s">
        <v>5</v>
      </c>
      <c r="F7" s="5" t="s">
        <v>5</v>
      </c>
      <c r="G7" s="5" t="s">
        <v>5</v>
      </c>
      <c r="H7" s="0" t="n">
        <v>1</v>
      </c>
      <c r="I7" s="6" t="n">
        <v>5</v>
      </c>
      <c r="J7" s="7" t="n">
        <v>-20.5</v>
      </c>
      <c r="K7" s="7" t="n">
        <v>20.5</v>
      </c>
      <c r="L7" s="7" t="n">
        <v>3686010853</v>
      </c>
      <c r="M7" s="7" t="n">
        <v>1</v>
      </c>
      <c r="N7" s="8" t="n">
        <v>75563220000</v>
      </c>
      <c r="P7" s="9" t="n">
        <f aca="false">$P$1*B7</f>
        <v>0</v>
      </c>
    </row>
    <row r="8" customFormat="false" ht="15.75" hidden="false" customHeight="false" outlineLevel="0" collapsed="false">
      <c r="A8" s="0" t="n">
        <v>5</v>
      </c>
      <c r="B8" s="10" t="n">
        <v>0</v>
      </c>
      <c r="C8" s="4" t="n">
        <f aca="false">P8</f>
        <v>0</v>
      </c>
      <c r="D8" s="5" t="s">
        <v>5</v>
      </c>
      <c r="E8" s="5" t="s">
        <v>5</v>
      </c>
      <c r="F8" s="5" t="s">
        <v>5</v>
      </c>
      <c r="G8" s="5" t="s">
        <v>5</v>
      </c>
      <c r="H8" s="0" t="n">
        <v>2</v>
      </c>
      <c r="I8" s="6" t="n">
        <v>6</v>
      </c>
      <c r="J8" s="7" t="n">
        <v>-106</v>
      </c>
      <c r="K8" s="7" t="n">
        <v>50</v>
      </c>
      <c r="L8" s="7" t="n">
        <v>11079367895</v>
      </c>
      <c r="M8" s="7" t="n">
        <v>2</v>
      </c>
      <c r="N8" s="8" t="n">
        <v>1174413000000</v>
      </c>
      <c r="P8" s="9" t="n">
        <f aca="false">$P$1*B8</f>
        <v>0</v>
      </c>
    </row>
    <row r="9" customFormat="false" ht="15.75" hidden="false" customHeight="false" outlineLevel="0" collapsed="false">
      <c r="A9" s="0" t="n">
        <v>6</v>
      </c>
      <c r="B9" s="10" t="n">
        <v>0</v>
      </c>
      <c r="C9" s="4" t="n">
        <f aca="false">P9</f>
        <v>0</v>
      </c>
      <c r="D9" s="5" t="s">
        <v>5</v>
      </c>
      <c r="E9" s="5" t="s">
        <v>5</v>
      </c>
      <c r="F9" s="5" t="s">
        <v>5</v>
      </c>
      <c r="G9" s="5" t="s">
        <v>5</v>
      </c>
      <c r="H9" s="0" t="n">
        <v>2</v>
      </c>
      <c r="I9" s="6" t="n">
        <v>7</v>
      </c>
      <c r="J9" s="7" t="n">
        <v>-109.9</v>
      </c>
      <c r="K9" s="7" t="n">
        <v>50</v>
      </c>
      <c r="L9" s="7" t="n">
        <v>19434502995</v>
      </c>
      <c r="M9" s="7" t="n">
        <v>2</v>
      </c>
      <c r="N9" s="8" t="n">
        <v>2135852000000</v>
      </c>
      <c r="P9" s="9" t="n">
        <f aca="false">$P$1*B9</f>
        <v>0</v>
      </c>
    </row>
    <row r="10" customFormat="false" ht="15.75" hidden="false" customHeight="false" outlineLevel="0" collapsed="false">
      <c r="A10" s="0" t="n">
        <v>7</v>
      </c>
      <c r="B10" s="10" t="n">
        <v>0.01</v>
      </c>
      <c r="C10" s="4" t="n">
        <f aca="false">P10</f>
        <v>183202.95</v>
      </c>
      <c r="D10" s="5" t="s">
        <v>5</v>
      </c>
      <c r="E10" s="5" t="s">
        <v>5</v>
      </c>
      <c r="F10" s="5" t="s">
        <v>5</v>
      </c>
      <c r="G10" s="5" t="s">
        <v>5</v>
      </c>
      <c r="H10" s="0" t="n">
        <v>1</v>
      </c>
      <c r="I10" s="6" t="n">
        <v>8</v>
      </c>
      <c r="J10" s="7" t="n">
        <v>-33.8</v>
      </c>
      <c r="K10" s="7" t="n">
        <v>33.8</v>
      </c>
      <c r="L10" s="7" t="n">
        <v>10361542520</v>
      </c>
      <c r="M10" s="7" t="n">
        <v>1</v>
      </c>
      <c r="N10" s="8" t="n">
        <v>350220100000</v>
      </c>
      <c r="P10" s="9" t="n">
        <f aca="false">$P$1*B10</f>
        <v>183202.95</v>
      </c>
    </row>
    <row r="11" customFormat="false" ht="15.75" hidden="false" customHeight="false" outlineLevel="0" collapsed="false">
      <c r="A11" s="3" t="n">
        <v>8</v>
      </c>
      <c r="B11" s="10" t="n">
        <v>0.05</v>
      </c>
      <c r="C11" s="4" t="n">
        <f aca="false">P11</f>
        <v>916014.75</v>
      </c>
      <c r="D11" s="5" t="s">
        <v>5</v>
      </c>
      <c r="E11" s="5" t="s">
        <v>5</v>
      </c>
      <c r="F11" s="5" t="s">
        <v>5</v>
      </c>
      <c r="G11" s="5" t="s">
        <v>5</v>
      </c>
      <c r="H11" s="0" t="n">
        <v>2</v>
      </c>
      <c r="I11" s="6" t="n">
        <v>9</v>
      </c>
      <c r="J11" s="7" t="n">
        <v>-52</v>
      </c>
      <c r="K11" s="7" t="n">
        <v>50</v>
      </c>
      <c r="L11" s="7" t="n">
        <v>6455559422</v>
      </c>
      <c r="M11" s="7" t="n">
        <v>2</v>
      </c>
      <c r="N11" s="8" t="n">
        <v>335689100000</v>
      </c>
      <c r="P11" s="9" t="n">
        <f aca="false">$P$1*B11</f>
        <v>916014.75</v>
      </c>
    </row>
    <row r="12" customFormat="false" ht="15.75" hidden="false" customHeight="false" outlineLevel="0" collapsed="false">
      <c r="A12" s="0" t="n">
        <v>9</v>
      </c>
      <c r="B12" s="10" t="n">
        <v>0.02</v>
      </c>
      <c r="C12" s="4" t="n">
        <f aca="false">P12</f>
        <v>366405.9</v>
      </c>
      <c r="D12" s="5" t="s">
        <v>5</v>
      </c>
      <c r="E12" s="5" t="s">
        <v>5</v>
      </c>
      <c r="F12" s="5" t="s">
        <v>5</v>
      </c>
      <c r="G12" s="5" t="s">
        <v>5</v>
      </c>
      <c r="H12" s="0" t="n">
        <v>2</v>
      </c>
      <c r="I12" s="6" t="n">
        <v>10</v>
      </c>
      <c r="J12" s="7" t="n">
        <v>-85.3</v>
      </c>
      <c r="K12" s="7" t="n">
        <v>50</v>
      </c>
      <c r="L12" s="7" t="n">
        <v>17316802511</v>
      </c>
      <c r="M12" s="7" t="n">
        <v>2</v>
      </c>
      <c r="N12" s="8" t="n">
        <v>1477123000000</v>
      </c>
      <c r="P12" s="9" t="n">
        <f aca="false">$P$1*B12</f>
        <v>366405.9</v>
      </c>
    </row>
    <row r="13" customFormat="false" ht="15.75" hidden="false" customHeight="false" outlineLevel="0" collapsed="false">
      <c r="A13" s="3" t="n">
        <v>10</v>
      </c>
      <c r="B13" s="10" t="n">
        <v>0.15</v>
      </c>
      <c r="C13" s="4" t="n">
        <f aca="false">P13</f>
        <v>2748044.25</v>
      </c>
      <c r="D13" s="5" t="s">
        <v>5</v>
      </c>
      <c r="E13" s="5" t="s">
        <v>5</v>
      </c>
      <c r="F13" s="5" t="s">
        <v>5</v>
      </c>
      <c r="G13" s="5" t="s">
        <v>5</v>
      </c>
      <c r="H13" s="0" t="n">
        <v>2</v>
      </c>
      <c r="I13" s="6" t="n">
        <v>11</v>
      </c>
      <c r="J13" s="7" t="n">
        <v>-75.3</v>
      </c>
      <c r="K13" s="7" t="n">
        <v>50</v>
      </c>
      <c r="L13" s="7" t="n">
        <v>11225017827</v>
      </c>
      <c r="M13" s="7" t="n">
        <v>2</v>
      </c>
      <c r="N13" s="8" t="n">
        <v>845243800000</v>
      </c>
      <c r="P13" s="9" t="n">
        <f aca="false">$P$1*B13</f>
        <v>2748044.25</v>
      </c>
    </row>
    <row r="14" customFormat="false" ht="15.75" hidden="false" customHeight="false" outlineLevel="0" collapsed="false">
      <c r="A14" s="3" t="n">
        <v>11</v>
      </c>
      <c r="B14" s="10" t="n">
        <v>0.13</v>
      </c>
      <c r="C14" s="4" t="n">
        <f aca="false">P14</f>
        <v>2381638.35</v>
      </c>
      <c r="D14" s="5" t="s">
        <v>5</v>
      </c>
      <c r="E14" s="5" t="s">
        <v>5</v>
      </c>
      <c r="F14" s="5" t="s">
        <v>5</v>
      </c>
      <c r="G14" s="5" t="s">
        <v>5</v>
      </c>
      <c r="H14" s="0" t="n">
        <v>3</v>
      </c>
      <c r="I14" s="6" t="n">
        <v>12</v>
      </c>
      <c r="J14" s="7" t="n">
        <v>-185.6</v>
      </c>
      <c r="K14" s="7" t="n">
        <v>50</v>
      </c>
      <c r="L14" s="7" t="n">
        <v>15989283041</v>
      </c>
      <c r="M14" s="7" t="n">
        <v>3</v>
      </c>
      <c r="N14" s="8" t="n">
        <v>2967611000000</v>
      </c>
      <c r="P14" s="9" t="n">
        <f aca="false">$P$1*B14</f>
        <v>2381638.35</v>
      </c>
    </row>
    <row r="15" customFormat="false" ht="15.75" hidden="false" customHeight="false" outlineLevel="0" collapsed="false">
      <c r="A15" s="3" t="n">
        <v>12</v>
      </c>
      <c r="B15" s="10" t="n">
        <v>0.09</v>
      </c>
      <c r="C15" s="4" t="n">
        <f aca="false">P15</f>
        <v>1648826.55</v>
      </c>
      <c r="D15" s="5" t="s">
        <v>5</v>
      </c>
      <c r="E15" s="5" t="s">
        <v>5</v>
      </c>
      <c r="F15" s="5" t="s">
        <v>5</v>
      </c>
      <c r="G15" s="5" t="s">
        <v>5</v>
      </c>
      <c r="H15" s="0" t="n">
        <v>2</v>
      </c>
      <c r="I15" s="6" t="n">
        <v>13</v>
      </c>
      <c r="J15" s="7" t="n">
        <v>-109.8</v>
      </c>
      <c r="K15" s="7" t="n">
        <v>50</v>
      </c>
      <c r="L15" s="7" t="n">
        <v>4282287423</v>
      </c>
      <c r="M15" s="7" t="n">
        <v>2</v>
      </c>
      <c r="N15" s="8" t="n">
        <v>470195200000</v>
      </c>
      <c r="P15" s="9" t="n">
        <f aca="false">$P$1*B15</f>
        <v>1648826.55</v>
      </c>
    </row>
    <row r="16" customFormat="false" ht="15.75" hidden="false" customHeight="false" outlineLevel="0" collapsed="false">
      <c r="A16" s="3" t="n">
        <v>13</v>
      </c>
      <c r="B16" s="10" t="n">
        <v>0.07</v>
      </c>
      <c r="C16" s="4" t="n">
        <f aca="false">P16</f>
        <v>1282420.65</v>
      </c>
      <c r="D16" s="5" t="s">
        <v>5</v>
      </c>
      <c r="E16" s="5" t="s">
        <v>5</v>
      </c>
      <c r="F16" s="5" t="s">
        <v>5</v>
      </c>
      <c r="G16" s="5" t="s">
        <v>5</v>
      </c>
      <c r="H16" s="0" t="n">
        <v>1</v>
      </c>
      <c r="I16" s="6" t="n">
        <v>14</v>
      </c>
      <c r="J16" s="7" t="n">
        <v>-48.9</v>
      </c>
      <c r="K16" s="7" t="n">
        <v>48.9</v>
      </c>
      <c r="L16" s="7" t="n">
        <v>14161620805</v>
      </c>
      <c r="M16" s="7" t="n">
        <v>1</v>
      </c>
      <c r="N16" s="8" t="n">
        <v>692503300000</v>
      </c>
      <c r="P16" s="9" t="n">
        <f aca="false">$P$1*B16</f>
        <v>1282420.65</v>
      </c>
    </row>
    <row r="17" customFormat="false" ht="15.75" hidden="false" customHeight="false" outlineLevel="0" collapsed="false">
      <c r="A17" s="0" t="n">
        <v>14</v>
      </c>
      <c r="B17" s="10" t="n">
        <v>0.04</v>
      </c>
      <c r="C17" s="4" t="n">
        <f aca="false">P17</f>
        <v>732811.8</v>
      </c>
      <c r="D17" s="5" t="s">
        <v>5</v>
      </c>
      <c r="E17" s="5" t="s">
        <v>5</v>
      </c>
      <c r="F17" s="5" t="s">
        <v>5</v>
      </c>
      <c r="G17" s="5" t="s">
        <v>5</v>
      </c>
      <c r="H17" s="0" t="n">
        <v>3</v>
      </c>
      <c r="I17" s="6" t="n">
        <v>15</v>
      </c>
      <c r="J17" s="7" t="n">
        <v>-138.8</v>
      </c>
      <c r="K17" s="7" t="n">
        <v>50</v>
      </c>
      <c r="L17" s="7" t="n">
        <v>12608709589</v>
      </c>
      <c r="M17" s="7" t="n">
        <v>3</v>
      </c>
      <c r="N17" s="8" t="n">
        <v>1750089000000</v>
      </c>
      <c r="P17" s="9" t="n">
        <f aca="false">$P$1*B17</f>
        <v>732811.8</v>
      </c>
    </row>
    <row r="18" customFormat="false" ht="15.75" hidden="false" customHeight="false" outlineLevel="0" collapsed="false">
      <c r="A18" s="0" t="n">
        <v>15</v>
      </c>
      <c r="B18" s="10" t="n">
        <v>0.07</v>
      </c>
      <c r="C18" s="4" t="n">
        <f aca="false">P18</f>
        <v>1282420.65</v>
      </c>
      <c r="D18" s="5" t="s">
        <v>5</v>
      </c>
      <c r="E18" s="5" t="s">
        <v>5</v>
      </c>
      <c r="F18" s="5" t="s">
        <v>5</v>
      </c>
      <c r="G18" s="5" t="s">
        <v>5</v>
      </c>
      <c r="H18" s="0" t="n">
        <v>2</v>
      </c>
      <c r="I18" s="6" t="n">
        <v>16</v>
      </c>
      <c r="J18" s="7" t="n">
        <v>-101.8</v>
      </c>
      <c r="K18" s="7" t="n">
        <v>50</v>
      </c>
      <c r="L18" s="7" t="n">
        <v>9175347755</v>
      </c>
      <c r="M18" s="7" t="n">
        <v>2</v>
      </c>
      <c r="N18" s="8" t="n">
        <v>934050400000</v>
      </c>
      <c r="P18" s="9" t="n">
        <f aca="false">$P$1*B18</f>
        <v>1282420.65</v>
      </c>
    </row>
    <row r="19" customFormat="false" ht="15.75" hidden="false" customHeight="false" outlineLevel="0" collapsed="false">
      <c r="A19" s="3" t="n">
        <v>16</v>
      </c>
      <c r="B19" s="10" t="n">
        <v>0.11</v>
      </c>
      <c r="C19" s="4" t="n">
        <f aca="false">P19</f>
        <v>2015232.45</v>
      </c>
      <c r="D19" s="5" t="s">
        <v>5</v>
      </c>
      <c r="E19" s="5" t="s">
        <v>5</v>
      </c>
      <c r="F19" s="5" t="s">
        <v>5</v>
      </c>
      <c r="G19" s="5" t="s">
        <v>5</v>
      </c>
      <c r="H19" s="0" t="n">
        <v>3</v>
      </c>
      <c r="I19" s="6" t="n">
        <v>17</v>
      </c>
      <c r="J19" s="7" t="n">
        <v>-156</v>
      </c>
      <c r="K19" s="7" t="n">
        <v>50</v>
      </c>
      <c r="L19" s="7" t="n">
        <v>11324453301</v>
      </c>
      <c r="M19" s="7" t="n">
        <v>3</v>
      </c>
      <c r="N19" s="8" t="n">
        <v>1766615000000</v>
      </c>
      <c r="P19" s="9" t="n">
        <f aca="false">$P$1*B19</f>
        <v>2015232.45</v>
      </c>
    </row>
    <row r="20" customFormat="false" ht="15.75" hidden="false" customHeight="false" outlineLevel="0" collapsed="false">
      <c r="A20" s="3" t="n">
        <v>17</v>
      </c>
      <c r="B20" s="10" t="n">
        <v>0.05</v>
      </c>
      <c r="C20" s="4" t="n">
        <f aca="false">P20</f>
        <v>916014.75</v>
      </c>
      <c r="D20" s="5" t="s">
        <v>5</v>
      </c>
      <c r="E20" s="5" t="s">
        <v>5</v>
      </c>
      <c r="F20" s="5" t="s">
        <v>5</v>
      </c>
      <c r="G20" s="5" t="s">
        <v>5</v>
      </c>
      <c r="H20" s="0" t="n">
        <v>2</v>
      </c>
      <c r="I20" s="6" t="n">
        <v>18</v>
      </c>
      <c r="J20" s="7" t="n">
        <v>-81.9</v>
      </c>
      <c r="K20" s="7" t="n">
        <v>50</v>
      </c>
      <c r="L20" s="7" t="n">
        <v>5030841128</v>
      </c>
      <c r="M20" s="7" t="n">
        <v>2</v>
      </c>
      <c r="N20" s="8" t="n">
        <v>412025900000</v>
      </c>
      <c r="P20" s="9" t="n">
        <f aca="false">$P$1*B20</f>
        <v>916014.75</v>
      </c>
    </row>
    <row r="21" customFormat="false" ht="15.75" hidden="false" customHeight="false" outlineLevel="0" collapsed="false">
      <c r="A21" s="3" t="n">
        <v>18</v>
      </c>
      <c r="B21" s="10" t="n">
        <v>0.06</v>
      </c>
      <c r="C21" s="4" t="n">
        <f aca="false">P21</f>
        <v>1099217.7</v>
      </c>
      <c r="D21" s="5" t="s">
        <v>5</v>
      </c>
      <c r="E21" s="5" t="s">
        <v>5</v>
      </c>
      <c r="F21" s="5" t="s">
        <v>5</v>
      </c>
      <c r="G21" s="5" t="s">
        <v>5</v>
      </c>
      <c r="H21" s="0" t="n">
        <v>2</v>
      </c>
      <c r="I21" s="6" t="n">
        <v>19</v>
      </c>
      <c r="J21" s="7" t="n">
        <v>-86.4</v>
      </c>
      <c r="K21" s="7" t="n">
        <v>50</v>
      </c>
      <c r="L21" s="7" t="n">
        <v>4831356901</v>
      </c>
      <c r="M21" s="7" t="n">
        <v>2</v>
      </c>
      <c r="N21" s="8" t="n">
        <v>417429200000</v>
      </c>
      <c r="P21" s="9" t="n">
        <f aca="false">$P$1*B21</f>
        <v>1099217.7</v>
      </c>
    </row>
    <row r="22" customFormat="false" ht="15.75" hidden="false" customHeight="false" outlineLevel="0" collapsed="false">
      <c r="A22" s="3" t="n">
        <v>19</v>
      </c>
      <c r="B22" s="10" t="n">
        <v>0.06</v>
      </c>
      <c r="C22" s="4" t="n">
        <f aca="false">P22</f>
        <v>1099217.7</v>
      </c>
      <c r="D22" s="5" t="s">
        <v>5</v>
      </c>
      <c r="E22" s="5" t="s">
        <v>5</v>
      </c>
      <c r="F22" s="5" t="s">
        <v>5</v>
      </c>
      <c r="G22" s="5" t="s">
        <v>5</v>
      </c>
      <c r="H22" s="0" t="n">
        <v>3</v>
      </c>
      <c r="I22" s="6" t="n">
        <v>20</v>
      </c>
      <c r="J22" s="7" t="n">
        <v>-199.1</v>
      </c>
      <c r="K22" s="7" t="n">
        <v>50</v>
      </c>
      <c r="L22" s="7" t="n">
        <v>17683470543</v>
      </c>
      <c r="M22" s="7" t="n">
        <v>3</v>
      </c>
      <c r="N22" s="8" t="n">
        <v>3520779000000</v>
      </c>
      <c r="P22" s="9" t="n">
        <f aca="false">$P$1*B22</f>
        <v>1099217.7</v>
      </c>
    </row>
    <row r="23" customFormat="false" ht="15.75" hidden="false" customHeight="false" outlineLevel="0" collapsed="false">
      <c r="A23" s="3" t="n">
        <v>20</v>
      </c>
      <c r="B23" s="10" t="n">
        <v>0.05</v>
      </c>
      <c r="C23" s="4" t="n">
        <f aca="false">P23</f>
        <v>916014.75</v>
      </c>
      <c r="D23" s="5" t="s">
        <v>5</v>
      </c>
      <c r="E23" s="5" t="s">
        <v>5</v>
      </c>
      <c r="F23" s="5" t="s">
        <v>5</v>
      </c>
      <c r="G23" s="5" t="s">
        <v>5</v>
      </c>
      <c r="H23" s="0" t="n">
        <v>3</v>
      </c>
      <c r="I23" s="6" t="n">
        <v>21</v>
      </c>
      <c r="J23" s="7" t="n">
        <v>-230.2</v>
      </c>
      <c r="K23" s="7" t="n">
        <v>50</v>
      </c>
      <c r="L23" s="7" t="n">
        <v>9957085306</v>
      </c>
      <c r="M23" s="7" t="n">
        <v>3</v>
      </c>
      <c r="N23" s="8" t="n">
        <v>2292121000000</v>
      </c>
      <c r="P23" s="9" t="n">
        <f aca="false">$P$1*B23</f>
        <v>916014.75</v>
      </c>
    </row>
    <row r="24" customFormat="false" ht="15.75" hidden="false" customHeight="false" outlineLevel="0" collapsed="false">
      <c r="A24" s="3" t="n">
        <v>21</v>
      </c>
      <c r="B24" s="10" t="n">
        <v>0.02</v>
      </c>
      <c r="C24" s="4" t="n">
        <f aca="false">P24</f>
        <v>366405.9</v>
      </c>
      <c r="D24" s="5" t="s">
        <v>5</v>
      </c>
      <c r="E24" s="5" t="s">
        <v>5</v>
      </c>
      <c r="F24" s="5" t="s">
        <v>5</v>
      </c>
      <c r="G24" s="5" t="s">
        <v>5</v>
      </c>
      <c r="H24" s="0" t="n">
        <v>3</v>
      </c>
      <c r="I24" s="6" t="n">
        <v>22</v>
      </c>
      <c r="J24" s="7" t="n">
        <v>-186.3</v>
      </c>
      <c r="K24" s="7" t="n">
        <v>50</v>
      </c>
      <c r="L24" s="7" t="n">
        <v>6033778736</v>
      </c>
      <c r="M24" s="7" t="n">
        <v>3</v>
      </c>
      <c r="N24" s="8" t="n">
        <v>1124093000000</v>
      </c>
      <c r="P24" s="9" t="n">
        <f aca="false">$P$1*B24</f>
        <v>366405.9</v>
      </c>
    </row>
    <row r="25" customFormat="false" ht="15.75" hidden="false" customHeight="false" outlineLevel="0" collapsed="false">
      <c r="A25" s="3" t="n">
        <v>22</v>
      </c>
      <c r="B25" s="10" t="n">
        <v>0.02</v>
      </c>
      <c r="C25" s="4" t="n">
        <f aca="false">P25</f>
        <v>366405.9</v>
      </c>
      <c r="D25" s="5" t="s">
        <v>5</v>
      </c>
      <c r="E25" s="5" t="s">
        <v>5</v>
      </c>
      <c r="F25" s="5" t="s">
        <v>5</v>
      </c>
      <c r="G25" s="5" t="s">
        <v>5</v>
      </c>
      <c r="H25" s="0" t="n">
        <v>2</v>
      </c>
      <c r="I25" s="6" t="n">
        <v>23</v>
      </c>
      <c r="J25" s="7" t="n">
        <v>-119.6</v>
      </c>
      <c r="K25" s="7" t="n">
        <v>50</v>
      </c>
      <c r="L25" s="7" t="n">
        <v>17242902545</v>
      </c>
      <c r="M25" s="7" t="n">
        <v>2</v>
      </c>
      <c r="N25" s="8" t="n">
        <v>2062251000000</v>
      </c>
      <c r="P25" s="9" t="n">
        <f aca="false">$P$1*B25</f>
        <v>366405.9</v>
      </c>
    </row>
    <row r="26" customFormat="false" ht="15.75" hidden="false" customHeight="false" outlineLevel="0" collapsed="false">
      <c r="A26" s="0" t="n">
        <v>23</v>
      </c>
      <c r="B26" s="0" t="n">
        <v>0</v>
      </c>
      <c r="C26" s="4" t="n">
        <f aca="false">P26</f>
        <v>0</v>
      </c>
      <c r="D26" s="5" t="s">
        <v>5</v>
      </c>
      <c r="E26" s="5" t="s">
        <v>5</v>
      </c>
      <c r="F26" s="5" t="s">
        <v>5</v>
      </c>
      <c r="G26" s="5" t="s">
        <v>5</v>
      </c>
      <c r="H26" s="0" t="n">
        <v>0</v>
      </c>
      <c r="I26" s="6" t="n">
        <v>24</v>
      </c>
      <c r="J26" s="7" t="n">
        <v>0</v>
      </c>
      <c r="K26" s="7" t="n">
        <v>0</v>
      </c>
      <c r="L26" s="7" t="n">
        <v>173026053</v>
      </c>
      <c r="M26" s="7" t="n">
        <v>0</v>
      </c>
      <c r="N26" s="8" t="n">
        <v>0</v>
      </c>
      <c r="P26" s="9" t="n">
        <f aca="false">$P$1*B26</f>
        <v>0</v>
      </c>
      <c r="T26" s="0" t="s">
        <v>8</v>
      </c>
      <c r="U26" s="0" t="s">
        <v>9</v>
      </c>
    </row>
    <row r="27" customFormat="false" ht="15.75" hidden="false" customHeight="false" outlineLevel="0" collapsed="false">
      <c r="A27" s="0" t="n">
        <v>24</v>
      </c>
      <c r="B27" s="0" t="n">
        <v>0</v>
      </c>
      <c r="C27" s="4" t="n">
        <f aca="false">P27</f>
        <v>0</v>
      </c>
      <c r="D27" s="5" t="s">
        <v>5</v>
      </c>
      <c r="E27" s="5" t="s">
        <v>5</v>
      </c>
      <c r="F27" s="5" t="s">
        <v>5</v>
      </c>
      <c r="G27" s="5" t="s">
        <v>5</v>
      </c>
      <c r="H27" s="0" t="n">
        <v>0</v>
      </c>
      <c r="I27" s="6" t="n">
        <v>25</v>
      </c>
      <c r="J27" s="7" t="n">
        <v>0</v>
      </c>
      <c r="K27" s="7" t="n">
        <v>0</v>
      </c>
      <c r="L27" s="7" t="n">
        <v>294595432</v>
      </c>
      <c r="M27" s="7" t="n">
        <v>0</v>
      </c>
      <c r="N27" s="8" t="n">
        <v>0</v>
      </c>
      <c r="P27" s="9" t="n">
        <f aca="false">$P$1*B27</f>
        <v>0</v>
      </c>
      <c r="T27" s="11" t="s">
        <v>10</v>
      </c>
      <c r="U27" s="1" t="s">
        <v>11</v>
      </c>
    </row>
    <row r="28" customFormat="false" ht="15.75" hidden="false" customHeight="false" outlineLevel="0" collapsed="false">
      <c r="A28" s="0" t="n">
        <v>25</v>
      </c>
      <c r="B28" s="0" t="n">
        <v>0</v>
      </c>
      <c r="C28" s="4" t="n">
        <f aca="false">P28</f>
        <v>0</v>
      </c>
      <c r="D28" s="5" t="s">
        <v>5</v>
      </c>
      <c r="E28" s="5" t="s">
        <v>5</v>
      </c>
      <c r="F28" s="5" t="s">
        <v>5</v>
      </c>
      <c r="G28" s="5" t="s">
        <v>5</v>
      </c>
      <c r="H28" s="0" t="n">
        <v>2</v>
      </c>
      <c r="I28" s="6" t="n">
        <v>26</v>
      </c>
      <c r="J28" s="7" t="n">
        <v>-100</v>
      </c>
      <c r="K28" s="7" t="n">
        <v>50</v>
      </c>
      <c r="L28" s="7" t="n">
        <v>35556339824</v>
      </c>
      <c r="M28" s="7" t="n">
        <v>2</v>
      </c>
      <c r="N28" s="8" t="n">
        <v>3555634000000</v>
      </c>
      <c r="P28" s="9" t="n">
        <f aca="false">$P$1*B28</f>
        <v>0</v>
      </c>
      <c r="T28" s="1" t="s">
        <v>12</v>
      </c>
      <c r="U28" s="1" t="s">
        <v>13</v>
      </c>
    </row>
    <row r="29" customFormat="false" ht="15.75" hidden="false" customHeight="false" outlineLevel="0" collapsed="false">
      <c r="A29" s="0" t="n">
        <v>26</v>
      </c>
      <c r="B29" s="0" t="n">
        <v>0</v>
      </c>
      <c r="C29" s="4" t="n">
        <f aca="false">P29</f>
        <v>0</v>
      </c>
      <c r="D29" s="5" t="s">
        <v>5</v>
      </c>
      <c r="E29" s="5" t="s">
        <v>5</v>
      </c>
      <c r="F29" s="5" t="s">
        <v>5</v>
      </c>
      <c r="G29" s="5" t="s">
        <v>5</v>
      </c>
      <c r="H29" s="0" t="n">
        <v>3</v>
      </c>
      <c r="I29" s="6" t="n">
        <v>27</v>
      </c>
      <c r="J29" s="7" t="n">
        <v>-150</v>
      </c>
      <c r="K29" s="7" t="n">
        <v>50</v>
      </c>
      <c r="L29" s="7" t="n">
        <v>17529276725</v>
      </c>
      <c r="M29" s="7" t="n">
        <v>3</v>
      </c>
      <c r="N29" s="8" t="n">
        <v>2629392000000</v>
      </c>
      <c r="P29" s="9" t="n">
        <f aca="false">$P$1*B29</f>
        <v>0</v>
      </c>
      <c r="T29" s="1" t="s">
        <v>14</v>
      </c>
      <c r="U29" s="1" t="s">
        <v>15</v>
      </c>
    </row>
    <row r="30" customFormat="false" ht="15.75" hidden="false" customHeight="false" outlineLevel="0" collapsed="false">
      <c r="A30" s="0" t="n">
        <v>27</v>
      </c>
      <c r="B30" s="0" t="n">
        <v>0</v>
      </c>
      <c r="C30" s="4" t="n">
        <f aca="false">P30</f>
        <v>0</v>
      </c>
      <c r="D30" s="5" t="s">
        <v>5</v>
      </c>
      <c r="E30" s="5" t="s">
        <v>5</v>
      </c>
      <c r="F30" s="5" t="s">
        <v>5</v>
      </c>
      <c r="G30" s="5" t="s">
        <v>5</v>
      </c>
      <c r="H30" s="0" t="n">
        <v>4</v>
      </c>
      <c r="I30" s="6" t="n">
        <v>28</v>
      </c>
      <c r="J30" s="7" t="n">
        <v>-500</v>
      </c>
      <c r="K30" s="7" t="n">
        <v>50</v>
      </c>
      <c r="L30" s="7" t="n">
        <v>26033456848</v>
      </c>
      <c r="M30" s="7" t="n">
        <v>4</v>
      </c>
      <c r="N30" s="8" t="n">
        <v>13016730000000</v>
      </c>
      <c r="P30" s="9" t="n">
        <f aca="false">$P$1*B30</f>
        <v>0</v>
      </c>
      <c r="T30" s="1" t="s">
        <v>16</v>
      </c>
      <c r="U30" s="1" t="s">
        <v>17</v>
      </c>
    </row>
    <row r="31" customFormat="false" ht="15.75" hidden="false" customHeight="false" outlineLevel="0" collapsed="false">
      <c r="A31" s="0" t="n">
        <v>28</v>
      </c>
      <c r="B31" s="0" t="n">
        <v>0</v>
      </c>
      <c r="C31" s="4" t="n">
        <f aca="false">P31</f>
        <v>0</v>
      </c>
      <c r="D31" s="5" t="s">
        <v>5</v>
      </c>
      <c r="E31" s="5" t="s">
        <v>5</v>
      </c>
      <c r="F31" s="5" t="s">
        <v>5</v>
      </c>
      <c r="G31" s="5" t="s">
        <v>5</v>
      </c>
      <c r="H31" s="0" t="n">
        <v>4</v>
      </c>
      <c r="I31" s="6" t="n">
        <v>29</v>
      </c>
      <c r="J31" s="7" t="n">
        <v>-500</v>
      </c>
      <c r="K31" s="7" t="n">
        <v>50</v>
      </c>
      <c r="L31" s="7" t="n">
        <v>40232596619</v>
      </c>
      <c r="M31" s="7" t="n">
        <v>4</v>
      </c>
      <c r="N31" s="8" t="n">
        <v>20116300000000</v>
      </c>
      <c r="P31" s="9" t="n">
        <f aca="false">$P$1*B31</f>
        <v>0</v>
      </c>
      <c r="T31" s="1"/>
      <c r="U31" s="1"/>
    </row>
    <row r="32" customFormat="false" ht="15.75" hidden="false" customHeight="false" outlineLevel="0" collapsed="false">
      <c r="A32" s="0" t="n">
        <v>29</v>
      </c>
      <c r="B32" s="0" t="n">
        <v>0</v>
      </c>
      <c r="C32" s="4" t="n">
        <f aca="false">P32</f>
        <v>0</v>
      </c>
      <c r="D32" s="5" t="s">
        <v>5</v>
      </c>
      <c r="E32" s="5" t="s">
        <v>5</v>
      </c>
      <c r="F32" s="5" t="s">
        <v>5</v>
      </c>
      <c r="G32" s="5" t="s">
        <v>5</v>
      </c>
      <c r="H32" s="0" t="n">
        <v>4</v>
      </c>
      <c r="I32" s="6" t="n">
        <v>30</v>
      </c>
      <c r="J32" s="7" t="n">
        <v>-500</v>
      </c>
      <c r="K32" s="7" t="n">
        <v>50</v>
      </c>
      <c r="L32" s="7" t="n">
        <v>27427742420</v>
      </c>
      <c r="M32" s="7" t="n">
        <v>4</v>
      </c>
      <c r="N32" s="8" t="n">
        <v>13713870000000</v>
      </c>
      <c r="P32" s="9" t="n">
        <f aca="false">$P$1*B32</f>
        <v>0</v>
      </c>
      <c r="T32" s="1" t="s">
        <v>18</v>
      </c>
      <c r="U32" s="1" t="s">
        <v>19</v>
      </c>
    </row>
    <row r="33" customFormat="false" ht="15" hidden="false" customHeight="false" outlineLevel="0" collapsed="false">
      <c r="I33" s="12" t="s">
        <v>20</v>
      </c>
      <c r="J33" s="12" t="n">
        <v>2</v>
      </c>
      <c r="K33" s="12" t="n">
        <v>3</v>
      </c>
      <c r="L33" s="12" t="n">
        <v>4</v>
      </c>
      <c r="M33" s="12" t="n">
        <v>5</v>
      </c>
      <c r="N33" s="12" t="n">
        <v>6</v>
      </c>
      <c r="O33" s="13" t="n">
        <v>7</v>
      </c>
      <c r="P33" s="14" t="n">
        <v>8</v>
      </c>
      <c r="Q33" s="14" t="n">
        <v>9</v>
      </c>
      <c r="R33" s="14" t="n">
        <v>10</v>
      </c>
    </row>
    <row r="34" customFormat="false" ht="15" hidden="false" customHeight="false" outlineLevel="0" collapsed="false">
      <c r="A34" s="0" t="s">
        <v>21</v>
      </c>
      <c r="B34" s="0" t="n">
        <f aca="false">SUM(B3:B32)</f>
        <v>1</v>
      </c>
      <c r="C34" s="15" t="n">
        <f aca="false">ROUND(C3,0)</f>
        <v>0</v>
      </c>
      <c r="D34" s="9" t="str">
        <f aca="false">D3</f>
        <v>_</v>
      </c>
      <c r="E34" s="9" t="str">
        <f aca="false">E3</f>
        <v>_</v>
      </c>
      <c r="F34" s="9" t="str">
        <f aca="false">F3</f>
        <v>_</v>
      </c>
      <c r="G34" s="9" t="str">
        <f aca="false">G3</f>
        <v>_</v>
      </c>
      <c r="I34" s="0" t="str">
        <f aca="false">"  "&amp;C34&amp;", "&amp;D34&amp;", "&amp;E34&amp;", "&amp;F34&amp;", "&amp;G34&amp;","</f>
        <v>  0, _, _, _, _,</v>
      </c>
      <c r="J34" s="0" t="str">
        <f aca="false">"  "&amp;ROUND(C34*0.637628,0)&amp;", "&amp;D34&amp;", "&amp;E34&amp;", "&amp;F34&amp;", "&amp;G34&amp;","</f>
        <v>  0, _, _, _, _,</v>
      </c>
      <c r="K34" s="0" t="str">
        <f aca="false">"  "&amp;ROUND(C34*0.637628^2,0)&amp;", "&amp;D34&amp;", "&amp;E34&amp;", "&amp;F34&amp;", "&amp;G34&amp;","</f>
        <v>  0, _, _, _, _,</v>
      </c>
      <c r="L34" s="0" t="str">
        <f aca="false">"  "&amp;ROUND(C34*0.637628^3,0)&amp;", "&amp;D34&amp;", "&amp;E34&amp;", "&amp;F34&amp;", "&amp;G34&amp;","</f>
        <v>  0, _, _, _, _,</v>
      </c>
      <c r="M34" s="0" t="str">
        <f aca="false">"  "&amp;ROUND(C34*0.637628^4,0)&amp;", "&amp;D34&amp;", "&amp;E34&amp;", "&amp;F34&amp;", "&amp;G34&amp;","</f>
        <v>  0, _, _, _, _,</v>
      </c>
      <c r="N34" s="0" t="str">
        <f aca="false">"  "&amp;ROUND(C34*0.637628^5,0)&amp;", "&amp;D34&amp;", "&amp;E34&amp;", "&amp;F34&amp;", "&amp;G34&amp;","</f>
        <v>  0, _, _, _, _,</v>
      </c>
      <c r="O34" s="0" t="str">
        <f aca="false">"  "&amp;ROUND(C34*0.637628^6,0)&amp;", "&amp;D34&amp;", "&amp;E34&amp;", "&amp;F34&amp;", "&amp;G34&amp;","</f>
        <v>  0, _, _, _, _,</v>
      </c>
      <c r="P34" s="0" t="str">
        <f aca="false">"  "&amp;ROUND(C34*0.637628^7,0)&amp;", "&amp;D34&amp;", "&amp;E34&amp;", "&amp;F34&amp;", "&amp;G34&amp;","</f>
        <v>  0, _, _, _, _,</v>
      </c>
      <c r="Q34" s="0" t="str">
        <f aca="false">"  "&amp;ROUND(C34*0.637628^8,0)&amp;", "&amp;D34&amp;", "&amp;E34&amp;", "&amp;F34&amp;", "&amp;G34&amp;","</f>
        <v>  0, _, _, _, _,</v>
      </c>
      <c r="R34" s="0" t="str">
        <f aca="false">"  "&amp;ROUND(C34*0.637628^9,0)&amp;", "&amp;D34&amp;", "&amp;E34&amp;", "&amp;F34&amp;", "&amp;G34&amp;","</f>
        <v>  0, _, _, _, _,</v>
      </c>
    </row>
    <row r="35" customFormat="false" ht="15" hidden="false" customHeight="false" outlineLevel="0" collapsed="false">
      <c r="C35" s="15" t="n">
        <f aca="false">ROUND(C4,0)</f>
        <v>0</v>
      </c>
      <c r="D35" s="9" t="str">
        <f aca="false">D4</f>
        <v>_</v>
      </c>
      <c r="E35" s="9" t="str">
        <f aca="false">E4</f>
        <v>_</v>
      </c>
      <c r="F35" s="9" t="str">
        <f aca="false">F4</f>
        <v>_</v>
      </c>
      <c r="G35" s="9" t="str">
        <f aca="false">G4</f>
        <v>_</v>
      </c>
      <c r="I35" s="0" t="str">
        <f aca="false">"  "&amp;C35&amp;", "&amp;D35&amp;", "&amp;E35&amp;", "&amp;F35&amp;", "&amp;G35&amp;","</f>
        <v>  0, _, _, _, _,</v>
      </c>
      <c r="J35" s="0" t="str">
        <f aca="false">"  "&amp;ROUND(C35*0.637628,0)&amp;", "&amp;D35&amp;", "&amp;E35&amp;", "&amp;F35&amp;", "&amp;G35&amp;","</f>
        <v>  0, _, _, _, _,</v>
      </c>
      <c r="K35" s="0" t="str">
        <f aca="false">"  "&amp;ROUND(C35*0.637628^2,0)&amp;", "&amp;D35&amp;", "&amp;E35&amp;", "&amp;F35&amp;", "&amp;G35&amp;","</f>
        <v>  0, _, _, _, _,</v>
      </c>
      <c r="L35" s="0" t="str">
        <f aca="false">"  "&amp;ROUND(C35*0.637628^3,0)&amp;", "&amp;D35&amp;", "&amp;E35&amp;", "&amp;F35&amp;", "&amp;G35&amp;","</f>
        <v>  0, _, _, _, _,</v>
      </c>
      <c r="M35" s="0" t="str">
        <f aca="false">"  "&amp;ROUND(C35*0.637628^4,0)&amp;", "&amp;D35&amp;", "&amp;E35&amp;", "&amp;F35&amp;", "&amp;G35&amp;","</f>
        <v>  0, _, _, _, _,</v>
      </c>
      <c r="N35" s="0" t="str">
        <f aca="false">"  "&amp;ROUND(C35*0.637628^5,0)&amp;", "&amp;D35&amp;", "&amp;E35&amp;", "&amp;F35&amp;", "&amp;G35&amp;","</f>
        <v>  0, _, _, _, _,</v>
      </c>
      <c r="O35" s="0" t="str">
        <f aca="false">"  "&amp;ROUND(C35*0.637628^6,0)&amp;", "&amp;D35&amp;", "&amp;E35&amp;", "&amp;F35&amp;", "&amp;G35&amp;","</f>
        <v>  0, _, _, _, _,</v>
      </c>
      <c r="P35" s="0" t="str">
        <f aca="false">"  "&amp;ROUND(C35*0.637628^7,0)&amp;", "&amp;D35&amp;", "&amp;E35&amp;", "&amp;F35&amp;", "&amp;G35&amp;","</f>
        <v>  0, _, _, _, _,</v>
      </c>
      <c r="Q35" s="0" t="str">
        <f aca="false">"  "&amp;ROUND(C35*0.637628^8,0)&amp;", "&amp;D35&amp;", "&amp;E35&amp;", "&amp;F35&amp;", "&amp;G35&amp;","</f>
        <v>  0, _, _, _, _,</v>
      </c>
      <c r="R35" s="0" t="str">
        <f aca="false">"  "&amp;ROUND(C35*0.637628^9,0)&amp;", "&amp;D35&amp;", "&amp;E35&amp;", "&amp;F35&amp;", "&amp;G35&amp;","</f>
        <v>  0, _, _, _, _,</v>
      </c>
    </row>
    <row r="36" customFormat="false" ht="15" hidden="false" customHeight="false" outlineLevel="0" collapsed="false">
      <c r="C36" s="15" t="n">
        <f aca="false">ROUND(C5,0)</f>
        <v>0</v>
      </c>
      <c r="D36" s="9" t="str">
        <f aca="false">D5</f>
        <v>_</v>
      </c>
      <c r="E36" s="9" t="str">
        <f aca="false">E5</f>
        <v>_</v>
      </c>
      <c r="F36" s="9" t="str">
        <f aca="false">F5</f>
        <v>_</v>
      </c>
      <c r="G36" s="9" t="str">
        <f aca="false">G5</f>
        <v>_</v>
      </c>
      <c r="I36" s="0" t="str">
        <f aca="false">"  "&amp;C36&amp;", "&amp;D36&amp;", "&amp;E36&amp;", "&amp;F36&amp;", "&amp;G36&amp;","</f>
        <v>  0, _, _, _, _,</v>
      </c>
      <c r="J36" s="0" t="str">
        <f aca="false">"  "&amp;ROUND(C36*0.637628,0)&amp;", "&amp;D36&amp;", "&amp;E36&amp;", "&amp;F36&amp;", "&amp;G36&amp;","</f>
        <v>  0, _, _, _, _,</v>
      </c>
      <c r="K36" s="0" t="str">
        <f aca="false">"  "&amp;ROUND(C36*0.637628^2,0)&amp;", "&amp;D36&amp;", "&amp;E36&amp;", "&amp;F36&amp;", "&amp;G36&amp;","</f>
        <v>  0, _, _, _, _,</v>
      </c>
      <c r="L36" s="0" t="str">
        <f aca="false">"  "&amp;ROUND(C36*0.637628^3,0)&amp;", "&amp;D36&amp;", "&amp;E36&amp;", "&amp;F36&amp;", "&amp;G36&amp;","</f>
        <v>  0, _, _, _, _,</v>
      </c>
      <c r="M36" s="0" t="str">
        <f aca="false">"  "&amp;ROUND(C36*0.637628^4,0)&amp;", "&amp;D36&amp;", "&amp;E36&amp;", "&amp;F36&amp;", "&amp;G36&amp;","</f>
        <v>  0, _, _, _, _,</v>
      </c>
      <c r="N36" s="0" t="str">
        <f aca="false">"  "&amp;ROUND(C36*0.637628^5,0)&amp;", "&amp;D36&amp;", "&amp;E36&amp;", "&amp;F36&amp;", "&amp;G36&amp;","</f>
        <v>  0, _, _, _, _,</v>
      </c>
      <c r="O36" s="0" t="str">
        <f aca="false">"  "&amp;ROUND(C36*0.637628^6,0)&amp;", "&amp;D36&amp;", "&amp;E36&amp;", "&amp;F36&amp;", "&amp;G36&amp;","</f>
        <v>  0, _, _, _, _,</v>
      </c>
      <c r="P36" s="0" t="str">
        <f aca="false">"  "&amp;ROUND(C36*0.637628^7,0)&amp;", "&amp;D36&amp;", "&amp;E36&amp;", "&amp;F36&amp;", "&amp;G36&amp;","</f>
        <v>  0, _, _, _, _,</v>
      </c>
      <c r="Q36" s="0" t="str">
        <f aca="false">"  "&amp;ROUND(C36*0.637628^8,0)&amp;", "&amp;D36&amp;", "&amp;E36&amp;", "&amp;F36&amp;", "&amp;G36&amp;","</f>
        <v>  0, _, _, _, _,</v>
      </c>
      <c r="R36" s="0" t="str">
        <f aca="false">"  "&amp;ROUND(C36*0.637628^9,0)&amp;", "&amp;D36&amp;", "&amp;E36&amp;", "&amp;F36&amp;", "&amp;G36&amp;","</f>
        <v>  0, _, _, _, _,</v>
      </c>
    </row>
    <row r="37" customFormat="false" ht="15" hidden="false" customHeight="false" outlineLevel="0" collapsed="false">
      <c r="C37" s="15" t="n">
        <f aca="false">ROUND(C6,0)</f>
        <v>0</v>
      </c>
      <c r="D37" s="9" t="str">
        <f aca="false">D6</f>
        <v>_</v>
      </c>
      <c r="E37" s="9" t="str">
        <f aca="false">E6</f>
        <v>_</v>
      </c>
      <c r="F37" s="9" t="str">
        <f aca="false">F6</f>
        <v>_</v>
      </c>
      <c r="G37" s="9" t="str">
        <f aca="false">G6</f>
        <v>_</v>
      </c>
      <c r="I37" s="0" t="str">
        <f aca="false">"  "&amp;C37&amp;", "&amp;D37&amp;", "&amp;E37&amp;", "&amp;F37&amp;", "&amp;G37&amp;","</f>
        <v>  0, _, _, _, _,</v>
      </c>
      <c r="J37" s="0" t="str">
        <f aca="false">"  "&amp;ROUND(C37*0.637628,0)&amp;", "&amp;D37&amp;", "&amp;E37&amp;", "&amp;F37&amp;", "&amp;G37&amp;","</f>
        <v>  0, _, _, _, _,</v>
      </c>
      <c r="K37" s="0" t="str">
        <f aca="false">"  "&amp;ROUND(C37*0.637628^2,0)&amp;", "&amp;D37&amp;", "&amp;E37&amp;", "&amp;F37&amp;", "&amp;G37&amp;","</f>
        <v>  0, _, _, _, _,</v>
      </c>
      <c r="L37" s="0" t="str">
        <f aca="false">"  "&amp;ROUND(C37*0.637628^3,0)&amp;", "&amp;D37&amp;", "&amp;E37&amp;", "&amp;F37&amp;", "&amp;G37&amp;","</f>
        <v>  0, _, _, _, _,</v>
      </c>
      <c r="M37" s="0" t="str">
        <f aca="false">"  "&amp;ROUND(C37*0.637628^4,0)&amp;", "&amp;D37&amp;", "&amp;E37&amp;", "&amp;F37&amp;", "&amp;G37&amp;","</f>
        <v>  0, _, _, _, _,</v>
      </c>
      <c r="N37" s="0" t="str">
        <f aca="false">"  "&amp;ROUND(C37*0.637628^5,0)&amp;", "&amp;D37&amp;", "&amp;E37&amp;", "&amp;F37&amp;", "&amp;G37&amp;","</f>
        <v>  0, _, _, _, _,</v>
      </c>
      <c r="O37" s="0" t="str">
        <f aca="false">"  "&amp;ROUND(C37*0.637628^6,0)&amp;", "&amp;D37&amp;", "&amp;E37&amp;", "&amp;F37&amp;", "&amp;G37&amp;","</f>
        <v>  0, _, _, _, _,</v>
      </c>
      <c r="P37" s="0" t="str">
        <f aca="false">"  "&amp;ROUND(C37*0.637628^7,0)&amp;", "&amp;D37&amp;", "&amp;E37&amp;", "&amp;F37&amp;", "&amp;G37&amp;","</f>
        <v>  0, _, _, _, _,</v>
      </c>
      <c r="Q37" s="0" t="str">
        <f aca="false">"  "&amp;ROUND(C37*0.637628^8,0)&amp;", "&amp;D37&amp;", "&amp;E37&amp;", "&amp;F37&amp;", "&amp;G37&amp;","</f>
        <v>  0, _, _, _, _,</v>
      </c>
      <c r="R37" s="0" t="str">
        <f aca="false">"  "&amp;ROUND(C37*0.637628^9,0)&amp;", "&amp;D37&amp;", "&amp;E37&amp;", "&amp;F37&amp;", "&amp;G37&amp;","</f>
        <v>  0, _, _, _, _,</v>
      </c>
    </row>
    <row r="38" customFormat="false" ht="15" hidden="false" customHeight="false" outlineLevel="0" collapsed="false">
      <c r="C38" s="15" t="n">
        <f aca="false">ROUND(C7,0)</f>
        <v>0</v>
      </c>
      <c r="D38" s="9" t="str">
        <f aca="false">D7</f>
        <v>_</v>
      </c>
      <c r="E38" s="9" t="str">
        <f aca="false">E7</f>
        <v>_</v>
      </c>
      <c r="F38" s="9" t="str">
        <f aca="false">F7</f>
        <v>_</v>
      </c>
      <c r="G38" s="9" t="str">
        <f aca="false">G7</f>
        <v>_</v>
      </c>
      <c r="I38" s="0" t="str">
        <f aca="false">"  "&amp;C38&amp;", "&amp;D38&amp;", "&amp;E38&amp;", "&amp;F38&amp;", "&amp;G38&amp;","</f>
        <v>  0, _, _, _, _,</v>
      </c>
      <c r="J38" s="0" t="str">
        <f aca="false">"  "&amp;ROUND(C38*0.637628,0)&amp;", "&amp;D38&amp;", "&amp;E38&amp;", "&amp;F38&amp;", "&amp;G38&amp;","</f>
        <v>  0, _, _, _, _,</v>
      </c>
      <c r="K38" s="0" t="str">
        <f aca="false">"  "&amp;ROUND(C38*0.637628^2,0)&amp;", "&amp;D38&amp;", "&amp;E38&amp;", "&amp;F38&amp;", "&amp;G38&amp;","</f>
        <v>  0, _, _, _, _,</v>
      </c>
      <c r="L38" s="0" t="str">
        <f aca="false">"  "&amp;ROUND(C38*0.637628^3,0)&amp;", "&amp;D38&amp;", "&amp;E38&amp;", "&amp;F38&amp;", "&amp;G38&amp;","</f>
        <v>  0, _, _, _, _,</v>
      </c>
      <c r="M38" s="0" t="str">
        <f aca="false">"  "&amp;ROUND(C38*0.637628^4,0)&amp;", "&amp;D38&amp;", "&amp;E38&amp;", "&amp;F38&amp;", "&amp;G38&amp;","</f>
        <v>  0, _, _, _, _,</v>
      </c>
      <c r="N38" s="0" t="str">
        <f aca="false">"  "&amp;ROUND(C38*0.637628^5,0)&amp;", "&amp;D38&amp;", "&amp;E38&amp;", "&amp;F38&amp;", "&amp;G38&amp;","</f>
        <v>  0, _, _, _, _,</v>
      </c>
      <c r="O38" s="0" t="str">
        <f aca="false">"  "&amp;ROUND(C38*0.637628^6,0)&amp;", "&amp;D38&amp;", "&amp;E38&amp;", "&amp;F38&amp;", "&amp;G38&amp;","</f>
        <v>  0, _, _, _, _,</v>
      </c>
      <c r="P38" s="0" t="str">
        <f aca="false">"  "&amp;ROUND(C38*0.637628^7,0)&amp;", "&amp;D38&amp;", "&amp;E38&amp;", "&amp;F38&amp;", "&amp;G38&amp;","</f>
        <v>  0, _, _, _, _,</v>
      </c>
      <c r="Q38" s="0" t="str">
        <f aca="false">"  "&amp;ROUND(C38*0.637628^8,0)&amp;", "&amp;D38&amp;", "&amp;E38&amp;", "&amp;F38&amp;", "&amp;G38&amp;","</f>
        <v>  0, _, _, _, _,</v>
      </c>
      <c r="R38" s="0" t="str">
        <f aca="false">"  "&amp;ROUND(C38*0.637628^9,0)&amp;", "&amp;D38&amp;", "&amp;E38&amp;", "&amp;F38&amp;", "&amp;G38&amp;","</f>
        <v>  0, _, _, _, _,</v>
      </c>
    </row>
    <row r="39" customFormat="false" ht="15" hidden="false" customHeight="false" outlineLevel="0" collapsed="false">
      <c r="C39" s="15" t="n">
        <f aca="false">ROUND(C8,0)</f>
        <v>0</v>
      </c>
      <c r="D39" s="9" t="str">
        <f aca="false">D8</f>
        <v>_</v>
      </c>
      <c r="E39" s="9" t="str">
        <f aca="false">E8</f>
        <v>_</v>
      </c>
      <c r="F39" s="9" t="str">
        <f aca="false">F8</f>
        <v>_</v>
      </c>
      <c r="G39" s="9" t="str">
        <f aca="false">G8</f>
        <v>_</v>
      </c>
      <c r="I39" s="0" t="str">
        <f aca="false">"  "&amp;C39&amp;", "&amp;D39&amp;", "&amp;E39&amp;", "&amp;F39&amp;", "&amp;G39&amp;","</f>
        <v>  0, _, _, _, _,</v>
      </c>
      <c r="J39" s="0" t="str">
        <f aca="false">"  "&amp;ROUND(C39*0.637628,0)&amp;", "&amp;D39&amp;", "&amp;E39&amp;", "&amp;F39&amp;", "&amp;G39&amp;","</f>
        <v>  0, _, _, _, _,</v>
      </c>
      <c r="K39" s="0" t="str">
        <f aca="false">"  "&amp;ROUND(C39*0.637628^2,0)&amp;", "&amp;D39&amp;", "&amp;E39&amp;", "&amp;F39&amp;", "&amp;G39&amp;","</f>
        <v>  0, _, _, _, _,</v>
      </c>
      <c r="L39" s="0" t="str">
        <f aca="false">"  "&amp;ROUND(C39*0.637628^3,0)&amp;", "&amp;D39&amp;", "&amp;E39&amp;", "&amp;F39&amp;", "&amp;G39&amp;","</f>
        <v>  0, _, _, _, _,</v>
      </c>
      <c r="M39" s="0" t="str">
        <f aca="false">"  "&amp;ROUND(C39*0.637628^4,0)&amp;", "&amp;D39&amp;", "&amp;E39&amp;", "&amp;F39&amp;", "&amp;G39&amp;","</f>
        <v>  0, _, _, _, _,</v>
      </c>
      <c r="N39" s="0" t="str">
        <f aca="false">"  "&amp;ROUND(C39*0.637628^5,0)&amp;", "&amp;D39&amp;", "&amp;E39&amp;", "&amp;F39&amp;", "&amp;G39&amp;","</f>
        <v>  0, _, _, _, _,</v>
      </c>
      <c r="O39" s="0" t="str">
        <f aca="false">"  "&amp;ROUND(C39*0.637628^6,0)&amp;", "&amp;D39&amp;", "&amp;E39&amp;", "&amp;F39&amp;", "&amp;G39&amp;","</f>
        <v>  0, _, _, _, _,</v>
      </c>
      <c r="P39" s="0" t="str">
        <f aca="false">"  "&amp;ROUND(C39*0.637628^7,0)&amp;", "&amp;D39&amp;", "&amp;E39&amp;", "&amp;F39&amp;", "&amp;G39&amp;","</f>
        <v>  0, _, _, _, _,</v>
      </c>
      <c r="Q39" s="0" t="str">
        <f aca="false">"  "&amp;ROUND(C39*0.637628^8,0)&amp;", "&amp;D39&amp;", "&amp;E39&amp;", "&amp;F39&amp;", "&amp;G39&amp;","</f>
        <v>  0, _, _, _, _,</v>
      </c>
      <c r="R39" s="0" t="str">
        <f aca="false">"  "&amp;ROUND(C39*0.637628^9,0)&amp;", "&amp;D39&amp;", "&amp;E39&amp;", "&amp;F39&amp;", "&amp;G39&amp;","</f>
        <v>  0, _, _, _, _,</v>
      </c>
    </row>
    <row r="40" customFormat="false" ht="15" hidden="false" customHeight="false" outlineLevel="0" collapsed="false">
      <c r="C40" s="15" t="n">
        <f aca="false">ROUND(C9,0)</f>
        <v>0</v>
      </c>
      <c r="D40" s="9" t="str">
        <f aca="false">D9</f>
        <v>_</v>
      </c>
      <c r="E40" s="9" t="str">
        <f aca="false">E9</f>
        <v>_</v>
      </c>
      <c r="F40" s="9" t="str">
        <f aca="false">F9</f>
        <v>_</v>
      </c>
      <c r="G40" s="9" t="str">
        <f aca="false">G9</f>
        <v>_</v>
      </c>
      <c r="I40" s="0" t="str">
        <f aca="false">"  "&amp;C40&amp;", "&amp;D40&amp;", "&amp;E40&amp;", "&amp;F40&amp;", "&amp;G40&amp;","</f>
        <v>  0, _, _, _, _,</v>
      </c>
      <c r="J40" s="0" t="str">
        <f aca="false">"  "&amp;ROUND(C40*0.637628,0)&amp;", "&amp;D40&amp;", "&amp;E40&amp;", "&amp;F40&amp;", "&amp;G40&amp;","</f>
        <v>  0, _, _, _, _,</v>
      </c>
      <c r="K40" s="0" t="str">
        <f aca="false">"  "&amp;ROUND(C40*0.637628^2,0)&amp;", "&amp;D40&amp;", "&amp;E40&amp;", "&amp;F40&amp;", "&amp;G40&amp;","</f>
        <v>  0, _, _, _, _,</v>
      </c>
      <c r="L40" s="0" t="str">
        <f aca="false">"  "&amp;ROUND(C40*0.637628^3,0)&amp;", "&amp;D40&amp;", "&amp;E40&amp;", "&amp;F40&amp;", "&amp;G40&amp;","</f>
        <v>  0, _, _, _, _,</v>
      </c>
      <c r="M40" s="0" t="str">
        <f aca="false">"  "&amp;ROUND(C40*0.637628^4,0)&amp;", "&amp;D40&amp;", "&amp;E40&amp;", "&amp;F40&amp;", "&amp;G40&amp;","</f>
        <v>  0, _, _, _, _,</v>
      </c>
      <c r="N40" s="0" t="str">
        <f aca="false">"  "&amp;ROUND(C40*0.637628^5,0)&amp;", "&amp;D40&amp;", "&amp;E40&amp;", "&amp;F40&amp;", "&amp;G40&amp;","</f>
        <v>  0, _, _, _, _,</v>
      </c>
      <c r="O40" s="0" t="str">
        <f aca="false">"  "&amp;ROUND(C40*0.637628^6,0)&amp;", "&amp;D40&amp;", "&amp;E40&amp;", "&amp;F40&amp;", "&amp;G40&amp;","</f>
        <v>  0, _, _, _, _,</v>
      </c>
      <c r="P40" s="0" t="str">
        <f aca="false">"  "&amp;ROUND(C40*0.637628^7,0)&amp;", "&amp;D40&amp;", "&amp;E40&amp;", "&amp;F40&amp;", "&amp;G40&amp;","</f>
        <v>  0, _, _, _, _,</v>
      </c>
      <c r="Q40" s="0" t="str">
        <f aca="false">"  "&amp;ROUND(C40*0.637628^8,0)&amp;", "&amp;D40&amp;", "&amp;E40&amp;", "&amp;F40&amp;", "&amp;G40&amp;","</f>
        <v>  0, _, _, _, _,</v>
      </c>
      <c r="R40" s="0" t="str">
        <f aca="false">"  "&amp;ROUND(C40*0.637628^9,0)&amp;", "&amp;D40&amp;", "&amp;E40&amp;", "&amp;F40&amp;", "&amp;G40&amp;","</f>
        <v>  0, _, _, _, _,</v>
      </c>
    </row>
    <row r="41" customFormat="false" ht="15" hidden="false" customHeight="false" outlineLevel="0" collapsed="false">
      <c r="C41" s="15" t="n">
        <f aca="false">ROUND(C10,0)</f>
        <v>183203</v>
      </c>
      <c r="D41" s="9" t="str">
        <f aca="false">D10</f>
        <v>_</v>
      </c>
      <c r="E41" s="9" t="str">
        <f aca="false">E10</f>
        <v>_</v>
      </c>
      <c r="F41" s="9" t="str">
        <f aca="false">F10</f>
        <v>_</v>
      </c>
      <c r="G41" s="9" t="str">
        <f aca="false">G10</f>
        <v>_</v>
      </c>
      <c r="I41" s="0" t="str">
        <f aca="false">"  "&amp;C41&amp;", "&amp;D41&amp;", "&amp;E41&amp;", "&amp;F41&amp;", "&amp;G41&amp;","</f>
        <v>  183203, _, _, _, _,</v>
      </c>
      <c r="J41" s="0" t="str">
        <f aca="false">"  "&amp;ROUND(C41*0.637628,0)&amp;", "&amp;D41&amp;", "&amp;E41&amp;", "&amp;F41&amp;", "&amp;G41&amp;","</f>
        <v>  116815, _, _, _, _,</v>
      </c>
      <c r="K41" s="0" t="str">
        <f aca="false">"  "&amp;ROUND(C41*0.637628^2,0)&amp;", "&amp;D41&amp;", "&amp;E41&amp;", "&amp;F41&amp;", "&amp;G41&amp;","</f>
        <v>  74485, _, _, _, _,</v>
      </c>
      <c r="L41" s="0" t="str">
        <f aca="false">"  "&amp;ROUND(C41*0.637628^3,0)&amp;", "&amp;D41&amp;", "&amp;E41&amp;", "&amp;F41&amp;", "&amp;G41&amp;","</f>
        <v>  47494, _, _, _, _,</v>
      </c>
      <c r="M41" s="0" t="str">
        <f aca="false">"  "&amp;ROUND(C41*0.637628^4,0)&amp;", "&amp;D41&amp;", "&amp;E41&amp;", "&amp;F41&amp;", "&amp;G41&amp;","</f>
        <v>  30283, _, _, _, _,</v>
      </c>
      <c r="N41" s="0" t="str">
        <f aca="false">"  "&amp;ROUND(C41*0.637628^5,0)&amp;", "&amp;D41&amp;", "&amp;E41&amp;", "&amp;F41&amp;", "&amp;G41&amp;","</f>
        <v>  19309, _, _, _, _,</v>
      </c>
      <c r="O41" s="0" t="str">
        <f aca="false">"  "&amp;ROUND(C41*0.637628^6,0)&amp;", "&amp;D41&amp;", "&amp;E41&amp;", "&amp;F41&amp;", "&amp;G41&amp;","</f>
        <v>  12312, _, _, _, _,</v>
      </c>
      <c r="P41" s="0" t="str">
        <f aca="false">"  "&amp;ROUND(C41*0.637628^7,0)&amp;", "&amp;D41&amp;", "&amp;E41&amp;", "&amp;F41&amp;", "&amp;G41&amp;","</f>
        <v>  7851, _, _, _, _,</v>
      </c>
      <c r="Q41" s="0" t="str">
        <f aca="false">"  "&amp;ROUND(C41*0.637628^8,0)&amp;", "&amp;D41&amp;", "&amp;E41&amp;", "&amp;F41&amp;", "&amp;G41&amp;","</f>
        <v>  5006, _, _, _, _,</v>
      </c>
      <c r="R41" s="0" t="str">
        <f aca="false">"  "&amp;ROUND(C41*0.637628^9,0)&amp;", "&amp;D41&amp;", "&amp;E41&amp;", "&amp;F41&amp;", "&amp;G41&amp;","</f>
        <v>  3192, _, _, _, _,</v>
      </c>
    </row>
    <row r="42" customFormat="false" ht="15" hidden="false" customHeight="false" outlineLevel="0" collapsed="false">
      <c r="C42" s="15" t="n">
        <f aca="false">ROUND(C11,0)</f>
        <v>916015</v>
      </c>
      <c r="D42" s="9" t="str">
        <f aca="false">D11</f>
        <v>_</v>
      </c>
      <c r="E42" s="9" t="str">
        <f aca="false">E11</f>
        <v>_</v>
      </c>
      <c r="F42" s="9" t="str">
        <f aca="false">F11</f>
        <v>_</v>
      </c>
      <c r="G42" s="9" t="str">
        <f aca="false">G11</f>
        <v>_</v>
      </c>
      <c r="I42" s="0" t="str">
        <f aca="false">"  "&amp;C42&amp;", "&amp;D42&amp;", "&amp;E42&amp;", "&amp;F42&amp;", "&amp;G42&amp;","</f>
        <v>  916015, _, _, _, _,</v>
      </c>
      <c r="J42" s="0" t="str">
        <f aca="false">"  "&amp;ROUND(C42*0.637628,0)&amp;", "&amp;D42&amp;", "&amp;E42&amp;", "&amp;F42&amp;", "&amp;G42&amp;","</f>
        <v>  584077, _, _, _, _,</v>
      </c>
      <c r="K42" s="0" t="str">
        <f aca="false">"  "&amp;ROUND(C42*0.637628^2,0)&amp;", "&amp;D42&amp;", "&amp;E42&amp;", "&amp;F42&amp;", "&amp;G42&amp;","</f>
        <v>  372424, _, _, _, _,</v>
      </c>
      <c r="L42" s="0" t="str">
        <f aca="false">"  "&amp;ROUND(C42*0.637628^3,0)&amp;", "&amp;D42&amp;", "&amp;E42&amp;", "&amp;F42&amp;", "&amp;G42&amp;","</f>
        <v>  237468, _, _, _, _,</v>
      </c>
      <c r="M42" s="0" t="str">
        <f aca="false">"  "&amp;ROUND(C42*0.637628^4,0)&amp;", "&amp;D42&amp;", "&amp;E42&amp;", "&amp;F42&amp;", "&amp;G42&amp;","</f>
        <v>  151416, _, _, _, _,</v>
      </c>
      <c r="N42" s="0" t="str">
        <f aca="false">"  "&amp;ROUND(C42*0.637628^5,0)&amp;", "&amp;D42&amp;", "&amp;E42&amp;", "&amp;F42&amp;", "&amp;G42&amp;","</f>
        <v>  96547, _, _, _, _,</v>
      </c>
      <c r="O42" s="0" t="str">
        <f aca="false">"  "&amp;ROUND(C42*0.637628^6,0)&amp;", "&amp;D42&amp;", "&amp;E42&amp;", "&amp;F42&amp;", "&amp;G42&amp;","</f>
        <v>  61561, _, _, _, _,</v>
      </c>
      <c r="P42" s="0" t="str">
        <f aca="false">"  "&amp;ROUND(C42*0.637628^7,0)&amp;", "&amp;D42&amp;", "&amp;E42&amp;", "&amp;F42&amp;", "&amp;G42&amp;","</f>
        <v>  39253, _, _, _, _,</v>
      </c>
      <c r="Q42" s="0" t="str">
        <f aca="false">"  "&amp;ROUND(C42*0.637628^8,0)&amp;", "&amp;D42&amp;", "&amp;E42&amp;", "&amp;F42&amp;", "&amp;G42&amp;","</f>
        <v>  25029, _, _, _, _,</v>
      </c>
      <c r="R42" s="0" t="str">
        <f aca="false">"  "&amp;ROUND(C42*0.637628^9,0)&amp;", "&amp;D42&amp;", "&amp;E42&amp;", "&amp;F42&amp;", "&amp;G42&amp;","</f>
        <v>  15959, _, _, _, _,</v>
      </c>
    </row>
    <row r="43" customFormat="false" ht="15" hidden="false" customHeight="false" outlineLevel="0" collapsed="false">
      <c r="C43" s="15" t="n">
        <f aca="false">ROUND(C12,0)</f>
        <v>366406</v>
      </c>
      <c r="D43" s="9" t="str">
        <f aca="false">D12</f>
        <v>_</v>
      </c>
      <c r="E43" s="9" t="str">
        <f aca="false">E12</f>
        <v>_</v>
      </c>
      <c r="F43" s="9" t="str">
        <f aca="false">F12</f>
        <v>_</v>
      </c>
      <c r="G43" s="9" t="str">
        <f aca="false">G12</f>
        <v>_</v>
      </c>
      <c r="I43" s="0" t="str">
        <f aca="false">"  "&amp;C43&amp;", "&amp;D43&amp;", "&amp;E43&amp;", "&amp;F43&amp;", "&amp;G43&amp;","</f>
        <v>  366406, _, _, _, _,</v>
      </c>
      <c r="J43" s="0" t="str">
        <f aca="false">"  "&amp;ROUND(C43*0.637628,0)&amp;", "&amp;D43&amp;", "&amp;E43&amp;", "&amp;F43&amp;", "&amp;G43&amp;","</f>
        <v>  233631, _, _, _, _,</v>
      </c>
      <c r="K43" s="0" t="str">
        <f aca="false">"  "&amp;ROUND(C43*0.637628^2,0)&amp;", "&amp;D43&amp;", "&amp;E43&amp;", "&amp;F43&amp;", "&amp;G43&amp;","</f>
        <v>  148969, _, _, _, _,</v>
      </c>
      <c r="L43" s="0" t="str">
        <f aca="false">"  "&amp;ROUND(C43*0.637628^3,0)&amp;", "&amp;D43&amp;", "&amp;E43&amp;", "&amp;F43&amp;", "&amp;G43&amp;","</f>
        <v>  94987, _, _, _, _,</v>
      </c>
      <c r="M43" s="0" t="str">
        <f aca="false">"  "&amp;ROUND(C43*0.637628^4,0)&amp;", "&amp;D43&amp;", "&amp;E43&amp;", "&amp;F43&amp;", "&amp;G43&amp;","</f>
        <v>  60566, _, _, _, _,</v>
      </c>
      <c r="N43" s="0" t="str">
        <f aca="false">"  "&amp;ROUND(C43*0.637628^5,0)&amp;", "&amp;D43&amp;", "&amp;E43&amp;", "&amp;F43&amp;", "&amp;G43&amp;","</f>
        <v>  38619, _, _, _, _,</v>
      </c>
      <c r="O43" s="0" t="str">
        <f aca="false">"  "&amp;ROUND(C43*0.637628^6,0)&amp;", "&amp;D43&amp;", "&amp;E43&amp;", "&amp;F43&amp;", "&amp;G43&amp;","</f>
        <v>  24624, _, _, _, _,</v>
      </c>
      <c r="P43" s="0" t="str">
        <f aca="false">"  "&amp;ROUND(C43*0.637628^7,0)&amp;", "&amp;D43&amp;", "&amp;E43&amp;", "&amp;F43&amp;", "&amp;G43&amp;","</f>
        <v>  15701, _, _, _, _,</v>
      </c>
      <c r="Q43" s="0" t="str">
        <f aca="false">"  "&amp;ROUND(C43*0.637628^8,0)&amp;", "&amp;D43&amp;", "&amp;E43&amp;", "&amp;F43&amp;", "&amp;G43&amp;","</f>
        <v>  10012, _, _, _, _,</v>
      </c>
      <c r="R43" s="0" t="str">
        <f aca="false">"  "&amp;ROUND(C43*0.637628^9,0)&amp;", "&amp;D43&amp;", "&amp;E43&amp;", "&amp;F43&amp;", "&amp;G43&amp;","</f>
        <v>  6384, _, _, _, _,</v>
      </c>
    </row>
    <row r="44" customFormat="false" ht="15" hidden="false" customHeight="false" outlineLevel="0" collapsed="false">
      <c r="C44" s="15" t="n">
        <f aca="false">ROUND(C13,0)</f>
        <v>2748044</v>
      </c>
      <c r="D44" s="9" t="str">
        <f aca="false">D13</f>
        <v>_</v>
      </c>
      <c r="E44" s="9" t="str">
        <f aca="false">E13</f>
        <v>_</v>
      </c>
      <c r="F44" s="9" t="str">
        <f aca="false">F13</f>
        <v>_</v>
      </c>
      <c r="G44" s="9" t="str">
        <f aca="false">G13</f>
        <v>_</v>
      </c>
      <c r="I44" s="0" t="str">
        <f aca="false">"  "&amp;C44&amp;", "&amp;D44&amp;", "&amp;E44&amp;", "&amp;F44&amp;", "&amp;G44&amp;","</f>
        <v>  2748044, _, _, _, _,</v>
      </c>
      <c r="J44" s="0" t="str">
        <f aca="false">"  "&amp;ROUND(C44*0.637628,0)&amp;", "&amp;D44&amp;", "&amp;E44&amp;", "&amp;F44&amp;", "&amp;G44&amp;","</f>
        <v>  1752230, _, _, _, _,</v>
      </c>
      <c r="K44" s="0" t="str">
        <f aca="false">"  "&amp;ROUND(C44*0.637628^2,0)&amp;", "&amp;D44&amp;", "&amp;E44&amp;", "&amp;F44&amp;", "&amp;G44&amp;","</f>
        <v>  1117271, _, _, _, _,</v>
      </c>
      <c r="L44" s="0" t="str">
        <f aca="false">"  "&amp;ROUND(C44*0.637628^3,0)&amp;", "&amp;D44&amp;", "&amp;E44&amp;", "&amp;F44&amp;", "&amp;G44&amp;","</f>
        <v>  712403, _, _, _, _,</v>
      </c>
      <c r="M44" s="0" t="str">
        <f aca="false">"  "&amp;ROUND(C44*0.637628^4,0)&amp;", "&amp;D44&amp;", "&amp;E44&amp;", "&amp;F44&amp;", "&amp;G44&amp;","</f>
        <v>  454248, _, _, _, _,</v>
      </c>
      <c r="N44" s="0" t="str">
        <f aca="false">"  "&amp;ROUND(C44*0.637628^5,0)&amp;", "&amp;D44&amp;", "&amp;E44&amp;", "&amp;F44&amp;", "&amp;G44&amp;","</f>
        <v>  289641, _, _, _, _,</v>
      </c>
      <c r="O44" s="0" t="str">
        <f aca="false">"  "&amp;ROUND(C44*0.637628^6,0)&amp;", "&amp;D44&amp;", "&amp;E44&amp;", "&amp;F44&amp;", "&amp;G44&amp;","</f>
        <v>  184683, _, _, _, _,</v>
      </c>
      <c r="P44" s="0" t="str">
        <f aca="false">"  "&amp;ROUND(C44*0.637628^7,0)&amp;", "&amp;D44&amp;", "&amp;E44&amp;", "&amp;F44&amp;", "&amp;G44&amp;","</f>
        <v>  117759, _, _, _, _,</v>
      </c>
      <c r="Q44" s="0" t="str">
        <f aca="false">"  "&amp;ROUND(C44*0.637628^8,0)&amp;", "&amp;D44&amp;", "&amp;E44&amp;", "&amp;F44&amp;", "&amp;G44&amp;","</f>
        <v>  75087, _, _, _, _,</v>
      </c>
      <c r="R44" s="0" t="str">
        <f aca="false">"  "&amp;ROUND(C44*0.637628^9,0)&amp;", "&amp;D44&amp;", "&amp;E44&amp;", "&amp;F44&amp;", "&amp;G44&amp;","</f>
        <v>  47877, _, _, _, _,</v>
      </c>
    </row>
    <row r="45" customFormat="false" ht="15" hidden="false" customHeight="false" outlineLevel="0" collapsed="false">
      <c r="C45" s="15" t="n">
        <f aca="false">ROUND(C14,0)</f>
        <v>2381638</v>
      </c>
      <c r="D45" s="9" t="str">
        <f aca="false">D14</f>
        <v>_</v>
      </c>
      <c r="E45" s="9" t="str">
        <f aca="false">E14</f>
        <v>_</v>
      </c>
      <c r="F45" s="9" t="str">
        <f aca="false">F14</f>
        <v>_</v>
      </c>
      <c r="G45" s="9" t="str">
        <f aca="false">G14</f>
        <v>_</v>
      </c>
      <c r="I45" s="0" t="str">
        <f aca="false">"  "&amp;C45&amp;", "&amp;D45&amp;", "&amp;E45&amp;", "&amp;F45&amp;", "&amp;G45&amp;","</f>
        <v>  2381638, _, _, _, _,</v>
      </c>
      <c r="J45" s="0" t="str">
        <f aca="false">"  "&amp;ROUND(C45*0.637628,0)&amp;", "&amp;D45&amp;", "&amp;E45&amp;", "&amp;F45&amp;", "&amp;G45&amp;","</f>
        <v>  1518599, _, _, _, _,</v>
      </c>
      <c r="K45" s="0" t="str">
        <f aca="false">"  "&amp;ROUND(C45*0.637628^2,0)&amp;", "&amp;D45&amp;", "&amp;E45&amp;", "&amp;F45&amp;", "&amp;G45&amp;","</f>
        <v>  968301, _, _, _, _,</v>
      </c>
      <c r="L45" s="0" t="str">
        <f aca="false">"  "&amp;ROUND(C45*0.637628^3,0)&amp;", "&amp;D45&amp;", "&amp;E45&amp;", "&amp;F45&amp;", "&amp;G45&amp;","</f>
        <v>  617416, _, _, _, _,</v>
      </c>
      <c r="M45" s="0" t="str">
        <f aca="false">"  "&amp;ROUND(C45*0.637628^4,0)&amp;", "&amp;D45&amp;", "&amp;E45&amp;", "&amp;F45&amp;", "&amp;G45&amp;","</f>
        <v>  393682, _, _, _, _,</v>
      </c>
      <c r="N45" s="0" t="str">
        <f aca="false">"  "&amp;ROUND(C45*0.637628^5,0)&amp;", "&amp;D45&amp;", "&amp;E45&amp;", "&amp;F45&amp;", "&amp;G45&amp;","</f>
        <v>  251022, _, _, _, _,</v>
      </c>
      <c r="O45" s="0" t="str">
        <f aca="false">"  "&amp;ROUND(C45*0.637628^6,0)&amp;", "&amp;D45&amp;", "&amp;E45&amp;", "&amp;F45&amp;", "&amp;G45&amp;","</f>
        <v>  160059, _, _, _, _,</v>
      </c>
      <c r="P45" s="0" t="str">
        <f aca="false">"  "&amp;ROUND(C45*0.637628^7,0)&amp;", "&amp;D45&amp;", "&amp;E45&amp;", "&amp;F45&amp;", "&amp;G45&amp;","</f>
        <v>  102058, _, _, _, _,</v>
      </c>
      <c r="Q45" s="0" t="str">
        <f aca="false">"  "&amp;ROUND(C45*0.637628^8,0)&amp;", "&amp;D45&amp;", "&amp;E45&amp;", "&amp;F45&amp;", "&amp;G45&amp;","</f>
        <v>  65075, _, _, _, _,</v>
      </c>
      <c r="R45" s="0" t="str">
        <f aca="false">"  "&amp;ROUND(C45*0.637628^9,0)&amp;", "&amp;D45&amp;", "&amp;E45&amp;", "&amp;F45&amp;", "&amp;G45&amp;","</f>
        <v>  41494, _, _, _, _,</v>
      </c>
    </row>
    <row r="46" customFormat="false" ht="15" hidden="false" customHeight="false" outlineLevel="0" collapsed="false">
      <c r="C46" s="15" t="n">
        <f aca="false">ROUND(C15,0)</f>
        <v>1648827</v>
      </c>
      <c r="D46" s="9" t="str">
        <f aca="false">D15</f>
        <v>_</v>
      </c>
      <c r="E46" s="9" t="str">
        <f aca="false">E15</f>
        <v>_</v>
      </c>
      <c r="F46" s="9" t="str">
        <f aca="false">F15</f>
        <v>_</v>
      </c>
      <c r="G46" s="9" t="str">
        <f aca="false">G15</f>
        <v>_</v>
      </c>
      <c r="I46" s="0" t="str">
        <f aca="false">"  "&amp;C46&amp;", "&amp;D46&amp;", "&amp;E46&amp;", "&amp;F46&amp;", "&amp;G46&amp;","</f>
        <v>  1648827, _, _, _, _,</v>
      </c>
      <c r="J46" s="0" t="str">
        <f aca="false">"  "&amp;ROUND(C46*0.637628,0)&amp;", "&amp;D46&amp;", "&amp;E46&amp;", "&amp;F46&amp;", "&amp;G46&amp;","</f>
        <v>  1051338, _, _, _, _,</v>
      </c>
      <c r="K46" s="0" t="str">
        <f aca="false">"  "&amp;ROUND(C46*0.637628^2,0)&amp;", "&amp;D46&amp;", "&amp;E46&amp;", "&amp;F46&amp;", "&amp;G46&amp;","</f>
        <v>  670363, _, _, _, _,</v>
      </c>
      <c r="L46" s="0" t="str">
        <f aca="false">"  "&amp;ROUND(C46*0.637628^3,0)&amp;", "&amp;D46&amp;", "&amp;E46&amp;", "&amp;F46&amp;", "&amp;G46&amp;","</f>
        <v>  427442, _, _, _, _,</v>
      </c>
      <c r="M46" s="0" t="str">
        <f aca="false">"  "&amp;ROUND(C46*0.637628^4,0)&amp;", "&amp;D46&amp;", "&amp;E46&amp;", "&amp;F46&amp;", "&amp;G46&amp;","</f>
        <v>  272549, _, _, _, _,</v>
      </c>
      <c r="N46" s="0" t="str">
        <f aca="false">"  "&amp;ROUND(C46*0.637628^5,0)&amp;", "&amp;D46&amp;", "&amp;E46&amp;", "&amp;F46&amp;", "&amp;G46&amp;","</f>
        <v>  173785, _, _, _, _,</v>
      </c>
      <c r="O46" s="0" t="str">
        <f aca="false">"  "&amp;ROUND(C46*0.637628^6,0)&amp;", "&amp;D46&amp;", "&amp;E46&amp;", "&amp;F46&amp;", "&amp;G46&amp;","</f>
        <v>  110810, _, _, _, _,</v>
      </c>
      <c r="P46" s="0" t="str">
        <f aca="false">"  "&amp;ROUND(C46*0.637628^7,0)&amp;", "&amp;D46&amp;", "&amp;E46&amp;", "&amp;F46&amp;", "&amp;G46&amp;","</f>
        <v>  70656, _, _, _, _,</v>
      </c>
      <c r="Q46" s="0" t="str">
        <f aca="false">"  "&amp;ROUND(C46*0.637628^8,0)&amp;", "&amp;D46&amp;", "&amp;E46&amp;", "&amp;F46&amp;", "&amp;G46&amp;","</f>
        <v>  45052, _, _, _, _,</v>
      </c>
      <c r="R46" s="0" t="str">
        <f aca="false">"  "&amp;ROUND(C46*0.637628^9,0)&amp;", "&amp;D46&amp;", "&amp;E46&amp;", "&amp;F46&amp;", "&amp;G46&amp;","</f>
        <v>  28726, _, _, _, _,</v>
      </c>
    </row>
    <row r="47" customFormat="false" ht="15" hidden="false" customHeight="false" outlineLevel="0" collapsed="false">
      <c r="C47" s="15" t="n">
        <f aca="false">ROUND(C16,0)</f>
        <v>1282421</v>
      </c>
      <c r="D47" s="9" t="str">
        <f aca="false">D16</f>
        <v>_</v>
      </c>
      <c r="E47" s="9" t="str">
        <f aca="false">E16</f>
        <v>_</v>
      </c>
      <c r="F47" s="9" t="str">
        <f aca="false">F16</f>
        <v>_</v>
      </c>
      <c r="G47" s="9" t="str">
        <f aca="false">G16</f>
        <v>_</v>
      </c>
      <c r="I47" s="0" t="str">
        <f aca="false">"  "&amp;C47&amp;", "&amp;D47&amp;", "&amp;E47&amp;", "&amp;F47&amp;", "&amp;G47&amp;","</f>
        <v>  1282421, _, _, _, _,</v>
      </c>
      <c r="J47" s="0" t="str">
        <f aca="false">"  "&amp;ROUND(C47*0.637628,0)&amp;", "&amp;D47&amp;", "&amp;E47&amp;", "&amp;F47&amp;", "&amp;G47&amp;","</f>
        <v>  817708, _, _, _, _,</v>
      </c>
      <c r="K47" s="0" t="str">
        <f aca="false">"  "&amp;ROUND(C47*0.637628^2,0)&amp;", "&amp;D47&amp;", "&amp;E47&amp;", "&amp;F47&amp;", "&amp;G47&amp;","</f>
        <v>  521393, _, _, _, _,</v>
      </c>
      <c r="L47" s="0" t="str">
        <f aca="false">"  "&amp;ROUND(C47*0.637628^3,0)&amp;", "&amp;D47&amp;", "&amp;E47&amp;", "&amp;F47&amp;", "&amp;G47&amp;","</f>
        <v>  332455, _, _, _, _,</v>
      </c>
      <c r="M47" s="0" t="str">
        <f aca="false">"  "&amp;ROUND(C47*0.637628^4,0)&amp;", "&amp;D47&amp;", "&amp;E47&amp;", "&amp;F47&amp;", "&amp;G47&amp;","</f>
        <v>  211983, _, _, _, _,</v>
      </c>
      <c r="N47" s="0" t="str">
        <f aca="false">"  "&amp;ROUND(C47*0.637628^5,0)&amp;", "&amp;D47&amp;", "&amp;E47&amp;", "&amp;F47&amp;", "&amp;G47&amp;","</f>
        <v>  135166, _, _, _, _,</v>
      </c>
      <c r="O47" s="0" t="str">
        <f aca="false">"  "&amp;ROUND(C47*0.637628^6,0)&amp;", "&amp;D47&amp;", "&amp;E47&amp;", "&amp;F47&amp;", "&amp;G47&amp;","</f>
        <v>  86186, _, _, _, _,</v>
      </c>
      <c r="P47" s="0" t="str">
        <f aca="false">"  "&amp;ROUND(C47*0.637628^7,0)&amp;", "&amp;D47&amp;", "&amp;E47&amp;", "&amp;F47&amp;", "&amp;G47&amp;","</f>
        <v>  54954, _, _, _, _,</v>
      </c>
      <c r="Q47" s="0" t="str">
        <f aca="false">"  "&amp;ROUND(C47*0.637628^8,0)&amp;", "&amp;D47&amp;", "&amp;E47&amp;", "&amp;F47&amp;", "&amp;G47&amp;","</f>
        <v>  35040, _, _, _, _,</v>
      </c>
      <c r="R47" s="0" t="str">
        <f aca="false">"  "&amp;ROUND(C47*0.637628^9,0)&amp;", "&amp;D47&amp;", "&amp;E47&amp;", "&amp;F47&amp;", "&amp;G47&amp;","</f>
        <v>  22343, _, _, _, _,</v>
      </c>
    </row>
    <row r="48" customFormat="false" ht="15" hidden="false" customHeight="false" outlineLevel="0" collapsed="false">
      <c r="C48" s="15" t="n">
        <f aca="false">ROUND(C17,0)</f>
        <v>732812</v>
      </c>
      <c r="D48" s="9" t="str">
        <f aca="false">D17</f>
        <v>_</v>
      </c>
      <c r="E48" s="9" t="str">
        <f aca="false">E17</f>
        <v>_</v>
      </c>
      <c r="F48" s="9" t="str">
        <f aca="false">F17</f>
        <v>_</v>
      </c>
      <c r="G48" s="9" t="str">
        <f aca="false">G17</f>
        <v>_</v>
      </c>
      <c r="I48" s="0" t="str">
        <f aca="false">"  "&amp;C48&amp;", "&amp;D48&amp;", "&amp;E48&amp;", "&amp;F48&amp;", "&amp;G48&amp;","</f>
        <v>  732812, _, _, _, _,</v>
      </c>
      <c r="J48" s="0" t="str">
        <f aca="false">"  "&amp;ROUND(C48*0.637628,0)&amp;", "&amp;D48&amp;", "&amp;E48&amp;", "&amp;F48&amp;", "&amp;G48&amp;","</f>
        <v>  467261, _, _, _, _,</v>
      </c>
      <c r="K48" s="0" t="str">
        <f aca="false">"  "&amp;ROUND(C48*0.637628^2,0)&amp;", "&amp;D48&amp;", "&amp;E48&amp;", "&amp;F48&amp;", "&amp;G48&amp;","</f>
        <v>  297939, _, _, _, _,</v>
      </c>
      <c r="L48" s="0" t="str">
        <f aca="false">"  "&amp;ROUND(C48*0.637628^3,0)&amp;", "&amp;D48&amp;", "&amp;E48&amp;", "&amp;F48&amp;", "&amp;G48&amp;","</f>
        <v>  189974, _, _, _, _,</v>
      </c>
      <c r="M48" s="0" t="str">
        <f aca="false">"  "&amp;ROUND(C48*0.637628^4,0)&amp;", "&amp;D48&amp;", "&amp;E48&amp;", "&amp;F48&amp;", "&amp;G48&amp;","</f>
        <v>  121133, _, _, _, _,</v>
      </c>
      <c r="N48" s="0" t="str">
        <f aca="false">"  "&amp;ROUND(C48*0.637628^5,0)&amp;", "&amp;D48&amp;", "&amp;E48&amp;", "&amp;F48&amp;", "&amp;G48&amp;","</f>
        <v>  77238, _, _, _, _,</v>
      </c>
      <c r="O48" s="0" t="str">
        <f aca="false">"  "&amp;ROUND(C48*0.637628^6,0)&amp;", "&amp;D48&amp;", "&amp;E48&amp;", "&amp;F48&amp;", "&amp;G48&amp;","</f>
        <v>  49249, _, _, _, _,</v>
      </c>
      <c r="P48" s="0" t="str">
        <f aca="false">"  "&amp;ROUND(C48*0.637628^7,0)&amp;", "&amp;D48&amp;", "&amp;E48&amp;", "&amp;F48&amp;", "&amp;G48&amp;","</f>
        <v>  31403, _, _, _, _,</v>
      </c>
      <c r="Q48" s="0" t="str">
        <f aca="false">"  "&amp;ROUND(C48*0.637628^8,0)&amp;", "&amp;D48&amp;", "&amp;E48&amp;", "&amp;F48&amp;", "&amp;G48&amp;","</f>
        <v>  20023, _, _, _, _,</v>
      </c>
      <c r="R48" s="0" t="str">
        <f aca="false">"  "&amp;ROUND(C48*0.637628^9,0)&amp;", "&amp;D48&amp;", "&amp;E48&amp;", "&amp;F48&amp;", "&amp;G48&amp;","</f>
        <v>  12767, _, _, _, _,</v>
      </c>
    </row>
    <row r="49" customFormat="false" ht="15" hidden="false" customHeight="false" outlineLevel="0" collapsed="false">
      <c r="C49" s="15" t="n">
        <f aca="false">ROUND(C18,0)</f>
        <v>1282421</v>
      </c>
      <c r="D49" s="9" t="str">
        <f aca="false">D18</f>
        <v>_</v>
      </c>
      <c r="E49" s="9" t="str">
        <f aca="false">E18</f>
        <v>_</v>
      </c>
      <c r="F49" s="9" t="str">
        <f aca="false">F18</f>
        <v>_</v>
      </c>
      <c r="G49" s="9" t="str">
        <f aca="false">G18</f>
        <v>_</v>
      </c>
      <c r="I49" s="0" t="str">
        <f aca="false">"  "&amp;C49&amp;", "&amp;D49&amp;", "&amp;E49&amp;", "&amp;F49&amp;", "&amp;G49&amp;","</f>
        <v>  1282421, _, _, _, _,</v>
      </c>
      <c r="J49" s="0" t="str">
        <f aca="false">"  "&amp;ROUND(C49*0.637628,0)&amp;", "&amp;D49&amp;", "&amp;E49&amp;", "&amp;F49&amp;", "&amp;G49&amp;","</f>
        <v>  817708, _, _, _, _,</v>
      </c>
      <c r="K49" s="0" t="str">
        <f aca="false">"  "&amp;ROUND(C49*0.637628^2,0)&amp;", "&amp;D49&amp;", "&amp;E49&amp;", "&amp;F49&amp;", "&amp;G49&amp;","</f>
        <v>  521393, _, _, _, _,</v>
      </c>
      <c r="L49" s="0" t="str">
        <f aca="false">"  "&amp;ROUND(C49*0.637628^3,0)&amp;", "&amp;D49&amp;", "&amp;E49&amp;", "&amp;F49&amp;", "&amp;G49&amp;","</f>
        <v>  332455, _, _, _, _,</v>
      </c>
      <c r="M49" s="0" t="str">
        <f aca="false">"  "&amp;ROUND(C49*0.637628^4,0)&amp;", "&amp;D49&amp;", "&amp;E49&amp;", "&amp;F49&amp;", "&amp;G49&amp;","</f>
        <v>  211983, _, _, _, _,</v>
      </c>
      <c r="N49" s="0" t="str">
        <f aca="false">"  "&amp;ROUND(C49*0.637628^5,0)&amp;", "&amp;D49&amp;", "&amp;E49&amp;", "&amp;F49&amp;", "&amp;G49&amp;","</f>
        <v>  135166, _, _, _, _,</v>
      </c>
      <c r="O49" s="0" t="str">
        <f aca="false">"  "&amp;ROUND(C49*0.637628^6,0)&amp;", "&amp;D49&amp;", "&amp;E49&amp;", "&amp;F49&amp;", "&amp;G49&amp;","</f>
        <v>  86186, _, _, _, _,</v>
      </c>
      <c r="P49" s="0" t="str">
        <f aca="false">"  "&amp;ROUND(C49*0.637628^7,0)&amp;", "&amp;D49&amp;", "&amp;E49&amp;", "&amp;F49&amp;", "&amp;G49&amp;","</f>
        <v>  54954, _, _, _, _,</v>
      </c>
      <c r="Q49" s="0" t="str">
        <f aca="false">"  "&amp;ROUND(C49*0.637628^8,0)&amp;", "&amp;D49&amp;", "&amp;E49&amp;", "&amp;F49&amp;", "&amp;G49&amp;","</f>
        <v>  35040, _, _, _, _,</v>
      </c>
      <c r="R49" s="0" t="str">
        <f aca="false">"  "&amp;ROUND(C49*0.637628^9,0)&amp;", "&amp;D49&amp;", "&amp;E49&amp;", "&amp;F49&amp;", "&amp;G49&amp;","</f>
        <v>  22343, _, _, _, _,</v>
      </c>
    </row>
    <row r="50" customFormat="false" ht="15" hidden="false" customHeight="false" outlineLevel="0" collapsed="false">
      <c r="C50" s="15" t="n">
        <f aca="false">ROUND(C19,0)</f>
        <v>2015232</v>
      </c>
      <c r="D50" s="9" t="str">
        <f aca="false">D19</f>
        <v>_</v>
      </c>
      <c r="E50" s="9" t="str">
        <f aca="false">E19</f>
        <v>_</v>
      </c>
      <c r="F50" s="9" t="str">
        <f aca="false">F19</f>
        <v>_</v>
      </c>
      <c r="G50" s="9" t="str">
        <f aca="false">G19</f>
        <v>_</v>
      </c>
      <c r="I50" s="0" t="str">
        <f aca="false">"  "&amp;C50&amp;", "&amp;D50&amp;", "&amp;E50&amp;", "&amp;F50&amp;", "&amp;G50&amp;","</f>
        <v>  2015232, _, _, _, _,</v>
      </c>
      <c r="J50" s="0" t="str">
        <f aca="false">"  "&amp;ROUND(C50*0.637628,0)&amp;", "&amp;D50&amp;", "&amp;E50&amp;", "&amp;F50&amp;", "&amp;G50&amp;","</f>
        <v>  1284968, _, _, _, _,</v>
      </c>
      <c r="K50" s="0" t="str">
        <f aca="false">"  "&amp;ROUND(C50*0.637628^2,0)&amp;", "&amp;D50&amp;", "&amp;E50&amp;", "&amp;F50&amp;", "&amp;G50&amp;","</f>
        <v>  819332, _, _, _, _,</v>
      </c>
      <c r="L50" s="0" t="str">
        <f aca="false">"  "&amp;ROUND(C50*0.637628^3,0)&amp;", "&amp;D50&amp;", "&amp;E50&amp;", "&amp;F50&amp;", "&amp;G50&amp;","</f>
        <v>  522429, _, _, _, _,</v>
      </c>
      <c r="M50" s="0" t="str">
        <f aca="false">"  "&amp;ROUND(C50*0.637628^4,0)&amp;", "&amp;D50&amp;", "&amp;E50&amp;", "&amp;F50&amp;", "&amp;G50&amp;","</f>
        <v>  333115, _, _, _, _,</v>
      </c>
      <c r="N50" s="0" t="str">
        <f aca="false">"  "&amp;ROUND(C50*0.637628^5,0)&amp;", "&amp;D50&amp;", "&amp;E50&amp;", "&amp;F50&amp;", "&amp;G50&amp;","</f>
        <v>  212404, _, _, _, _,</v>
      </c>
      <c r="O50" s="0" t="str">
        <f aca="false">"  "&amp;ROUND(C50*0.637628^6,0)&amp;", "&amp;D50&amp;", "&amp;E50&amp;", "&amp;F50&amp;", "&amp;G50&amp;","</f>
        <v>  135435, _, _, _, _,</v>
      </c>
      <c r="P50" s="0" t="str">
        <f aca="false">"  "&amp;ROUND(C50*0.637628^7,0)&amp;", "&amp;D50&amp;", "&amp;E50&amp;", "&amp;F50&amp;", "&amp;G50&amp;","</f>
        <v>  86357, _, _, _, _,</v>
      </c>
      <c r="Q50" s="0" t="str">
        <f aca="false">"  "&amp;ROUND(C50*0.637628^8,0)&amp;", "&amp;D50&amp;", "&amp;E50&amp;", "&amp;F50&amp;", "&amp;G50&amp;","</f>
        <v>  55064, _, _, _, _,</v>
      </c>
      <c r="R50" s="0" t="str">
        <f aca="false">"  "&amp;ROUND(C50*0.637628^9,0)&amp;", "&amp;D50&amp;", "&amp;E50&amp;", "&amp;F50&amp;", "&amp;G50&amp;","</f>
        <v>  35110, _, _, _, _,</v>
      </c>
    </row>
    <row r="51" customFormat="false" ht="15" hidden="false" customHeight="false" outlineLevel="0" collapsed="false">
      <c r="C51" s="15" t="n">
        <f aca="false">ROUND(C20,0)</f>
        <v>916015</v>
      </c>
      <c r="D51" s="9" t="str">
        <f aca="false">D20</f>
        <v>_</v>
      </c>
      <c r="E51" s="9" t="str">
        <f aca="false">E20</f>
        <v>_</v>
      </c>
      <c r="F51" s="9" t="str">
        <f aca="false">F20</f>
        <v>_</v>
      </c>
      <c r="G51" s="9" t="str">
        <f aca="false">G20</f>
        <v>_</v>
      </c>
      <c r="I51" s="0" t="str">
        <f aca="false">"  "&amp;C51&amp;", "&amp;D51&amp;", "&amp;E51&amp;", "&amp;F51&amp;", "&amp;G51&amp;","</f>
        <v>  916015, _, _, _, _,</v>
      </c>
      <c r="J51" s="0" t="str">
        <f aca="false">"  "&amp;ROUND(C51*0.637628,0)&amp;", "&amp;D51&amp;", "&amp;E51&amp;", "&amp;F51&amp;", "&amp;G51&amp;","</f>
        <v>  584077, _, _, _, _,</v>
      </c>
      <c r="K51" s="0" t="str">
        <f aca="false">"  "&amp;ROUND(C51*0.637628^2,0)&amp;", "&amp;D51&amp;", "&amp;E51&amp;", "&amp;F51&amp;", "&amp;G51&amp;","</f>
        <v>  372424, _, _, _, _,</v>
      </c>
      <c r="L51" s="0" t="str">
        <f aca="false">"  "&amp;ROUND(C51*0.637628^3,0)&amp;", "&amp;D51&amp;", "&amp;E51&amp;", "&amp;F51&amp;", "&amp;G51&amp;","</f>
        <v>  237468, _, _, _, _,</v>
      </c>
      <c r="M51" s="0" t="str">
        <f aca="false">"  "&amp;ROUND(C51*0.637628^4,0)&amp;", "&amp;D51&amp;", "&amp;E51&amp;", "&amp;F51&amp;", "&amp;G51&amp;","</f>
        <v>  151416, _, _, _, _,</v>
      </c>
      <c r="N51" s="0" t="str">
        <f aca="false">"  "&amp;ROUND(C51*0.637628^5,0)&amp;", "&amp;D51&amp;", "&amp;E51&amp;", "&amp;F51&amp;", "&amp;G51&amp;","</f>
        <v>  96547, _, _, _, _,</v>
      </c>
      <c r="O51" s="0" t="str">
        <f aca="false">"  "&amp;ROUND(C51*0.637628^6,0)&amp;", "&amp;D51&amp;", "&amp;E51&amp;", "&amp;F51&amp;", "&amp;G51&amp;","</f>
        <v>  61561, _, _, _, _,</v>
      </c>
      <c r="P51" s="0" t="str">
        <f aca="false">"  "&amp;ROUND(C51*0.637628^7,0)&amp;", "&amp;D51&amp;", "&amp;E51&amp;", "&amp;F51&amp;", "&amp;G51&amp;","</f>
        <v>  39253, _, _, _, _,</v>
      </c>
      <c r="Q51" s="0" t="str">
        <f aca="false">"  "&amp;ROUND(C51*0.637628^8,0)&amp;", "&amp;D51&amp;", "&amp;E51&amp;", "&amp;F51&amp;", "&amp;G51&amp;","</f>
        <v>  25029, _, _, _, _,</v>
      </c>
      <c r="R51" s="0" t="str">
        <f aca="false">"  "&amp;ROUND(C51*0.637628^9,0)&amp;", "&amp;D51&amp;", "&amp;E51&amp;", "&amp;F51&amp;", "&amp;G51&amp;","</f>
        <v>  15959, _, _, _, _,</v>
      </c>
    </row>
    <row r="52" customFormat="false" ht="15" hidden="false" customHeight="false" outlineLevel="0" collapsed="false">
      <c r="C52" s="15" t="n">
        <f aca="false">ROUND(C21,0)</f>
        <v>1099218</v>
      </c>
      <c r="D52" s="9" t="str">
        <f aca="false">D21</f>
        <v>_</v>
      </c>
      <c r="E52" s="9" t="str">
        <f aca="false">E21</f>
        <v>_</v>
      </c>
      <c r="F52" s="9" t="str">
        <f aca="false">F21</f>
        <v>_</v>
      </c>
      <c r="G52" s="9" t="str">
        <f aca="false">G21</f>
        <v>_</v>
      </c>
      <c r="I52" s="0" t="str">
        <f aca="false">"  "&amp;C52&amp;", "&amp;D52&amp;", "&amp;E52&amp;", "&amp;F52&amp;", "&amp;G52&amp;","</f>
        <v>  1099218, _, _, _, _,</v>
      </c>
      <c r="J52" s="0" t="str">
        <f aca="false">"  "&amp;ROUND(C52*0.637628,0)&amp;", "&amp;D52&amp;", "&amp;E52&amp;", "&amp;F52&amp;", "&amp;G52&amp;","</f>
        <v>  700892, _, _, _, _,</v>
      </c>
      <c r="K52" s="0" t="str">
        <f aca="false">"  "&amp;ROUND(C52*0.637628^2,0)&amp;", "&amp;D52&amp;", "&amp;E52&amp;", "&amp;F52&amp;", "&amp;G52&amp;","</f>
        <v>  446908, _, _, _, _,</v>
      </c>
      <c r="L52" s="0" t="str">
        <f aca="false">"  "&amp;ROUND(C52*0.637628^3,0)&amp;", "&amp;D52&amp;", "&amp;E52&amp;", "&amp;F52&amp;", "&amp;G52&amp;","</f>
        <v>  284961, _, _, _, _,</v>
      </c>
      <c r="M52" s="0" t="str">
        <f aca="false">"  "&amp;ROUND(C52*0.637628^4,0)&amp;", "&amp;D52&amp;", "&amp;E52&amp;", "&amp;F52&amp;", "&amp;G52&amp;","</f>
        <v>  181699, _, _, _, _,</v>
      </c>
      <c r="N52" s="0" t="str">
        <f aca="false">"  "&amp;ROUND(C52*0.637628^5,0)&amp;", "&amp;D52&amp;", "&amp;E52&amp;", "&amp;F52&amp;", "&amp;G52&amp;","</f>
        <v>  115857, _, _, _, _,</v>
      </c>
      <c r="O52" s="0" t="str">
        <f aca="false">"  "&amp;ROUND(C52*0.637628^6,0)&amp;", "&amp;D52&amp;", "&amp;E52&amp;", "&amp;F52&amp;", "&amp;G52&amp;","</f>
        <v>  73873, _, _, _, _,</v>
      </c>
      <c r="P52" s="0" t="str">
        <f aca="false">"  "&amp;ROUND(C52*0.637628^7,0)&amp;", "&amp;D52&amp;", "&amp;E52&amp;", "&amp;F52&amp;", "&amp;G52&amp;","</f>
        <v>  47104, _, _, _, _,</v>
      </c>
      <c r="Q52" s="0" t="str">
        <f aca="false">"  "&amp;ROUND(C52*0.637628^8,0)&amp;", "&amp;D52&amp;", "&amp;E52&amp;", "&amp;F52&amp;", "&amp;G52&amp;","</f>
        <v>  30035, _, _, _, _,</v>
      </c>
      <c r="R52" s="0" t="str">
        <f aca="false">"  "&amp;ROUND(C52*0.637628^9,0)&amp;", "&amp;D52&amp;", "&amp;E52&amp;", "&amp;F52&amp;", "&amp;G52&amp;","</f>
        <v>  19151, _, _, _, _,</v>
      </c>
    </row>
    <row r="53" customFormat="false" ht="15" hidden="false" customHeight="false" outlineLevel="0" collapsed="false">
      <c r="C53" s="15" t="n">
        <f aca="false">ROUND(C22,0)</f>
        <v>1099218</v>
      </c>
      <c r="D53" s="9" t="str">
        <f aca="false">D22</f>
        <v>_</v>
      </c>
      <c r="E53" s="9" t="str">
        <f aca="false">E22</f>
        <v>_</v>
      </c>
      <c r="F53" s="9" t="str">
        <f aca="false">F22</f>
        <v>_</v>
      </c>
      <c r="G53" s="9" t="str">
        <f aca="false">G22</f>
        <v>_</v>
      </c>
      <c r="I53" s="0" t="str">
        <f aca="false">"  "&amp;C53&amp;", "&amp;D53&amp;", "&amp;E53&amp;", "&amp;F53&amp;", "&amp;G53&amp;","</f>
        <v>  1099218, _, _, _, _,</v>
      </c>
      <c r="J53" s="0" t="str">
        <f aca="false">"  "&amp;ROUND(C53*0.637628,0)&amp;", "&amp;D53&amp;", "&amp;E53&amp;", "&amp;F53&amp;", "&amp;G53&amp;","</f>
        <v>  700892, _, _, _, _,</v>
      </c>
      <c r="K53" s="0" t="str">
        <f aca="false">"  "&amp;ROUND(C53*0.637628^2,0)&amp;", "&amp;D53&amp;", "&amp;E53&amp;", "&amp;F53&amp;", "&amp;G53&amp;","</f>
        <v>  446908, _, _, _, _,</v>
      </c>
      <c r="L53" s="0" t="str">
        <f aca="false">"  "&amp;ROUND(C53*0.637628^3,0)&amp;", "&amp;D53&amp;", "&amp;E53&amp;", "&amp;F53&amp;", "&amp;G53&amp;","</f>
        <v>  284961, _, _, _, _,</v>
      </c>
      <c r="M53" s="0" t="str">
        <f aca="false">"  "&amp;ROUND(C53*0.637628^4,0)&amp;", "&amp;D53&amp;", "&amp;E53&amp;", "&amp;F53&amp;", "&amp;G53&amp;","</f>
        <v>  181699, _, _, _, _,</v>
      </c>
      <c r="N53" s="0" t="str">
        <f aca="false">"  "&amp;ROUND(C53*0.637628^5,0)&amp;", "&amp;D53&amp;", "&amp;E53&amp;", "&amp;F53&amp;", "&amp;G53&amp;","</f>
        <v>  115857, _, _, _, _,</v>
      </c>
      <c r="O53" s="0" t="str">
        <f aca="false">"  "&amp;ROUND(C53*0.637628^6,0)&amp;", "&amp;D53&amp;", "&amp;E53&amp;", "&amp;F53&amp;", "&amp;G53&amp;","</f>
        <v>  73873, _, _, _, _,</v>
      </c>
      <c r="P53" s="0" t="str">
        <f aca="false">"  "&amp;ROUND(C53*0.637628^7,0)&amp;", "&amp;D53&amp;", "&amp;E53&amp;", "&amp;F53&amp;", "&amp;G53&amp;","</f>
        <v>  47104, _, _, _, _,</v>
      </c>
      <c r="Q53" s="0" t="str">
        <f aca="false">"  "&amp;ROUND(C53*0.637628^8,0)&amp;", "&amp;D53&amp;", "&amp;E53&amp;", "&amp;F53&amp;", "&amp;G53&amp;","</f>
        <v>  30035, _, _, _, _,</v>
      </c>
      <c r="R53" s="0" t="str">
        <f aca="false">"  "&amp;ROUND(C53*0.637628^9,0)&amp;", "&amp;D53&amp;", "&amp;E53&amp;", "&amp;F53&amp;", "&amp;G53&amp;","</f>
        <v>  19151, _, _, _, _,</v>
      </c>
    </row>
    <row r="54" customFormat="false" ht="15" hidden="false" customHeight="false" outlineLevel="0" collapsed="false">
      <c r="C54" s="15" t="n">
        <f aca="false">ROUND(C23,0)</f>
        <v>916015</v>
      </c>
      <c r="D54" s="9" t="str">
        <f aca="false">D23</f>
        <v>_</v>
      </c>
      <c r="E54" s="9" t="str">
        <f aca="false">E23</f>
        <v>_</v>
      </c>
      <c r="F54" s="9" t="str">
        <f aca="false">F23</f>
        <v>_</v>
      </c>
      <c r="G54" s="9" t="str">
        <f aca="false">G23</f>
        <v>_</v>
      </c>
      <c r="I54" s="0" t="str">
        <f aca="false">"  "&amp;C54&amp;", "&amp;D54&amp;", "&amp;E54&amp;", "&amp;F54&amp;", "&amp;G54&amp;","</f>
        <v>  916015, _, _, _, _,</v>
      </c>
      <c r="J54" s="0" t="str">
        <f aca="false">"  "&amp;ROUND(C54*0.637628,0)&amp;", "&amp;D54&amp;", "&amp;E54&amp;", "&amp;F54&amp;", "&amp;G54&amp;","</f>
        <v>  584077, _, _, _, _,</v>
      </c>
      <c r="K54" s="0" t="str">
        <f aca="false">"  "&amp;ROUND(C54*0.637628^2,0)&amp;", "&amp;D54&amp;", "&amp;E54&amp;", "&amp;F54&amp;", "&amp;G54&amp;","</f>
        <v>  372424, _, _, _, _,</v>
      </c>
      <c r="L54" s="0" t="str">
        <f aca="false">"  "&amp;ROUND(C54*0.637628^3,0)&amp;", "&amp;D54&amp;", "&amp;E54&amp;", "&amp;F54&amp;", "&amp;G54&amp;","</f>
        <v>  237468, _, _, _, _,</v>
      </c>
      <c r="M54" s="0" t="str">
        <f aca="false">"  "&amp;ROUND(C54*0.637628^4,0)&amp;", "&amp;D54&amp;", "&amp;E54&amp;", "&amp;F54&amp;", "&amp;G54&amp;","</f>
        <v>  151416, _, _, _, _,</v>
      </c>
      <c r="N54" s="0" t="str">
        <f aca="false">"  "&amp;ROUND(C54*0.637628^5,0)&amp;", "&amp;D54&amp;", "&amp;E54&amp;", "&amp;F54&amp;", "&amp;G54&amp;","</f>
        <v>  96547, _, _, _, _,</v>
      </c>
      <c r="O54" s="0" t="str">
        <f aca="false">"  "&amp;ROUND(C54*0.637628^6,0)&amp;", "&amp;D54&amp;", "&amp;E54&amp;", "&amp;F54&amp;", "&amp;G54&amp;","</f>
        <v>  61561, _, _, _, _,</v>
      </c>
      <c r="P54" s="0" t="str">
        <f aca="false">"  "&amp;ROUND(C54*0.637628^7,0)&amp;", "&amp;D54&amp;", "&amp;E54&amp;", "&amp;F54&amp;", "&amp;G54&amp;","</f>
        <v>  39253, _, _, _, _,</v>
      </c>
      <c r="Q54" s="0" t="str">
        <f aca="false">"  "&amp;ROUND(C54*0.637628^8,0)&amp;", "&amp;D54&amp;", "&amp;E54&amp;", "&amp;F54&amp;", "&amp;G54&amp;","</f>
        <v>  25029, _, _, _, _,</v>
      </c>
      <c r="R54" s="0" t="str">
        <f aca="false">"  "&amp;ROUND(C54*0.637628^9,0)&amp;", "&amp;D54&amp;", "&amp;E54&amp;", "&amp;F54&amp;", "&amp;G54&amp;","</f>
        <v>  15959, _, _, _, _,</v>
      </c>
    </row>
    <row r="55" customFormat="false" ht="15" hidden="false" customHeight="false" outlineLevel="0" collapsed="false">
      <c r="C55" s="15" t="n">
        <f aca="false">ROUND(C24,0)</f>
        <v>366406</v>
      </c>
      <c r="D55" s="9" t="str">
        <f aca="false">D24</f>
        <v>_</v>
      </c>
      <c r="E55" s="9" t="str">
        <f aca="false">E24</f>
        <v>_</v>
      </c>
      <c r="F55" s="9" t="str">
        <f aca="false">F24</f>
        <v>_</v>
      </c>
      <c r="G55" s="9" t="str">
        <f aca="false">G24</f>
        <v>_</v>
      </c>
      <c r="I55" s="0" t="str">
        <f aca="false">"  "&amp;C55&amp;", "&amp;D55&amp;", "&amp;E55&amp;", "&amp;F55&amp;", "&amp;G55&amp;","</f>
        <v>  366406, _, _, _, _,</v>
      </c>
      <c r="J55" s="0" t="str">
        <f aca="false">"  "&amp;ROUND(C55*0.637628,0)&amp;", "&amp;D55&amp;", "&amp;E55&amp;", "&amp;F55&amp;", "&amp;G55&amp;","</f>
        <v>  233631, _, _, _, _,</v>
      </c>
      <c r="K55" s="0" t="str">
        <f aca="false">"  "&amp;ROUND(C55*0.637628^2,0)&amp;", "&amp;D55&amp;", "&amp;E55&amp;", "&amp;F55&amp;", "&amp;G55&amp;","</f>
        <v>  148969, _, _, _, _,</v>
      </c>
      <c r="L55" s="0" t="str">
        <f aca="false">"  "&amp;ROUND(C55*0.637628^3,0)&amp;", "&amp;D55&amp;", "&amp;E55&amp;", "&amp;F55&amp;", "&amp;G55&amp;","</f>
        <v>  94987, _, _, _, _,</v>
      </c>
      <c r="M55" s="0" t="str">
        <f aca="false">"  "&amp;ROUND(C55*0.637628^4,0)&amp;", "&amp;D55&amp;", "&amp;E55&amp;", "&amp;F55&amp;", "&amp;G55&amp;","</f>
        <v>  60566, _, _, _, _,</v>
      </c>
      <c r="N55" s="0" t="str">
        <f aca="false">"  "&amp;ROUND(C55*0.637628^5,0)&amp;", "&amp;D55&amp;", "&amp;E55&amp;", "&amp;F55&amp;", "&amp;G55&amp;","</f>
        <v>  38619, _, _, _, _,</v>
      </c>
      <c r="O55" s="0" t="str">
        <f aca="false">"  "&amp;ROUND(C55*0.637628^6,0)&amp;", "&amp;D55&amp;", "&amp;E55&amp;", "&amp;F55&amp;", "&amp;G55&amp;","</f>
        <v>  24624, _, _, _, _,</v>
      </c>
      <c r="P55" s="0" t="str">
        <f aca="false">"  "&amp;ROUND(C55*0.637628^7,0)&amp;", "&amp;D55&amp;", "&amp;E55&amp;", "&amp;F55&amp;", "&amp;G55&amp;","</f>
        <v>  15701, _, _, _, _,</v>
      </c>
      <c r="Q55" s="0" t="str">
        <f aca="false">"  "&amp;ROUND(C55*0.637628^8,0)&amp;", "&amp;D55&amp;", "&amp;E55&amp;", "&amp;F55&amp;", "&amp;G55&amp;","</f>
        <v>  10012, _, _, _, _,</v>
      </c>
      <c r="R55" s="0" t="str">
        <f aca="false">"  "&amp;ROUND(C55*0.637628^9,0)&amp;", "&amp;D55&amp;", "&amp;E55&amp;", "&amp;F55&amp;", "&amp;G55&amp;","</f>
        <v>  6384, _, _, _, _,</v>
      </c>
    </row>
    <row r="56" customFormat="false" ht="15" hidden="false" customHeight="false" outlineLevel="0" collapsed="false">
      <c r="C56" s="15" t="n">
        <f aca="false">ROUND(C25,0)</f>
        <v>366406</v>
      </c>
      <c r="D56" s="9" t="str">
        <f aca="false">D25</f>
        <v>_</v>
      </c>
      <c r="E56" s="9" t="str">
        <f aca="false">E25</f>
        <v>_</v>
      </c>
      <c r="F56" s="9" t="str">
        <f aca="false">F25</f>
        <v>_</v>
      </c>
      <c r="G56" s="9" t="str">
        <f aca="false">G25</f>
        <v>_</v>
      </c>
      <c r="I56" s="0" t="str">
        <f aca="false">"  "&amp;C56&amp;", "&amp;D56&amp;", "&amp;E56&amp;", "&amp;F56&amp;", "&amp;G56&amp;","</f>
        <v>  366406, _, _, _, _,</v>
      </c>
      <c r="J56" s="0" t="str">
        <f aca="false">"  "&amp;ROUND(C56*0.637628,0)&amp;", "&amp;D56&amp;", "&amp;E56&amp;", "&amp;F56&amp;", "&amp;G56&amp;","</f>
        <v>  233631, _, _, _, _,</v>
      </c>
      <c r="K56" s="0" t="str">
        <f aca="false">"  "&amp;ROUND(C56*0.637628^2,0)&amp;", "&amp;D56&amp;", "&amp;E56&amp;", "&amp;F56&amp;", "&amp;G56&amp;","</f>
        <v>  148969, _, _, _, _,</v>
      </c>
      <c r="L56" s="0" t="str">
        <f aca="false">"  "&amp;ROUND(C56*0.637628^3,0)&amp;", "&amp;D56&amp;", "&amp;E56&amp;", "&amp;F56&amp;", "&amp;G56&amp;","</f>
        <v>  94987, _, _, _, _,</v>
      </c>
      <c r="M56" s="0" t="str">
        <f aca="false">"  "&amp;ROUND(C56*0.637628^4,0)&amp;", "&amp;D56&amp;", "&amp;E56&amp;", "&amp;F56&amp;", "&amp;G56&amp;","</f>
        <v>  60566, _, _, _, _,</v>
      </c>
      <c r="N56" s="0" t="str">
        <f aca="false">"  "&amp;ROUND(C56*0.637628^5,0)&amp;", "&amp;D56&amp;", "&amp;E56&amp;", "&amp;F56&amp;", "&amp;G56&amp;","</f>
        <v>  38619, _, _, _, _,</v>
      </c>
      <c r="O56" s="0" t="str">
        <f aca="false">"  "&amp;ROUND(C56*0.637628^6,0)&amp;", "&amp;D56&amp;", "&amp;E56&amp;", "&amp;F56&amp;", "&amp;G56&amp;","</f>
        <v>  24624, _, _, _, _,</v>
      </c>
      <c r="P56" s="0" t="str">
        <f aca="false">"  "&amp;ROUND(C56*0.637628^7,0)&amp;", "&amp;D56&amp;", "&amp;E56&amp;", "&amp;F56&amp;", "&amp;G56&amp;","</f>
        <v>  15701, _, _, _, _,</v>
      </c>
      <c r="Q56" s="0" t="str">
        <f aca="false">"  "&amp;ROUND(C56*0.637628^8,0)&amp;", "&amp;D56&amp;", "&amp;E56&amp;", "&amp;F56&amp;", "&amp;G56&amp;","</f>
        <v>  10012, _, _, _, _,</v>
      </c>
      <c r="R56" s="0" t="str">
        <f aca="false">"  "&amp;ROUND(C56*0.637628^9,0)&amp;", "&amp;D56&amp;", "&amp;E56&amp;", "&amp;F56&amp;", "&amp;G56&amp;","</f>
        <v>  6384, _, _, _, _,</v>
      </c>
    </row>
    <row r="57" customFormat="false" ht="15" hidden="false" customHeight="false" outlineLevel="0" collapsed="false">
      <c r="C57" s="15" t="n">
        <f aca="false">ROUND(C26,0)</f>
        <v>0</v>
      </c>
      <c r="D57" s="9" t="str">
        <f aca="false">D26</f>
        <v>_</v>
      </c>
      <c r="E57" s="9" t="str">
        <f aca="false">E26</f>
        <v>_</v>
      </c>
      <c r="F57" s="9" t="str">
        <f aca="false">F26</f>
        <v>_</v>
      </c>
      <c r="G57" s="9" t="str">
        <f aca="false">G26</f>
        <v>_</v>
      </c>
      <c r="I57" s="0" t="str">
        <f aca="false">"  "&amp;C57&amp;", "&amp;D57&amp;", "&amp;E57&amp;", "&amp;F57&amp;", "&amp;G57&amp;","</f>
        <v>  0, _, _, _, _,</v>
      </c>
      <c r="J57" s="0" t="str">
        <f aca="false">"  "&amp;ROUND(C57*0.637628,0)&amp;", "&amp;D57&amp;", "&amp;E57&amp;", "&amp;F57&amp;", "&amp;G57&amp;","</f>
        <v>  0, _, _, _, _,</v>
      </c>
      <c r="K57" s="0" t="str">
        <f aca="false">"  "&amp;ROUND(C57*0.637628^2,0)&amp;", "&amp;D57&amp;", "&amp;E57&amp;", "&amp;F57&amp;", "&amp;G57&amp;","</f>
        <v>  0, _, _, _, _,</v>
      </c>
      <c r="L57" s="0" t="str">
        <f aca="false">"  "&amp;ROUND(C57*0.637628^3,0)&amp;", "&amp;D57&amp;", "&amp;E57&amp;", "&amp;F57&amp;", "&amp;G57&amp;","</f>
        <v>  0, _, _, _, _,</v>
      </c>
      <c r="M57" s="0" t="str">
        <f aca="false">"  "&amp;ROUND(C57*0.637628^4,0)&amp;", "&amp;D57&amp;", "&amp;E57&amp;", "&amp;F57&amp;", "&amp;G57&amp;","</f>
        <v>  0, _, _, _, _,</v>
      </c>
      <c r="N57" s="0" t="str">
        <f aca="false">"  "&amp;ROUND(C57*0.637628^5,0)&amp;", "&amp;D57&amp;", "&amp;E57&amp;", "&amp;F57&amp;", "&amp;G57&amp;","</f>
        <v>  0, _, _, _, _,</v>
      </c>
      <c r="O57" s="0" t="str">
        <f aca="false">"  "&amp;ROUND(C57*0.637628^6,0)&amp;", "&amp;D57&amp;", "&amp;E57&amp;", "&amp;F57&amp;", "&amp;G57&amp;","</f>
        <v>  0, _, _, _, _,</v>
      </c>
      <c r="P57" s="0" t="str">
        <f aca="false">"  "&amp;ROUND(C57*0.637628^7,0)&amp;", "&amp;D57&amp;", "&amp;E57&amp;", "&amp;F57&amp;", "&amp;G57&amp;","</f>
        <v>  0, _, _, _, _,</v>
      </c>
      <c r="Q57" s="0" t="str">
        <f aca="false">"  "&amp;ROUND(C57*0.637628^8,0)&amp;", "&amp;D57&amp;", "&amp;E57&amp;", "&amp;F57&amp;", "&amp;G57&amp;","</f>
        <v>  0, _, _, _, _,</v>
      </c>
      <c r="R57" s="0" t="str">
        <f aca="false">"  "&amp;ROUND(C57*0.637628^9,0)&amp;", "&amp;D57&amp;", "&amp;E57&amp;", "&amp;F57&amp;", "&amp;G57&amp;","</f>
        <v>  0, _, _, _, _,</v>
      </c>
    </row>
    <row r="58" customFormat="false" ht="15" hidden="false" customHeight="false" outlineLevel="0" collapsed="false">
      <c r="C58" s="15" t="n">
        <f aca="false">ROUND(C27,0)</f>
        <v>0</v>
      </c>
      <c r="D58" s="9" t="str">
        <f aca="false">D27</f>
        <v>_</v>
      </c>
      <c r="E58" s="9" t="str">
        <f aca="false">E27</f>
        <v>_</v>
      </c>
      <c r="F58" s="9" t="str">
        <f aca="false">F27</f>
        <v>_</v>
      </c>
      <c r="G58" s="9" t="str">
        <f aca="false">G27</f>
        <v>_</v>
      </c>
      <c r="I58" s="0" t="str">
        <f aca="false">"  "&amp;C58&amp;", "&amp;D58&amp;", "&amp;E58&amp;", "&amp;F58&amp;", "&amp;G58&amp;","</f>
        <v>  0, _, _, _, _,</v>
      </c>
      <c r="J58" s="0" t="str">
        <f aca="false">"  "&amp;ROUND(C58*0.637628,0)&amp;", "&amp;D58&amp;", "&amp;E58&amp;", "&amp;F58&amp;", "&amp;G58&amp;","</f>
        <v>  0, _, _, _, _,</v>
      </c>
      <c r="K58" s="0" t="str">
        <f aca="false">"  "&amp;ROUND(C58*0.637628^2,0)&amp;", "&amp;D58&amp;", "&amp;E58&amp;", "&amp;F58&amp;", "&amp;G58&amp;","</f>
        <v>  0, _, _, _, _,</v>
      </c>
      <c r="L58" s="0" t="str">
        <f aca="false">"  "&amp;ROUND(C58*0.637628^3,0)&amp;", "&amp;D58&amp;", "&amp;E58&amp;", "&amp;F58&amp;", "&amp;G58&amp;","</f>
        <v>  0, _, _, _, _,</v>
      </c>
      <c r="M58" s="0" t="str">
        <f aca="false">"  "&amp;ROUND(C58*0.637628^4,0)&amp;", "&amp;D58&amp;", "&amp;E58&amp;", "&amp;F58&amp;", "&amp;G58&amp;","</f>
        <v>  0, _, _, _, _,</v>
      </c>
      <c r="N58" s="0" t="str">
        <f aca="false">"  "&amp;ROUND(C58*0.637628^5,0)&amp;", "&amp;D58&amp;", "&amp;E58&amp;", "&amp;F58&amp;", "&amp;G58&amp;","</f>
        <v>  0, _, _, _, _,</v>
      </c>
      <c r="O58" s="0" t="str">
        <f aca="false">"  "&amp;ROUND(C58*0.637628^6,0)&amp;", "&amp;D58&amp;", "&amp;E58&amp;", "&amp;F58&amp;", "&amp;G58&amp;","</f>
        <v>  0, _, _, _, _,</v>
      </c>
      <c r="P58" s="0" t="str">
        <f aca="false">"  "&amp;ROUND(C58*0.637628^7,0)&amp;", "&amp;D58&amp;", "&amp;E58&amp;", "&amp;F58&amp;", "&amp;G58&amp;","</f>
        <v>  0, _, _, _, _,</v>
      </c>
      <c r="Q58" s="0" t="str">
        <f aca="false">"  "&amp;ROUND(C58*0.637628^8,0)&amp;", "&amp;D58&amp;", "&amp;E58&amp;", "&amp;F58&amp;", "&amp;G58&amp;","</f>
        <v>  0, _, _, _, _,</v>
      </c>
      <c r="R58" s="0" t="str">
        <f aca="false">"  "&amp;ROUND(C58*0.637628^9,0)&amp;", "&amp;D58&amp;", "&amp;E58&amp;", "&amp;F58&amp;", "&amp;G58&amp;","</f>
        <v>  0, _, _, _, _,</v>
      </c>
    </row>
    <row r="59" customFormat="false" ht="15" hidden="false" customHeight="false" outlineLevel="0" collapsed="false">
      <c r="C59" s="15" t="n">
        <f aca="false">ROUND(C28,0)</f>
        <v>0</v>
      </c>
      <c r="D59" s="9" t="str">
        <f aca="false">D28</f>
        <v>_</v>
      </c>
      <c r="E59" s="9" t="str">
        <f aca="false">E28</f>
        <v>_</v>
      </c>
      <c r="F59" s="9" t="str">
        <f aca="false">F28</f>
        <v>_</v>
      </c>
      <c r="G59" s="9" t="str">
        <f aca="false">G28</f>
        <v>_</v>
      </c>
      <c r="I59" s="0" t="str">
        <f aca="false">"  "&amp;C59&amp;", "&amp;D59&amp;", "&amp;E59&amp;", "&amp;F59&amp;", "&amp;G59&amp;","</f>
        <v>  0, _, _, _, _,</v>
      </c>
      <c r="J59" s="0" t="str">
        <f aca="false">"  "&amp;ROUND(C59*0.637628,0)&amp;", "&amp;D59&amp;", "&amp;E59&amp;", "&amp;F59&amp;", "&amp;G59&amp;","</f>
        <v>  0, _, _, _, _,</v>
      </c>
      <c r="K59" s="0" t="str">
        <f aca="false">"  "&amp;ROUND(C59*0.637628^2,0)&amp;", "&amp;D59&amp;", "&amp;E59&amp;", "&amp;F59&amp;", "&amp;G59&amp;","</f>
        <v>  0, _, _, _, _,</v>
      </c>
      <c r="L59" s="0" t="str">
        <f aca="false">"  "&amp;ROUND(C59*0.637628^3,0)&amp;", "&amp;D59&amp;", "&amp;E59&amp;", "&amp;F59&amp;", "&amp;G59&amp;","</f>
        <v>  0, _, _, _, _,</v>
      </c>
      <c r="M59" s="0" t="str">
        <f aca="false">"  "&amp;ROUND(C59*0.637628^4,0)&amp;", "&amp;D59&amp;", "&amp;E59&amp;", "&amp;F59&amp;", "&amp;G59&amp;","</f>
        <v>  0, _, _, _, _,</v>
      </c>
      <c r="N59" s="0" t="str">
        <f aca="false">"  "&amp;ROUND(C59*0.637628^5,0)&amp;", "&amp;D59&amp;", "&amp;E59&amp;", "&amp;F59&amp;", "&amp;G59&amp;","</f>
        <v>  0, _, _, _, _,</v>
      </c>
      <c r="O59" s="0" t="str">
        <f aca="false">"  "&amp;ROUND(C59*0.637628^6,0)&amp;", "&amp;D59&amp;", "&amp;E59&amp;", "&amp;F59&amp;", "&amp;G59&amp;","</f>
        <v>  0, _, _, _, _,</v>
      </c>
      <c r="P59" s="0" t="str">
        <f aca="false">"  "&amp;ROUND(C59*0.637628^7,0)&amp;", "&amp;D59&amp;", "&amp;E59&amp;", "&amp;F59&amp;", "&amp;G59&amp;","</f>
        <v>  0, _, _, _, _,</v>
      </c>
      <c r="Q59" s="0" t="str">
        <f aca="false">"  "&amp;ROUND(C59*0.637628^8,0)&amp;", "&amp;D59&amp;", "&amp;E59&amp;", "&amp;F59&amp;", "&amp;G59&amp;","</f>
        <v>  0, _, _, _, _,</v>
      </c>
      <c r="R59" s="0" t="str">
        <f aca="false">"  "&amp;ROUND(C59*0.637628^9,0)&amp;", "&amp;D59&amp;", "&amp;E59&amp;", "&amp;F59&amp;", "&amp;G59&amp;","</f>
        <v>  0, _, _, _, _,</v>
      </c>
    </row>
    <row r="60" customFormat="false" ht="15" hidden="false" customHeight="false" outlineLevel="0" collapsed="false">
      <c r="C60" s="15" t="n">
        <f aca="false">ROUND(C29,0)</f>
        <v>0</v>
      </c>
      <c r="D60" s="9" t="str">
        <f aca="false">D29</f>
        <v>_</v>
      </c>
      <c r="E60" s="9" t="str">
        <f aca="false">E29</f>
        <v>_</v>
      </c>
      <c r="F60" s="9" t="str">
        <f aca="false">F29</f>
        <v>_</v>
      </c>
      <c r="G60" s="9" t="str">
        <f aca="false">G29</f>
        <v>_</v>
      </c>
      <c r="I60" s="0" t="str">
        <f aca="false">"  "&amp;C60&amp;", "&amp;D60&amp;", "&amp;E60&amp;", "&amp;F60&amp;", "&amp;G60&amp;","</f>
        <v>  0, _, _, _, _,</v>
      </c>
      <c r="J60" s="0" t="str">
        <f aca="false">"  "&amp;ROUND(C60*0.637628,0)&amp;", "&amp;D60&amp;", "&amp;E60&amp;", "&amp;F60&amp;", "&amp;G60&amp;","</f>
        <v>  0, _, _, _, _,</v>
      </c>
      <c r="K60" s="0" t="str">
        <f aca="false">"  "&amp;ROUND(C60*0.637628^2,0)&amp;", "&amp;D60&amp;", "&amp;E60&amp;", "&amp;F60&amp;", "&amp;G60&amp;","</f>
        <v>  0, _, _, _, _,</v>
      </c>
      <c r="L60" s="0" t="str">
        <f aca="false">"  "&amp;ROUND(C60*0.637628^3,0)&amp;", "&amp;D60&amp;", "&amp;E60&amp;", "&amp;F60&amp;", "&amp;G60&amp;","</f>
        <v>  0, _, _, _, _,</v>
      </c>
      <c r="M60" s="0" t="str">
        <f aca="false">"  "&amp;ROUND(C60*0.637628^4,0)&amp;", "&amp;D60&amp;", "&amp;E60&amp;", "&amp;F60&amp;", "&amp;G60&amp;","</f>
        <v>  0, _, _, _, _,</v>
      </c>
      <c r="N60" s="0" t="str">
        <f aca="false">"  "&amp;ROUND(C60*0.637628^5,0)&amp;", "&amp;D60&amp;", "&amp;E60&amp;", "&amp;F60&amp;", "&amp;G60&amp;","</f>
        <v>  0, _, _, _, _,</v>
      </c>
      <c r="O60" s="0" t="str">
        <f aca="false">"  "&amp;ROUND(C60*0.637628^6,0)&amp;", "&amp;D60&amp;", "&amp;E60&amp;", "&amp;F60&amp;", "&amp;G60&amp;","</f>
        <v>  0, _, _, _, _,</v>
      </c>
      <c r="P60" s="0" t="str">
        <f aca="false">"  "&amp;ROUND(C60*0.637628^7,0)&amp;", "&amp;D60&amp;", "&amp;E60&amp;", "&amp;F60&amp;", "&amp;G60&amp;","</f>
        <v>  0, _, _, _, _,</v>
      </c>
      <c r="Q60" s="0" t="str">
        <f aca="false">"  "&amp;ROUND(C60*0.637628^8,0)&amp;", "&amp;D60&amp;", "&amp;E60&amp;", "&amp;F60&amp;", "&amp;G60&amp;","</f>
        <v>  0, _, _, _, _,</v>
      </c>
      <c r="R60" s="0" t="str">
        <f aca="false">"  "&amp;ROUND(C60*0.637628^9,0)&amp;", "&amp;D60&amp;", "&amp;E60&amp;", "&amp;F60&amp;", "&amp;G60&amp;","</f>
        <v>  0, _, _, _, _,</v>
      </c>
    </row>
    <row r="61" customFormat="false" ht="15" hidden="false" customHeight="false" outlineLevel="0" collapsed="false">
      <c r="C61" s="15" t="n">
        <f aca="false">ROUND(C30,0)</f>
        <v>0</v>
      </c>
      <c r="D61" s="9" t="str">
        <f aca="false">D30</f>
        <v>_</v>
      </c>
      <c r="E61" s="9" t="str">
        <f aca="false">E30</f>
        <v>_</v>
      </c>
      <c r="F61" s="9" t="str">
        <f aca="false">F30</f>
        <v>_</v>
      </c>
      <c r="G61" s="9" t="str">
        <f aca="false">G30</f>
        <v>_</v>
      </c>
      <c r="I61" s="0" t="str">
        <f aca="false">"  "&amp;C61&amp;", "&amp;D61&amp;", "&amp;E61&amp;", "&amp;F61&amp;", "&amp;G61&amp;","</f>
        <v>  0, _, _, _, _,</v>
      </c>
      <c r="J61" s="0" t="str">
        <f aca="false">"  "&amp;ROUND(C61*0.637628,0)&amp;", "&amp;D61&amp;", "&amp;E61&amp;", "&amp;F61&amp;", "&amp;G61&amp;","</f>
        <v>  0, _, _, _, _,</v>
      </c>
      <c r="K61" s="0" t="str">
        <f aca="false">"  "&amp;ROUND(C61*0.637628^2,0)&amp;", "&amp;D61&amp;", "&amp;E61&amp;", "&amp;F61&amp;", "&amp;G61&amp;","</f>
        <v>  0, _, _, _, _,</v>
      </c>
      <c r="L61" s="0" t="str">
        <f aca="false">"  "&amp;ROUND(C61*0.637628^3,0)&amp;", "&amp;D61&amp;", "&amp;E61&amp;", "&amp;F61&amp;", "&amp;G61&amp;","</f>
        <v>  0, _, _, _, _,</v>
      </c>
      <c r="M61" s="0" t="str">
        <f aca="false">"  "&amp;ROUND(C61*0.637628^4,0)&amp;", "&amp;D61&amp;", "&amp;E61&amp;", "&amp;F61&amp;", "&amp;G61&amp;","</f>
        <v>  0, _, _, _, _,</v>
      </c>
      <c r="N61" s="0" t="str">
        <f aca="false">"  "&amp;ROUND(C61*0.637628^5,0)&amp;", "&amp;D61&amp;", "&amp;E61&amp;", "&amp;F61&amp;", "&amp;G61&amp;","</f>
        <v>  0, _, _, _, _,</v>
      </c>
      <c r="O61" s="0" t="str">
        <f aca="false">"  "&amp;ROUND(C61*0.637628^6,0)&amp;", "&amp;D61&amp;", "&amp;E61&amp;", "&amp;F61&amp;", "&amp;G61&amp;","</f>
        <v>  0, _, _, _, _,</v>
      </c>
      <c r="P61" s="0" t="str">
        <f aca="false">"  "&amp;ROUND(C61*0.637628^7,0)&amp;", "&amp;D61&amp;", "&amp;E61&amp;", "&amp;F61&amp;", "&amp;G61&amp;","</f>
        <v>  0, _, _, _, _,</v>
      </c>
      <c r="Q61" s="0" t="str">
        <f aca="false">"  "&amp;ROUND(C61*0.637628^8,0)&amp;", "&amp;D61&amp;", "&amp;E61&amp;", "&amp;F61&amp;", "&amp;G61&amp;","</f>
        <v>  0, _, _, _, _,</v>
      </c>
      <c r="R61" s="0" t="str">
        <f aca="false">"  "&amp;ROUND(C61*0.637628^9,0)&amp;", "&amp;D61&amp;", "&amp;E61&amp;", "&amp;F61&amp;", "&amp;G61&amp;","</f>
        <v>  0, _, _, _, _,</v>
      </c>
    </row>
    <row r="62" customFormat="false" ht="15" hidden="false" customHeight="false" outlineLevel="0" collapsed="false">
      <c r="C62" s="15" t="n">
        <f aca="false">ROUND(C31,0)</f>
        <v>0</v>
      </c>
      <c r="D62" s="9" t="str">
        <f aca="false">D31</f>
        <v>_</v>
      </c>
      <c r="E62" s="9" t="str">
        <f aca="false">E31</f>
        <v>_</v>
      </c>
      <c r="F62" s="9" t="str">
        <f aca="false">F31</f>
        <v>_</v>
      </c>
      <c r="G62" s="9" t="str">
        <f aca="false">G31</f>
        <v>_</v>
      </c>
      <c r="I62" s="0" t="str">
        <f aca="false">"  "&amp;C62&amp;", "&amp;D62&amp;", "&amp;E62&amp;", "&amp;F62&amp;", "&amp;G62&amp;","</f>
        <v>  0, _, _, _, _,</v>
      </c>
      <c r="J62" s="0" t="str">
        <f aca="false">"  "&amp;ROUND(C62*0.637628,0)&amp;", "&amp;D62&amp;", "&amp;E62&amp;", "&amp;F62&amp;", "&amp;G62&amp;","</f>
        <v>  0, _, _, _, _,</v>
      </c>
      <c r="K62" s="0" t="str">
        <f aca="false">"  "&amp;ROUND(C62*0.637628^2,0)&amp;", "&amp;D62&amp;", "&amp;E62&amp;", "&amp;F62&amp;", "&amp;G62&amp;","</f>
        <v>  0, _, _, _, _,</v>
      </c>
      <c r="L62" s="0" t="str">
        <f aca="false">"  "&amp;ROUND(C62*0.637628^3,0)&amp;", "&amp;D62&amp;", "&amp;E62&amp;", "&amp;F62&amp;", "&amp;G62&amp;","</f>
        <v>  0, _, _, _, _,</v>
      </c>
      <c r="M62" s="0" t="str">
        <f aca="false">"  "&amp;ROUND(C62*0.637628^4,0)&amp;", "&amp;D62&amp;", "&amp;E62&amp;", "&amp;F62&amp;", "&amp;G62&amp;","</f>
        <v>  0, _, _, _, _,</v>
      </c>
      <c r="N62" s="0" t="str">
        <f aca="false">"  "&amp;ROUND(C62*0.637628^5,0)&amp;", "&amp;D62&amp;", "&amp;E62&amp;", "&amp;F62&amp;", "&amp;G62&amp;","</f>
        <v>  0, _, _, _, _,</v>
      </c>
      <c r="O62" s="0" t="str">
        <f aca="false">"  "&amp;ROUND(C62*0.637628^6,0)&amp;", "&amp;D62&amp;", "&amp;E62&amp;", "&amp;F62&amp;", "&amp;G62&amp;","</f>
        <v>  0, _, _, _, _,</v>
      </c>
      <c r="P62" s="0" t="str">
        <f aca="false">"  "&amp;ROUND(C62*0.637628^7,0)&amp;", "&amp;D62&amp;", "&amp;E62&amp;", "&amp;F62&amp;", "&amp;G62&amp;","</f>
        <v>  0, _, _, _, _,</v>
      </c>
      <c r="Q62" s="0" t="str">
        <f aca="false">"  "&amp;ROUND(C62*0.637628^8,0)&amp;", "&amp;D62&amp;", "&amp;E62&amp;", "&amp;F62&amp;", "&amp;G62&amp;","</f>
        <v>  0, _, _, _, _,</v>
      </c>
      <c r="R62" s="0" t="str">
        <f aca="false">"  "&amp;ROUND(C62*0.637628^9,0)&amp;", "&amp;D62&amp;", "&amp;E62&amp;", "&amp;F62&amp;", "&amp;G62&amp;","</f>
        <v>  0, _, _, _, _,</v>
      </c>
    </row>
    <row r="63" customFormat="false" ht="15" hidden="false" customHeight="false" outlineLevel="0" collapsed="false">
      <c r="C63" s="15" t="n">
        <f aca="false">ROUND(C32,0)</f>
        <v>0</v>
      </c>
      <c r="D63" s="9" t="str">
        <f aca="false">D32</f>
        <v>_</v>
      </c>
      <c r="E63" s="9" t="str">
        <f aca="false">E32</f>
        <v>_</v>
      </c>
      <c r="F63" s="9" t="str">
        <f aca="false">F32</f>
        <v>_</v>
      </c>
      <c r="G63" s="9" t="str">
        <f aca="false">G32</f>
        <v>_</v>
      </c>
      <c r="I63" s="0" t="str">
        <f aca="false">"  "&amp;C63&amp;", "&amp;D63&amp;", "&amp;E63&amp;", "&amp;F63&amp;", "&amp;G63&amp;" ;"</f>
        <v>  0, _, _, _, _ ;</v>
      </c>
      <c r="J63" s="0" t="str">
        <f aca="false">"  "&amp;ROUND(C63*0.637628,0)&amp;", "&amp;D63&amp;", "&amp;E63&amp;", "&amp;F63&amp;", "&amp;G63&amp;" ;"</f>
        <v>  0, _, _, _, _ ;</v>
      </c>
      <c r="K63" s="0" t="str">
        <f aca="false">"  "&amp;ROUND(C63*0.637628^2,0)&amp;", "&amp;D63&amp;", "&amp;E63&amp;", "&amp;F63&amp;", "&amp;G63&amp;" ;"</f>
        <v>  0, _, _, _, _ ;</v>
      </c>
      <c r="L63" s="0" t="str">
        <f aca="false">"  "&amp;ROUND(C63*0.637628^3,0)&amp;", "&amp;D63&amp;", "&amp;E63&amp;", "&amp;F63&amp;", "&amp;G63&amp;" ;"</f>
        <v>  0, _, _, _, _ ;</v>
      </c>
      <c r="M63" s="0" t="str">
        <f aca="false">"  "&amp;ROUND(C63*0.637628^4,0)&amp;", "&amp;D63&amp;", "&amp;E63&amp;", "&amp;F63&amp;", "&amp;G63&amp;" ;"</f>
        <v>  0, _, _, _, _ ;</v>
      </c>
      <c r="N63" s="0" t="str">
        <f aca="false">"  "&amp;ROUND(C63*0.637628^5,0)&amp;", "&amp;D63&amp;", "&amp;E63&amp;", "&amp;F63&amp;", "&amp;G63&amp;" ;"</f>
        <v>  0, _, _, _, _ ;</v>
      </c>
      <c r="O63" s="0" t="str">
        <f aca="false">"  "&amp;ROUND(C63*0.637628^6,0)&amp;", "&amp;D63&amp;", "&amp;E63&amp;", "&amp;F63&amp;", "&amp;G63&amp;" ;"</f>
        <v>  0, _, _, _, _ ;</v>
      </c>
      <c r="P63" s="0" t="str">
        <f aca="false">"  "&amp;ROUND(C63*0.637628^7,0)&amp;", "&amp;D63&amp;", "&amp;E63&amp;", "&amp;F63&amp;", "&amp;G63&amp;" ;"</f>
        <v>  0, _, _, _, _ ;</v>
      </c>
      <c r="Q63" s="0" t="str">
        <f aca="false">"  "&amp;ROUND(C63*0.637628^8,0)&amp;", "&amp;D63&amp;", "&amp;E63&amp;", "&amp;F63&amp;", "&amp;G63&amp;" ;"</f>
        <v>  0, _, _, _, _ ;</v>
      </c>
      <c r="R63" s="0" t="str">
        <f aca="false">"  "&amp;ROUND(C63*0.637628^9,0)&amp;", "&amp;D63&amp;", "&amp;E63&amp;", "&amp;F63&amp;", "&amp;G63&amp;" ;"</f>
        <v>  0, _, _, _, _ ;</v>
      </c>
    </row>
    <row r="64" customFormat="false" ht="15" hidden="false" customHeight="false" outlineLevel="0" collapsed="false">
      <c r="C64" s="15"/>
      <c r="D64" s="9"/>
      <c r="E64" s="9"/>
      <c r="F64" s="9"/>
      <c r="G64" s="9"/>
    </row>
    <row r="65" customFormat="false" ht="15" hidden="false" customHeight="false" outlineLevel="0" collapsed="false">
      <c r="A65" s="1" t="s">
        <v>22</v>
      </c>
      <c r="B65" s="16" t="n">
        <v>0</v>
      </c>
      <c r="C65" s="16" t="n">
        <v>1</v>
      </c>
      <c r="D65" s="16" t="n">
        <v>2</v>
      </c>
      <c r="E65" s="16" t="n">
        <v>3</v>
      </c>
      <c r="F65" s="16" t="n">
        <v>4</v>
      </c>
      <c r="G65" s="16" t="n">
        <v>5</v>
      </c>
      <c r="H65" s="16" t="n">
        <v>6</v>
      </c>
      <c r="I65" s="16" t="n">
        <v>7</v>
      </c>
      <c r="J65" s="16" t="n">
        <v>8</v>
      </c>
      <c r="K65" s="16" t="n">
        <v>9</v>
      </c>
      <c r="L65" s="16" t="n">
        <v>10</v>
      </c>
      <c r="M65" s="16" t="n">
        <v>11</v>
      </c>
      <c r="N65" s="16" t="n">
        <v>12</v>
      </c>
      <c r="O65" s="16" t="n">
        <v>13</v>
      </c>
      <c r="P65" s="16" t="n">
        <v>14</v>
      </c>
      <c r="Q65" s="16" t="n">
        <v>15</v>
      </c>
      <c r="R65" s="16" t="n">
        <v>16</v>
      </c>
      <c r="S65" s="16" t="n">
        <v>17</v>
      </c>
      <c r="T65" s="16" t="n">
        <v>18</v>
      </c>
      <c r="U65" s="16" t="n">
        <v>19</v>
      </c>
      <c r="V65" s="16" t="n">
        <v>20</v>
      </c>
      <c r="W65" s="16" t="n">
        <v>21</v>
      </c>
      <c r="X65" s="16" t="n">
        <v>22</v>
      </c>
      <c r="Y65" s="16" t="n">
        <v>23</v>
      </c>
      <c r="Z65" s="16" t="n">
        <v>24</v>
      </c>
      <c r="AA65" s="16" t="n">
        <v>25</v>
      </c>
      <c r="AB65" s="16" t="n">
        <v>26</v>
      </c>
      <c r="AC65" s="16" t="n">
        <v>27</v>
      </c>
      <c r="AD65" s="16" t="n">
        <v>28</v>
      </c>
      <c r="AE65" s="16" t="n">
        <v>29</v>
      </c>
    </row>
    <row r="66" customFormat="false" ht="15" hidden="false" customHeight="false" outlineLevel="0" collapsed="false">
      <c r="A66" s="0" t="s">
        <v>23</v>
      </c>
      <c r="B66" s="0" t="n">
        <v>0</v>
      </c>
      <c r="C66" s="10" t="n">
        <v>0</v>
      </c>
      <c r="D66" s="10" t="n">
        <v>0</v>
      </c>
      <c r="E66" s="10" t="n">
        <v>0</v>
      </c>
      <c r="F66" s="10" t="n">
        <v>0</v>
      </c>
      <c r="G66" s="10" t="n">
        <v>0</v>
      </c>
      <c r="H66" s="10" t="n">
        <v>0</v>
      </c>
      <c r="I66" s="10" t="n">
        <v>0.01</v>
      </c>
      <c r="J66" s="10" t="n">
        <v>0.05</v>
      </c>
      <c r="K66" s="10" t="n">
        <v>0.02</v>
      </c>
      <c r="L66" s="10" t="n">
        <v>0.15</v>
      </c>
      <c r="M66" s="10" t="n">
        <v>0.13</v>
      </c>
      <c r="N66" s="10" t="n">
        <v>0.09</v>
      </c>
      <c r="O66" s="10" t="n">
        <v>0.07</v>
      </c>
      <c r="P66" s="10" t="n">
        <v>0.04</v>
      </c>
      <c r="Q66" s="10" t="n">
        <v>0.07</v>
      </c>
      <c r="R66" s="10" t="n">
        <v>0.11</v>
      </c>
      <c r="S66" s="10" t="n">
        <v>0.05</v>
      </c>
      <c r="T66" s="10" t="n">
        <v>0.06</v>
      </c>
      <c r="U66" s="10" t="n">
        <v>0.06</v>
      </c>
      <c r="V66" s="10" t="n">
        <v>0.05</v>
      </c>
      <c r="W66" s="10" t="n">
        <v>0.02</v>
      </c>
      <c r="X66" s="10" t="n">
        <v>0.02</v>
      </c>
      <c r="Y66" s="0" t="n">
        <v>0</v>
      </c>
      <c r="Z66" s="0" t="n">
        <v>0</v>
      </c>
      <c r="AA66" s="0" t="n">
        <v>0</v>
      </c>
      <c r="AB66" s="0" t="n">
        <v>0</v>
      </c>
      <c r="AC66" s="0" t="n">
        <v>0</v>
      </c>
      <c r="AD66" s="0" t="n">
        <v>0</v>
      </c>
      <c r="AE66" s="0" t="n">
        <v>0</v>
      </c>
      <c r="AG66" s="3" t="n">
        <f aca="false">SUM(B66:AE66)</f>
        <v>1</v>
      </c>
    </row>
    <row r="67" customFormat="false" ht="15" hidden="false" customHeight="false" outlineLevel="0" collapsed="false">
      <c r="A67" s="0" t="s">
        <v>24</v>
      </c>
      <c r="B67" s="0" t="n">
        <v>0</v>
      </c>
      <c r="C67" s="15" t="n">
        <v>0</v>
      </c>
      <c r="D67" s="15" t="n">
        <v>0</v>
      </c>
      <c r="E67" s="15" t="n">
        <v>0</v>
      </c>
      <c r="F67" s="15" t="n">
        <v>0</v>
      </c>
      <c r="G67" s="15" t="n">
        <v>0</v>
      </c>
      <c r="H67" s="15" t="n">
        <v>0.01</v>
      </c>
      <c r="I67" s="15" t="n">
        <v>0</v>
      </c>
      <c r="J67" s="15" t="n">
        <v>0.05</v>
      </c>
      <c r="K67" s="15" t="n">
        <v>0.02</v>
      </c>
      <c r="L67" s="15" t="n">
        <v>0.14</v>
      </c>
      <c r="M67" s="15" t="n">
        <v>0.14</v>
      </c>
      <c r="N67" s="15" t="n">
        <v>0.1</v>
      </c>
      <c r="O67" s="15" t="n">
        <v>0.05</v>
      </c>
      <c r="P67" s="15" t="n">
        <v>0.03</v>
      </c>
      <c r="Q67" s="15" t="n">
        <v>0.05</v>
      </c>
      <c r="R67" s="15" t="n">
        <v>0.12</v>
      </c>
      <c r="S67" s="15" t="n">
        <v>0.06</v>
      </c>
      <c r="T67" s="15" t="n">
        <v>0.06</v>
      </c>
      <c r="U67" s="15" t="n">
        <v>0.07</v>
      </c>
      <c r="V67" s="15" t="n">
        <v>0.06</v>
      </c>
      <c r="W67" s="15" t="n">
        <v>0.02</v>
      </c>
      <c r="X67" s="15" t="n">
        <v>0.02</v>
      </c>
      <c r="Y67" s="0" t="n">
        <v>0</v>
      </c>
      <c r="Z67" s="0" t="n">
        <v>0</v>
      </c>
      <c r="AA67" s="0" t="n">
        <v>0</v>
      </c>
      <c r="AB67" s="0" t="n">
        <v>0</v>
      </c>
      <c r="AC67" s="0" t="n">
        <v>0</v>
      </c>
      <c r="AD67" s="0" t="n">
        <v>0</v>
      </c>
      <c r="AE67" s="0" t="n">
        <v>0</v>
      </c>
      <c r="AG67" s="3" t="n">
        <f aca="false">SUM(B67:AE67)</f>
        <v>1</v>
      </c>
    </row>
    <row r="68" customFormat="false" ht="15" hidden="false" customHeight="false" outlineLevel="0" collapsed="false">
      <c r="A68" s="0" t="s">
        <v>25</v>
      </c>
      <c r="B68" s="0" t="n">
        <v>0</v>
      </c>
      <c r="C68" s="17" t="n">
        <v>0</v>
      </c>
      <c r="D68" s="17" t="n">
        <v>0</v>
      </c>
      <c r="E68" s="17" t="n">
        <v>0</v>
      </c>
      <c r="F68" s="17" t="n">
        <v>0</v>
      </c>
      <c r="G68" s="17" t="n">
        <v>0</v>
      </c>
      <c r="H68" s="17" t="n">
        <v>0.01</v>
      </c>
      <c r="I68" s="17" t="n">
        <v>0</v>
      </c>
      <c r="J68" s="17" t="n">
        <v>0.04</v>
      </c>
      <c r="K68" s="17" t="n">
        <v>0.01</v>
      </c>
      <c r="L68" s="17" t="n">
        <v>0.13</v>
      </c>
      <c r="M68" s="17" t="n">
        <v>0.16</v>
      </c>
      <c r="N68" s="17" t="n">
        <v>0.11</v>
      </c>
      <c r="O68" s="17" t="n">
        <v>0.02</v>
      </c>
      <c r="P68" s="17" t="n">
        <v>0.03</v>
      </c>
      <c r="Q68" s="17" t="n">
        <v>0.03</v>
      </c>
      <c r="R68" s="17" t="n">
        <v>0.14</v>
      </c>
      <c r="S68" s="17" t="n">
        <v>0.06</v>
      </c>
      <c r="T68" s="17" t="n">
        <v>0.06</v>
      </c>
      <c r="U68" s="17" t="n">
        <v>0.09</v>
      </c>
      <c r="V68" s="17" t="n">
        <v>0.07</v>
      </c>
      <c r="W68" s="17" t="n">
        <v>0.02</v>
      </c>
      <c r="X68" s="17" t="n">
        <v>0.02</v>
      </c>
      <c r="Y68" s="0" t="n">
        <v>0</v>
      </c>
      <c r="Z68" s="0" t="n">
        <v>0</v>
      </c>
      <c r="AA68" s="0" t="n">
        <v>0</v>
      </c>
      <c r="AB68" s="0" t="n">
        <v>0</v>
      </c>
      <c r="AC68" s="0" t="n">
        <v>0</v>
      </c>
      <c r="AD68" s="0" t="n">
        <v>0</v>
      </c>
      <c r="AE68" s="0" t="n">
        <v>0</v>
      </c>
      <c r="AG68" s="3" t="n">
        <f aca="false">SUM(B68:AE68)</f>
        <v>1</v>
      </c>
    </row>
    <row r="69" customFormat="false" ht="15" hidden="false" customHeight="false" outlineLevel="0" collapsed="false">
      <c r="A69" s="0" t="s">
        <v>26</v>
      </c>
      <c r="B69" s="0" t="n">
        <v>0</v>
      </c>
      <c r="C69" s="15" t="n">
        <v>0</v>
      </c>
      <c r="D69" s="15" t="n">
        <v>0</v>
      </c>
      <c r="E69" s="15" t="n">
        <v>0</v>
      </c>
      <c r="F69" s="15" t="n">
        <v>0</v>
      </c>
      <c r="G69" s="15" t="n">
        <v>0</v>
      </c>
      <c r="H69" s="15" t="n">
        <v>0.01</v>
      </c>
      <c r="I69" s="15" t="n">
        <v>0</v>
      </c>
      <c r="J69" s="15" t="n">
        <v>0.05</v>
      </c>
      <c r="K69" s="15" t="n">
        <v>0.02</v>
      </c>
      <c r="L69" s="15" t="n">
        <v>0.14</v>
      </c>
      <c r="M69" s="15" t="n">
        <v>0.14</v>
      </c>
      <c r="N69" s="15" t="n">
        <v>0.1</v>
      </c>
      <c r="O69" s="15" t="n">
        <v>0.05</v>
      </c>
      <c r="P69" s="15" t="n">
        <v>0.03</v>
      </c>
      <c r="Q69" s="15" t="n">
        <v>0.05</v>
      </c>
      <c r="R69" s="15" t="n">
        <v>0.12</v>
      </c>
      <c r="S69" s="15" t="n">
        <v>0.06</v>
      </c>
      <c r="T69" s="15" t="n">
        <v>0.06</v>
      </c>
      <c r="U69" s="15" t="n">
        <v>0.07</v>
      </c>
      <c r="V69" s="15" t="n">
        <v>0.06</v>
      </c>
      <c r="W69" s="15" t="n">
        <v>0.02</v>
      </c>
      <c r="X69" s="15" t="n">
        <v>0.02</v>
      </c>
      <c r="Y69" s="0" t="n">
        <v>0</v>
      </c>
      <c r="Z69" s="0" t="n">
        <v>0</v>
      </c>
      <c r="AA69" s="0" t="n">
        <v>0</v>
      </c>
      <c r="AB69" s="0" t="n">
        <v>0</v>
      </c>
      <c r="AC69" s="0" t="n">
        <v>0</v>
      </c>
      <c r="AD69" s="0" t="n">
        <v>0</v>
      </c>
      <c r="AE69" s="0" t="n">
        <v>0</v>
      </c>
      <c r="AG69" s="3" t="n">
        <f aca="false">SUM(B69:AE69)</f>
        <v>1</v>
      </c>
    </row>
    <row r="70" customFormat="false" ht="15" hidden="false" customHeight="false" outlineLevel="0" collapsed="false">
      <c r="C70" s="9"/>
      <c r="D70" s="9"/>
      <c r="E70" s="9"/>
      <c r="F70" s="9"/>
      <c r="G70" s="9"/>
    </row>
    <row r="71" customFormat="false" ht="15" hidden="false" customHeight="false" outlineLevel="0" collapsed="false">
      <c r="B71" s="0" t="s">
        <v>27</v>
      </c>
      <c r="C71" s="9"/>
      <c r="D71" s="9"/>
      <c r="E71" s="9"/>
      <c r="F71" s="9"/>
      <c r="G71" s="9"/>
    </row>
    <row r="73" customFormat="false" ht="15" hidden="false" customHeight="false" outlineLevel="0" collapsed="false">
      <c r="A73" s="3" t="s">
        <v>43</v>
      </c>
      <c r="B73" s="0" t="n">
        <v>0</v>
      </c>
      <c r="C73" s="0" t="n">
        <v>0.025610244</v>
      </c>
      <c r="D73" s="0" t="n">
        <v>0.019007603</v>
      </c>
      <c r="E73" s="0" t="n">
        <v>0.010004002</v>
      </c>
      <c r="F73" s="0" t="n">
        <v>0.038015206</v>
      </c>
      <c r="G73" s="0" t="n">
        <v>0.084033613</v>
      </c>
      <c r="H73" s="0" t="n">
        <v>0.054021609</v>
      </c>
      <c r="I73" s="0" t="n">
        <v>0.06402561</v>
      </c>
      <c r="J73" s="0" t="n">
        <v>0.084033613</v>
      </c>
      <c r="K73" s="0" t="n">
        <v>0.039015606</v>
      </c>
      <c r="L73" s="0" t="n">
        <v>0.06402561</v>
      </c>
      <c r="M73" s="0" t="n">
        <v>0.047018808</v>
      </c>
      <c r="N73" s="0" t="n">
        <v>0.068027211</v>
      </c>
      <c r="O73" s="0" t="n">
        <v>0.0030012</v>
      </c>
      <c r="P73" s="0" t="n">
        <v>0.066026411</v>
      </c>
      <c r="Q73" s="0" t="n">
        <v>0.066026411</v>
      </c>
      <c r="R73" s="0" t="n">
        <v>0.045018007</v>
      </c>
      <c r="S73" s="0" t="n">
        <v>0.033013205</v>
      </c>
      <c r="T73" s="0" t="n">
        <v>0.028011204</v>
      </c>
      <c r="U73" s="0" t="n">
        <v>0.038015206</v>
      </c>
      <c r="V73" s="0" t="n">
        <v>0.039015606</v>
      </c>
      <c r="W73" s="0" t="n">
        <v>0.017006803</v>
      </c>
      <c r="X73" s="0" t="n">
        <v>0.068027211</v>
      </c>
      <c r="Y73" s="0" t="n">
        <v>0</v>
      </c>
      <c r="Z73" s="0" t="n">
        <v>0</v>
      </c>
      <c r="AA73" s="0" t="n">
        <v>0</v>
      </c>
      <c r="AB73" s="0" t="n">
        <v>0</v>
      </c>
      <c r="AC73" s="0" t="n">
        <v>0</v>
      </c>
      <c r="AD73" s="0" t="n">
        <v>0</v>
      </c>
      <c r="AE73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G73"/>
  <sheetViews>
    <sheetView windowProtection="false" showFormulas="false" showGridLines="true" showRowColHeaders="true" showZeros="true" rightToLeft="false" tabSelected="false" showOutlineSymbols="true" defaultGridColor="true" view="normal" topLeftCell="A49" colorId="64" zoomScale="100" zoomScaleNormal="100" zoomScalePageLayoutView="100" workbookViewId="0">
      <selection pane="topLeft" activeCell="R64" activeCellId="0" sqref="R64"/>
    </sheetView>
  </sheetViews>
  <sheetFormatPr defaultRowHeight="15"/>
  <cols>
    <col collapsed="false" hidden="false" max="2" min="1" style="0" width="8.50510204081633"/>
    <col collapsed="false" hidden="false" max="3" min="3" style="0" width="9.04591836734694"/>
    <col collapsed="false" hidden="false" max="8" min="4" style="0" width="8.50510204081633"/>
    <col collapsed="false" hidden="false" max="9" min="9" style="0" width="18.3571428571429"/>
    <col collapsed="false" hidden="false" max="10" min="10" style="0" width="17.280612244898"/>
    <col collapsed="false" hidden="false" max="11" min="11" style="0" width="17.8214285714286"/>
    <col collapsed="false" hidden="false" max="12" min="12" style="0" width="16.6020408163265"/>
    <col collapsed="false" hidden="false" max="13" min="13" style="0" width="17.0102040816327"/>
    <col collapsed="false" hidden="false" max="14" min="14" style="0" width="17.280612244898"/>
    <col collapsed="false" hidden="false" max="15" min="15" style="0" width="18.6275510204082"/>
    <col collapsed="false" hidden="false" max="16" min="16" style="0" width="16.469387755102"/>
    <col collapsed="false" hidden="false" max="17" min="17" style="0" width="15.9285714285714"/>
    <col collapsed="false" hidden="false" max="18" min="18" style="0" width="16.3316326530612"/>
    <col collapsed="false" hidden="false" max="1025" min="19" style="0" width="8.50510204081633"/>
  </cols>
  <sheetData>
    <row r="1" customFormat="false" ht="15" hidden="false" customHeight="false" outlineLevel="0" collapsed="false">
      <c r="P1" s="0" t="n">
        <v>26031</v>
      </c>
      <c r="Q1" s="1" t="s">
        <v>0</v>
      </c>
    </row>
    <row r="2" customFormat="false" ht="15" hidden="false" customHeight="false" outlineLevel="0" collapsed="false">
      <c r="B2" s="0" t="s">
        <v>1</v>
      </c>
      <c r="H2" s="0" t="s">
        <v>2</v>
      </c>
      <c r="P2" s="2" t="s">
        <v>3</v>
      </c>
      <c r="Q2" s="3"/>
      <c r="R2" s="3"/>
      <c r="S2" s="3"/>
      <c r="T2" s="3"/>
      <c r="U2" s="3"/>
      <c r="V2" s="0" t="s">
        <v>4</v>
      </c>
    </row>
    <row r="3" customFormat="false" ht="15.75" hidden="false" customHeight="false" outlineLevel="0" collapsed="false">
      <c r="A3" s="0" t="n">
        <v>0</v>
      </c>
      <c r="B3" s="0" t="n">
        <v>0</v>
      </c>
      <c r="C3" s="4" t="n">
        <f aca="false">P3</f>
        <v>0</v>
      </c>
      <c r="D3" s="5" t="s">
        <v>5</v>
      </c>
      <c r="E3" s="5" t="s">
        <v>5</v>
      </c>
      <c r="F3" s="5" t="s">
        <v>5</v>
      </c>
      <c r="G3" s="5" t="s">
        <v>5</v>
      </c>
      <c r="H3" s="0" t="n">
        <v>2</v>
      </c>
      <c r="I3" s="6" t="n">
        <v>1</v>
      </c>
      <c r="J3" s="7" t="n">
        <v>-100</v>
      </c>
      <c r="K3" s="7" t="n">
        <v>50</v>
      </c>
      <c r="L3" s="7" t="n">
        <v>12647072876</v>
      </c>
      <c r="M3" s="7" t="n">
        <v>2</v>
      </c>
      <c r="N3" s="8" t="n">
        <v>1264707000000</v>
      </c>
      <c r="P3" s="9" t="n">
        <f aca="false">$P$1*B3</f>
        <v>0</v>
      </c>
    </row>
    <row r="4" customFormat="false" ht="15.75" hidden="false" customHeight="false" outlineLevel="0" collapsed="false">
      <c r="A4" s="0" t="n">
        <v>1</v>
      </c>
      <c r="B4" s="10" t="n">
        <v>0</v>
      </c>
      <c r="C4" s="4" t="n">
        <f aca="false">P4</f>
        <v>0</v>
      </c>
      <c r="D4" s="5" t="s">
        <v>5</v>
      </c>
      <c r="E4" s="5" t="s">
        <v>5</v>
      </c>
      <c r="F4" s="5" t="s">
        <v>5</v>
      </c>
      <c r="G4" s="5" t="s">
        <v>5</v>
      </c>
      <c r="H4" s="0" t="n">
        <v>1</v>
      </c>
      <c r="I4" s="6" t="n">
        <v>2</v>
      </c>
      <c r="J4" s="7" t="n">
        <v>-17.6</v>
      </c>
      <c r="K4" s="7" t="n">
        <v>17.6</v>
      </c>
      <c r="L4" s="7" t="n">
        <v>12286957937</v>
      </c>
      <c r="M4" s="7" t="n">
        <v>1</v>
      </c>
      <c r="N4" s="8" t="n">
        <v>216250500000</v>
      </c>
      <c r="P4" s="9" t="n">
        <f aca="false">$P$1*B4</f>
        <v>0</v>
      </c>
      <c r="R4" s="1" t="s">
        <v>6</v>
      </c>
    </row>
    <row r="5" customFormat="false" ht="15.75" hidden="false" customHeight="false" outlineLevel="0" collapsed="false">
      <c r="A5" s="0" t="n">
        <v>2</v>
      </c>
      <c r="B5" s="10" t="n">
        <v>0</v>
      </c>
      <c r="C5" s="4" t="n">
        <f aca="false">P5</f>
        <v>0</v>
      </c>
      <c r="D5" s="5" t="s">
        <v>5</v>
      </c>
      <c r="E5" s="5" t="s">
        <v>5</v>
      </c>
      <c r="F5" s="5" t="s">
        <v>5</v>
      </c>
      <c r="G5" s="5" t="s">
        <v>5</v>
      </c>
      <c r="H5" s="0" t="n">
        <v>1</v>
      </c>
      <c r="I5" s="6" t="n">
        <v>3</v>
      </c>
      <c r="J5" s="7" t="n">
        <v>-36.5</v>
      </c>
      <c r="K5" s="7" t="n">
        <v>36.5</v>
      </c>
      <c r="L5" s="7" t="n">
        <v>29971254486</v>
      </c>
      <c r="M5" s="7" t="n">
        <v>1</v>
      </c>
      <c r="N5" s="8" t="n">
        <v>1093951000000</v>
      </c>
      <c r="P5" s="9" t="n">
        <f aca="false">$P$1*B5</f>
        <v>0</v>
      </c>
      <c r="R5" s="1" t="s">
        <v>7</v>
      </c>
    </row>
    <row r="6" customFormat="false" ht="15.75" hidden="false" customHeight="false" outlineLevel="0" collapsed="false">
      <c r="A6" s="0" t="n">
        <v>3</v>
      </c>
      <c r="B6" s="10" t="n">
        <v>0</v>
      </c>
      <c r="C6" s="4" t="n">
        <f aca="false">P6</f>
        <v>0</v>
      </c>
      <c r="D6" s="5" t="s">
        <v>5</v>
      </c>
      <c r="E6" s="5" t="s">
        <v>5</v>
      </c>
      <c r="F6" s="5" t="s">
        <v>5</v>
      </c>
      <c r="G6" s="5" t="s">
        <v>5</v>
      </c>
      <c r="H6" s="0" t="n">
        <v>3</v>
      </c>
      <c r="I6" s="6" t="n">
        <v>4</v>
      </c>
      <c r="J6" s="7" t="n">
        <v>-128.5</v>
      </c>
      <c r="K6" s="7" t="n">
        <v>50</v>
      </c>
      <c r="L6" s="7" t="n">
        <v>13938887160</v>
      </c>
      <c r="M6" s="7" t="n">
        <v>3</v>
      </c>
      <c r="N6" s="8" t="n">
        <v>1791147000000</v>
      </c>
      <c r="P6" s="9" t="n">
        <f aca="false">$P$1*B6</f>
        <v>0</v>
      </c>
    </row>
    <row r="7" customFormat="false" ht="15.75" hidden="false" customHeight="false" outlineLevel="0" collapsed="false">
      <c r="A7" s="0" t="n">
        <v>4</v>
      </c>
      <c r="B7" s="10" t="n">
        <v>0</v>
      </c>
      <c r="C7" s="4" t="n">
        <f aca="false">P7</f>
        <v>0</v>
      </c>
      <c r="D7" s="5" t="s">
        <v>5</v>
      </c>
      <c r="E7" s="5" t="s">
        <v>5</v>
      </c>
      <c r="F7" s="5" t="s">
        <v>5</v>
      </c>
      <c r="G7" s="5" t="s">
        <v>5</v>
      </c>
      <c r="H7" s="0" t="n">
        <v>1</v>
      </c>
      <c r="I7" s="6" t="n">
        <v>5</v>
      </c>
      <c r="J7" s="7" t="n">
        <v>-20.5</v>
      </c>
      <c r="K7" s="7" t="n">
        <v>20.5</v>
      </c>
      <c r="L7" s="7" t="n">
        <v>3686010853</v>
      </c>
      <c r="M7" s="7" t="n">
        <v>1</v>
      </c>
      <c r="N7" s="8" t="n">
        <v>75563220000</v>
      </c>
      <c r="P7" s="9" t="n">
        <f aca="false">$P$1*B7</f>
        <v>0</v>
      </c>
    </row>
    <row r="8" customFormat="false" ht="15.75" hidden="false" customHeight="false" outlineLevel="0" collapsed="false">
      <c r="A8" s="0" t="n">
        <v>5</v>
      </c>
      <c r="B8" s="10" t="n">
        <v>0</v>
      </c>
      <c r="C8" s="4" t="n">
        <f aca="false">P8</f>
        <v>0</v>
      </c>
      <c r="D8" s="5" t="s">
        <v>5</v>
      </c>
      <c r="E8" s="5" t="s">
        <v>5</v>
      </c>
      <c r="F8" s="5" t="s">
        <v>5</v>
      </c>
      <c r="G8" s="5" t="s">
        <v>5</v>
      </c>
      <c r="H8" s="0" t="n">
        <v>2</v>
      </c>
      <c r="I8" s="6" t="n">
        <v>6</v>
      </c>
      <c r="J8" s="7" t="n">
        <v>-106</v>
      </c>
      <c r="K8" s="7" t="n">
        <v>50</v>
      </c>
      <c r="L8" s="7" t="n">
        <v>11079367895</v>
      </c>
      <c r="M8" s="7" t="n">
        <v>2</v>
      </c>
      <c r="N8" s="8" t="n">
        <v>1174413000000</v>
      </c>
      <c r="P8" s="9" t="n">
        <f aca="false">$P$1*B8</f>
        <v>0</v>
      </c>
    </row>
    <row r="9" customFormat="false" ht="15.75" hidden="false" customHeight="false" outlineLevel="0" collapsed="false">
      <c r="A9" s="0" t="n">
        <v>6</v>
      </c>
      <c r="B9" s="10" t="n">
        <v>0</v>
      </c>
      <c r="C9" s="4" t="n">
        <f aca="false">P9</f>
        <v>0</v>
      </c>
      <c r="D9" s="5" t="s">
        <v>5</v>
      </c>
      <c r="E9" s="5" t="s">
        <v>5</v>
      </c>
      <c r="F9" s="5" t="s">
        <v>5</v>
      </c>
      <c r="G9" s="5" t="s">
        <v>5</v>
      </c>
      <c r="H9" s="0" t="n">
        <v>2</v>
      </c>
      <c r="I9" s="6" t="n">
        <v>7</v>
      </c>
      <c r="J9" s="7" t="n">
        <v>-109.9</v>
      </c>
      <c r="K9" s="7" t="n">
        <v>50</v>
      </c>
      <c r="L9" s="7" t="n">
        <v>19434502995</v>
      </c>
      <c r="M9" s="7" t="n">
        <v>2</v>
      </c>
      <c r="N9" s="8" t="n">
        <v>2135852000000</v>
      </c>
      <c r="P9" s="9" t="n">
        <f aca="false">$P$1*B9</f>
        <v>0</v>
      </c>
    </row>
    <row r="10" customFormat="false" ht="15.75" hidden="false" customHeight="false" outlineLevel="0" collapsed="false">
      <c r="A10" s="0" t="n">
        <v>7</v>
      </c>
      <c r="B10" s="10" t="n">
        <v>0.01</v>
      </c>
      <c r="C10" s="4" t="n">
        <f aca="false">P10</f>
        <v>260.31</v>
      </c>
      <c r="D10" s="5" t="s">
        <v>5</v>
      </c>
      <c r="E10" s="5" t="s">
        <v>5</v>
      </c>
      <c r="F10" s="5" t="s">
        <v>5</v>
      </c>
      <c r="G10" s="5" t="s">
        <v>5</v>
      </c>
      <c r="H10" s="0" t="n">
        <v>1</v>
      </c>
      <c r="I10" s="6" t="n">
        <v>8</v>
      </c>
      <c r="J10" s="7" t="n">
        <v>-33.8</v>
      </c>
      <c r="K10" s="7" t="n">
        <v>33.8</v>
      </c>
      <c r="L10" s="7" t="n">
        <v>10361542520</v>
      </c>
      <c r="M10" s="7" t="n">
        <v>1</v>
      </c>
      <c r="N10" s="8" t="n">
        <v>350220100000</v>
      </c>
      <c r="P10" s="9" t="n">
        <f aca="false">$P$1*B10</f>
        <v>260.31</v>
      </c>
    </row>
    <row r="11" customFormat="false" ht="15.75" hidden="false" customHeight="false" outlineLevel="0" collapsed="false">
      <c r="A11" s="3" t="n">
        <v>8</v>
      </c>
      <c r="B11" s="10" t="n">
        <v>0.07</v>
      </c>
      <c r="C11" s="4" t="n">
        <f aca="false">P11</f>
        <v>1822.17</v>
      </c>
      <c r="D11" s="5" t="s">
        <v>5</v>
      </c>
      <c r="E11" s="5" t="s">
        <v>5</v>
      </c>
      <c r="F11" s="5" t="s">
        <v>5</v>
      </c>
      <c r="G11" s="5" t="s">
        <v>5</v>
      </c>
      <c r="H11" s="0" t="n">
        <v>2</v>
      </c>
      <c r="I11" s="6" t="n">
        <v>9</v>
      </c>
      <c r="J11" s="7" t="n">
        <v>-52</v>
      </c>
      <c r="K11" s="7" t="n">
        <v>50</v>
      </c>
      <c r="L11" s="7" t="n">
        <v>6455559422</v>
      </c>
      <c r="M11" s="7" t="n">
        <v>2</v>
      </c>
      <c r="N11" s="8" t="n">
        <v>335689100000</v>
      </c>
      <c r="P11" s="9" t="n">
        <f aca="false">$P$1*B11</f>
        <v>1822.17</v>
      </c>
    </row>
    <row r="12" customFormat="false" ht="15.75" hidden="false" customHeight="false" outlineLevel="0" collapsed="false">
      <c r="A12" s="0" t="n">
        <v>9</v>
      </c>
      <c r="B12" s="10" t="n">
        <v>0.02</v>
      </c>
      <c r="C12" s="4" t="n">
        <f aca="false">P12</f>
        <v>520.62</v>
      </c>
      <c r="D12" s="5" t="s">
        <v>5</v>
      </c>
      <c r="E12" s="5" t="s">
        <v>5</v>
      </c>
      <c r="F12" s="5" t="s">
        <v>5</v>
      </c>
      <c r="G12" s="5" t="s">
        <v>5</v>
      </c>
      <c r="H12" s="0" t="n">
        <v>2</v>
      </c>
      <c r="I12" s="6" t="n">
        <v>10</v>
      </c>
      <c r="J12" s="7" t="n">
        <v>-85.3</v>
      </c>
      <c r="K12" s="7" t="n">
        <v>50</v>
      </c>
      <c r="L12" s="7" t="n">
        <v>17316802511</v>
      </c>
      <c r="M12" s="7" t="n">
        <v>2</v>
      </c>
      <c r="N12" s="8" t="n">
        <v>1477123000000</v>
      </c>
      <c r="P12" s="9" t="n">
        <f aca="false">$P$1*B12</f>
        <v>520.62</v>
      </c>
    </row>
    <row r="13" customFormat="false" ht="15.75" hidden="false" customHeight="false" outlineLevel="0" collapsed="false">
      <c r="A13" s="3" t="n">
        <v>10</v>
      </c>
      <c r="B13" s="10" t="n">
        <v>0.08</v>
      </c>
      <c r="C13" s="4" t="n">
        <f aca="false">P13</f>
        <v>2082.48</v>
      </c>
      <c r="D13" s="5" t="s">
        <v>5</v>
      </c>
      <c r="E13" s="5" t="s">
        <v>5</v>
      </c>
      <c r="F13" s="5" t="s">
        <v>5</v>
      </c>
      <c r="G13" s="5" t="s">
        <v>5</v>
      </c>
      <c r="H13" s="0" t="n">
        <v>2</v>
      </c>
      <c r="I13" s="6" t="n">
        <v>11</v>
      </c>
      <c r="J13" s="7" t="n">
        <v>-75.3</v>
      </c>
      <c r="K13" s="7" t="n">
        <v>50</v>
      </c>
      <c r="L13" s="7" t="n">
        <v>11225017827</v>
      </c>
      <c r="M13" s="7" t="n">
        <v>2</v>
      </c>
      <c r="N13" s="8" t="n">
        <v>845243800000</v>
      </c>
      <c r="P13" s="9" t="n">
        <f aca="false">$P$1*B13</f>
        <v>2082.48</v>
      </c>
    </row>
    <row r="14" customFormat="false" ht="15.75" hidden="false" customHeight="false" outlineLevel="0" collapsed="false">
      <c r="A14" s="3" t="n">
        <v>11</v>
      </c>
      <c r="B14" s="10" t="n">
        <v>0.08</v>
      </c>
      <c r="C14" s="4" t="n">
        <f aca="false">P14</f>
        <v>2082.48</v>
      </c>
      <c r="D14" s="5" t="s">
        <v>5</v>
      </c>
      <c r="E14" s="5" t="s">
        <v>5</v>
      </c>
      <c r="F14" s="5" t="s">
        <v>5</v>
      </c>
      <c r="G14" s="5" t="s">
        <v>5</v>
      </c>
      <c r="H14" s="0" t="n">
        <v>3</v>
      </c>
      <c r="I14" s="6" t="n">
        <v>12</v>
      </c>
      <c r="J14" s="7" t="n">
        <v>-185.6</v>
      </c>
      <c r="K14" s="7" t="n">
        <v>50</v>
      </c>
      <c r="L14" s="7" t="n">
        <v>15989283041</v>
      </c>
      <c r="M14" s="7" t="n">
        <v>3</v>
      </c>
      <c r="N14" s="8" t="n">
        <v>2967611000000</v>
      </c>
      <c r="P14" s="9" t="n">
        <f aca="false">$P$1*B14</f>
        <v>2082.48</v>
      </c>
    </row>
    <row r="15" customFormat="false" ht="15.75" hidden="false" customHeight="false" outlineLevel="0" collapsed="false">
      <c r="A15" s="3" t="n">
        <v>12</v>
      </c>
      <c r="B15" s="10" t="n">
        <v>0.08</v>
      </c>
      <c r="C15" s="4" t="n">
        <f aca="false">P15</f>
        <v>2082.48</v>
      </c>
      <c r="D15" s="5" t="s">
        <v>5</v>
      </c>
      <c r="E15" s="5" t="s">
        <v>5</v>
      </c>
      <c r="F15" s="5" t="s">
        <v>5</v>
      </c>
      <c r="G15" s="5" t="s">
        <v>5</v>
      </c>
      <c r="H15" s="0" t="n">
        <v>2</v>
      </c>
      <c r="I15" s="6" t="n">
        <v>13</v>
      </c>
      <c r="J15" s="7" t="n">
        <v>-109.8</v>
      </c>
      <c r="K15" s="7" t="n">
        <v>50</v>
      </c>
      <c r="L15" s="7" t="n">
        <v>4282287423</v>
      </c>
      <c r="M15" s="7" t="n">
        <v>2</v>
      </c>
      <c r="N15" s="8" t="n">
        <v>470195200000</v>
      </c>
      <c r="P15" s="9" t="n">
        <f aca="false">$P$1*B15</f>
        <v>2082.48</v>
      </c>
    </row>
    <row r="16" customFormat="false" ht="15.75" hidden="false" customHeight="false" outlineLevel="0" collapsed="false">
      <c r="A16" s="3" t="n">
        <v>13</v>
      </c>
      <c r="B16" s="10" t="n">
        <v>0.06</v>
      </c>
      <c r="C16" s="4" t="n">
        <f aca="false">P16</f>
        <v>1561.86</v>
      </c>
      <c r="D16" s="5" t="s">
        <v>5</v>
      </c>
      <c r="E16" s="5" t="s">
        <v>5</v>
      </c>
      <c r="F16" s="5" t="s">
        <v>5</v>
      </c>
      <c r="G16" s="5" t="s">
        <v>5</v>
      </c>
      <c r="H16" s="0" t="n">
        <v>1</v>
      </c>
      <c r="I16" s="6" t="n">
        <v>14</v>
      </c>
      <c r="J16" s="7" t="n">
        <v>-48.9</v>
      </c>
      <c r="K16" s="7" t="n">
        <v>48.9</v>
      </c>
      <c r="L16" s="7" t="n">
        <v>14161620805</v>
      </c>
      <c r="M16" s="7" t="n">
        <v>1</v>
      </c>
      <c r="N16" s="8" t="n">
        <v>692503300000</v>
      </c>
      <c r="P16" s="9" t="n">
        <f aca="false">$P$1*B16</f>
        <v>1561.86</v>
      </c>
    </row>
    <row r="17" customFormat="false" ht="15.75" hidden="false" customHeight="false" outlineLevel="0" collapsed="false">
      <c r="A17" s="0" t="n">
        <v>14</v>
      </c>
      <c r="B17" s="10" t="n">
        <v>0</v>
      </c>
      <c r="C17" s="4" t="n">
        <f aca="false">P17</f>
        <v>0</v>
      </c>
      <c r="D17" s="5" t="s">
        <v>5</v>
      </c>
      <c r="E17" s="5" t="s">
        <v>5</v>
      </c>
      <c r="F17" s="5" t="s">
        <v>5</v>
      </c>
      <c r="G17" s="5" t="s">
        <v>5</v>
      </c>
      <c r="H17" s="0" t="n">
        <v>3</v>
      </c>
      <c r="I17" s="6" t="n">
        <v>15</v>
      </c>
      <c r="J17" s="7" t="n">
        <v>-138.8</v>
      </c>
      <c r="K17" s="7" t="n">
        <v>50</v>
      </c>
      <c r="L17" s="7" t="n">
        <v>12608709589</v>
      </c>
      <c r="M17" s="7" t="n">
        <v>3</v>
      </c>
      <c r="N17" s="8" t="n">
        <v>1750089000000</v>
      </c>
      <c r="P17" s="9" t="n">
        <f aca="false">$P$1*B17</f>
        <v>0</v>
      </c>
    </row>
    <row r="18" customFormat="false" ht="15.75" hidden="false" customHeight="false" outlineLevel="0" collapsed="false">
      <c r="A18" s="0" t="n">
        <v>15</v>
      </c>
      <c r="B18" s="10" t="n">
        <v>0.14</v>
      </c>
      <c r="C18" s="4" t="n">
        <f aca="false">P18</f>
        <v>3644.34</v>
      </c>
      <c r="D18" s="5" t="s">
        <v>5</v>
      </c>
      <c r="E18" s="5" t="s">
        <v>5</v>
      </c>
      <c r="F18" s="5" t="s">
        <v>5</v>
      </c>
      <c r="G18" s="5" t="s">
        <v>5</v>
      </c>
      <c r="H18" s="0" t="n">
        <v>2</v>
      </c>
      <c r="I18" s="6" t="n">
        <v>16</v>
      </c>
      <c r="J18" s="7" t="n">
        <v>-101.8</v>
      </c>
      <c r="K18" s="7" t="n">
        <v>50</v>
      </c>
      <c r="L18" s="7" t="n">
        <v>9175347755</v>
      </c>
      <c r="M18" s="7" t="n">
        <v>2</v>
      </c>
      <c r="N18" s="8" t="n">
        <v>934050400000</v>
      </c>
      <c r="P18" s="9" t="n">
        <f aca="false">$P$1*B18</f>
        <v>3644.34</v>
      </c>
    </row>
    <row r="19" customFormat="false" ht="15.75" hidden="false" customHeight="false" outlineLevel="0" collapsed="false">
      <c r="A19" s="3" t="n">
        <v>16</v>
      </c>
      <c r="B19" s="10" t="n">
        <v>0.03</v>
      </c>
      <c r="C19" s="4" t="n">
        <f aca="false">P19</f>
        <v>780.93</v>
      </c>
      <c r="D19" s="5" t="s">
        <v>5</v>
      </c>
      <c r="E19" s="5" t="s">
        <v>5</v>
      </c>
      <c r="F19" s="5" t="s">
        <v>5</v>
      </c>
      <c r="G19" s="5" t="s">
        <v>5</v>
      </c>
      <c r="H19" s="0" t="n">
        <v>3</v>
      </c>
      <c r="I19" s="6" t="n">
        <v>17</v>
      </c>
      <c r="J19" s="7" t="n">
        <v>-156</v>
      </c>
      <c r="K19" s="7" t="n">
        <v>50</v>
      </c>
      <c r="L19" s="7" t="n">
        <v>11324453301</v>
      </c>
      <c r="M19" s="7" t="n">
        <v>3</v>
      </c>
      <c r="N19" s="8" t="n">
        <v>1766615000000</v>
      </c>
      <c r="P19" s="9" t="n">
        <f aca="false">$P$1*B19</f>
        <v>780.93</v>
      </c>
    </row>
    <row r="20" customFormat="false" ht="15.75" hidden="false" customHeight="false" outlineLevel="0" collapsed="false">
      <c r="A20" s="3" t="n">
        <v>17</v>
      </c>
      <c r="B20" s="10" t="n">
        <v>0.07</v>
      </c>
      <c r="C20" s="4" t="n">
        <f aca="false">P20</f>
        <v>1822.17</v>
      </c>
      <c r="D20" s="5" t="s">
        <v>5</v>
      </c>
      <c r="E20" s="5" t="s">
        <v>5</v>
      </c>
      <c r="F20" s="5" t="s">
        <v>5</v>
      </c>
      <c r="G20" s="5" t="s">
        <v>5</v>
      </c>
      <c r="H20" s="0" t="n">
        <v>2</v>
      </c>
      <c r="I20" s="6" t="n">
        <v>18</v>
      </c>
      <c r="J20" s="7" t="n">
        <v>-81.9</v>
      </c>
      <c r="K20" s="7" t="n">
        <v>50</v>
      </c>
      <c r="L20" s="7" t="n">
        <v>5030841128</v>
      </c>
      <c r="M20" s="7" t="n">
        <v>2</v>
      </c>
      <c r="N20" s="8" t="n">
        <v>412025900000</v>
      </c>
      <c r="P20" s="9" t="n">
        <f aca="false">$P$1*B20</f>
        <v>1822.17</v>
      </c>
    </row>
    <row r="21" customFormat="false" ht="15.75" hidden="false" customHeight="false" outlineLevel="0" collapsed="false">
      <c r="A21" s="3" t="n">
        <v>18</v>
      </c>
      <c r="B21" s="10" t="n">
        <v>0.1</v>
      </c>
      <c r="C21" s="4" t="n">
        <f aca="false">P21</f>
        <v>2603.1</v>
      </c>
      <c r="D21" s="5" t="s">
        <v>5</v>
      </c>
      <c r="E21" s="5" t="s">
        <v>5</v>
      </c>
      <c r="F21" s="5" t="s">
        <v>5</v>
      </c>
      <c r="G21" s="5" t="s">
        <v>5</v>
      </c>
      <c r="H21" s="0" t="n">
        <v>2</v>
      </c>
      <c r="I21" s="6" t="n">
        <v>19</v>
      </c>
      <c r="J21" s="7" t="n">
        <v>-86.4</v>
      </c>
      <c r="K21" s="7" t="n">
        <v>50</v>
      </c>
      <c r="L21" s="7" t="n">
        <v>4831356901</v>
      </c>
      <c r="M21" s="7" t="n">
        <v>2</v>
      </c>
      <c r="N21" s="8" t="n">
        <v>417429200000</v>
      </c>
      <c r="P21" s="9" t="n">
        <f aca="false">$P$1*B21</f>
        <v>2603.1</v>
      </c>
    </row>
    <row r="22" customFormat="false" ht="15.75" hidden="false" customHeight="false" outlineLevel="0" collapsed="false">
      <c r="A22" s="3" t="n">
        <v>19</v>
      </c>
      <c r="B22" s="10" t="n">
        <v>0.05</v>
      </c>
      <c r="C22" s="4" t="n">
        <f aca="false">P22</f>
        <v>1301.55</v>
      </c>
      <c r="D22" s="5" t="s">
        <v>5</v>
      </c>
      <c r="E22" s="5" t="s">
        <v>5</v>
      </c>
      <c r="F22" s="5" t="s">
        <v>5</v>
      </c>
      <c r="G22" s="5" t="s">
        <v>5</v>
      </c>
      <c r="H22" s="0" t="n">
        <v>3</v>
      </c>
      <c r="I22" s="6" t="n">
        <v>20</v>
      </c>
      <c r="J22" s="7" t="n">
        <v>-199.1</v>
      </c>
      <c r="K22" s="7" t="n">
        <v>50</v>
      </c>
      <c r="L22" s="7" t="n">
        <v>17683470543</v>
      </c>
      <c r="M22" s="7" t="n">
        <v>3</v>
      </c>
      <c r="N22" s="8" t="n">
        <v>3520779000000</v>
      </c>
      <c r="P22" s="9" t="n">
        <f aca="false">$P$1*B22</f>
        <v>1301.55</v>
      </c>
    </row>
    <row r="23" customFormat="false" ht="15.75" hidden="false" customHeight="false" outlineLevel="0" collapsed="false">
      <c r="A23" s="3" t="n">
        <v>20</v>
      </c>
      <c r="B23" s="10" t="n">
        <v>0.04</v>
      </c>
      <c r="C23" s="4" t="n">
        <f aca="false">P23</f>
        <v>1041.24</v>
      </c>
      <c r="D23" s="5" t="s">
        <v>5</v>
      </c>
      <c r="E23" s="5" t="s">
        <v>5</v>
      </c>
      <c r="F23" s="5" t="s">
        <v>5</v>
      </c>
      <c r="G23" s="5" t="s">
        <v>5</v>
      </c>
      <c r="H23" s="0" t="n">
        <v>3</v>
      </c>
      <c r="I23" s="6" t="n">
        <v>21</v>
      </c>
      <c r="J23" s="7" t="n">
        <v>-230.2</v>
      </c>
      <c r="K23" s="7" t="n">
        <v>50</v>
      </c>
      <c r="L23" s="7" t="n">
        <v>9957085306</v>
      </c>
      <c r="M23" s="7" t="n">
        <v>3</v>
      </c>
      <c r="N23" s="8" t="n">
        <v>2292121000000</v>
      </c>
      <c r="P23" s="9" t="n">
        <f aca="false">$P$1*B23</f>
        <v>1041.24</v>
      </c>
    </row>
    <row r="24" customFormat="false" ht="15.75" hidden="false" customHeight="false" outlineLevel="0" collapsed="false">
      <c r="A24" s="3" t="n">
        <v>21</v>
      </c>
      <c r="B24" s="10" t="n">
        <v>0.13</v>
      </c>
      <c r="C24" s="4" t="n">
        <f aca="false">P24</f>
        <v>3384.03</v>
      </c>
      <c r="D24" s="5" t="s">
        <v>5</v>
      </c>
      <c r="E24" s="5" t="s">
        <v>5</v>
      </c>
      <c r="F24" s="5" t="s">
        <v>5</v>
      </c>
      <c r="G24" s="5" t="s">
        <v>5</v>
      </c>
      <c r="H24" s="0" t="n">
        <v>3</v>
      </c>
      <c r="I24" s="6" t="n">
        <v>22</v>
      </c>
      <c r="J24" s="7" t="n">
        <v>-186.3</v>
      </c>
      <c r="K24" s="7" t="n">
        <v>50</v>
      </c>
      <c r="L24" s="7" t="n">
        <v>6033778736</v>
      </c>
      <c r="M24" s="7" t="n">
        <v>3</v>
      </c>
      <c r="N24" s="8" t="n">
        <v>1124093000000</v>
      </c>
      <c r="P24" s="9" t="n">
        <f aca="false">$P$1*B24</f>
        <v>3384.03</v>
      </c>
    </row>
    <row r="25" customFormat="false" ht="15.75" hidden="false" customHeight="false" outlineLevel="0" collapsed="false">
      <c r="A25" s="3" t="n">
        <v>22</v>
      </c>
      <c r="B25" s="10" t="n">
        <v>0.04</v>
      </c>
      <c r="C25" s="4" t="n">
        <f aca="false">P25</f>
        <v>1041.24</v>
      </c>
      <c r="D25" s="5" t="s">
        <v>5</v>
      </c>
      <c r="E25" s="5" t="s">
        <v>5</v>
      </c>
      <c r="F25" s="5" t="s">
        <v>5</v>
      </c>
      <c r="G25" s="5" t="s">
        <v>5</v>
      </c>
      <c r="H25" s="0" t="n">
        <v>2</v>
      </c>
      <c r="I25" s="6" t="n">
        <v>23</v>
      </c>
      <c r="J25" s="7" t="n">
        <v>-119.6</v>
      </c>
      <c r="K25" s="7" t="n">
        <v>50</v>
      </c>
      <c r="L25" s="7" t="n">
        <v>17242902545</v>
      </c>
      <c r="M25" s="7" t="n">
        <v>2</v>
      </c>
      <c r="N25" s="8" t="n">
        <v>2062251000000</v>
      </c>
      <c r="P25" s="9" t="n">
        <f aca="false">$P$1*B25</f>
        <v>1041.24</v>
      </c>
    </row>
    <row r="26" customFormat="false" ht="15.75" hidden="false" customHeight="false" outlineLevel="0" collapsed="false">
      <c r="A26" s="0" t="n">
        <v>23</v>
      </c>
      <c r="B26" s="0" t="n">
        <v>0</v>
      </c>
      <c r="C26" s="4" t="n">
        <f aca="false">P26</f>
        <v>0</v>
      </c>
      <c r="D26" s="5" t="s">
        <v>5</v>
      </c>
      <c r="E26" s="5" t="s">
        <v>5</v>
      </c>
      <c r="F26" s="5" t="s">
        <v>5</v>
      </c>
      <c r="G26" s="5" t="s">
        <v>5</v>
      </c>
      <c r="H26" s="0" t="n">
        <v>0</v>
      </c>
      <c r="I26" s="6" t="n">
        <v>24</v>
      </c>
      <c r="J26" s="7" t="n">
        <v>0</v>
      </c>
      <c r="K26" s="7" t="n">
        <v>0</v>
      </c>
      <c r="L26" s="7" t="n">
        <v>173026053</v>
      </c>
      <c r="M26" s="7" t="n">
        <v>0</v>
      </c>
      <c r="N26" s="8" t="n">
        <v>0</v>
      </c>
      <c r="P26" s="9" t="n">
        <f aca="false">$P$1*B26</f>
        <v>0</v>
      </c>
      <c r="T26" s="0" t="s">
        <v>8</v>
      </c>
      <c r="U26" s="0" t="s">
        <v>9</v>
      </c>
    </row>
    <row r="27" customFormat="false" ht="15.75" hidden="false" customHeight="false" outlineLevel="0" collapsed="false">
      <c r="A27" s="0" t="n">
        <v>24</v>
      </c>
      <c r="B27" s="0" t="n">
        <v>0</v>
      </c>
      <c r="C27" s="4" t="n">
        <f aca="false">P27</f>
        <v>0</v>
      </c>
      <c r="D27" s="5" t="s">
        <v>5</v>
      </c>
      <c r="E27" s="5" t="s">
        <v>5</v>
      </c>
      <c r="F27" s="5" t="s">
        <v>5</v>
      </c>
      <c r="G27" s="5" t="s">
        <v>5</v>
      </c>
      <c r="H27" s="0" t="n">
        <v>0</v>
      </c>
      <c r="I27" s="6" t="n">
        <v>25</v>
      </c>
      <c r="J27" s="7" t="n">
        <v>0</v>
      </c>
      <c r="K27" s="7" t="n">
        <v>0</v>
      </c>
      <c r="L27" s="7" t="n">
        <v>294595432</v>
      </c>
      <c r="M27" s="7" t="n">
        <v>0</v>
      </c>
      <c r="N27" s="8" t="n">
        <v>0</v>
      </c>
      <c r="P27" s="9" t="n">
        <f aca="false">$P$1*B27</f>
        <v>0</v>
      </c>
      <c r="T27" s="11" t="s">
        <v>10</v>
      </c>
      <c r="U27" s="1" t="s">
        <v>11</v>
      </c>
    </row>
    <row r="28" customFormat="false" ht="15.75" hidden="false" customHeight="false" outlineLevel="0" collapsed="false">
      <c r="A28" s="0" t="n">
        <v>25</v>
      </c>
      <c r="B28" s="0" t="n">
        <v>0</v>
      </c>
      <c r="C28" s="4" t="n">
        <f aca="false">P28</f>
        <v>0</v>
      </c>
      <c r="D28" s="5" t="s">
        <v>5</v>
      </c>
      <c r="E28" s="5" t="s">
        <v>5</v>
      </c>
      <c r="F28" s="5" t="s">
        <v>5</v>
      </c>
      <c r="G28" s="5" t="s">
        <v>5</v>
      </c>
      <c r="H28" s="0" t="n">
        <v>2</v>
      </c>
      <c r="I28" s="6" t="n">
        <v>26</v>
      </c>
      <c r="J28" s="7" t="n">
        <v>-100</v>
      </c>
      <c r="K28" s="7" t="n">
        <v>50</v>
      </c>
      <c r="L28" s="7" t="n">
        <v>35556339824</v>
      </c>
      <c r="M28" s="7" t="n">
        <v>2</v>
      </c>
      <c r="N28" s="8" t="n">
        <v>3555634000000</v>
      </c>
      <c r="P28" s="9" t="n">
        <f aca="false">$P$1*B28</f>
        <v>0</v>
      </c>
      <c r="T28" s="1" t="s">
        <v>12</v>
      </c>
      <c r="U28" s="1" t="s">
        <v>13</v>
      </c>
    </row>
    <row r="29" customFormat="false" ht="15.75" hidden="false" customHeight="false" outlineLevel="0" collapsed="false">
      <c r="A29" s="0" t="n">
        <v>26</v>
      </c>
      <c r="B29" s="0" t="n">
        <v>0</v>
      </c>
      <c r="C29" s="4" t="n">
        <f aca="false">P29</f>
        <v>0</v>
      </c>
      <c r="D29" s="5" t="s">
        <v>5</v>
      </c>
      <c r="E29" s="5" t="s">
        <v>5</v>
      </c>
      <c r="F29" s="5" t="s">
        <v>5</v>
      </c>
      <c r="G29" s="5" t="s">
        <v>5</v>
      </c>
      <c r="H29" s="0" t="n">
        <v>3</v>
      </c>
      <c r="I29" s="6" t="n">
        <v>27</v>
      </c>
      <c r="J29" s="7" t="n">
        <v>-150</v>
      </c>
      <c r="K29" s="7" t="n">
        <v>50</v>
      </c>
      <c r="L29" s="7" t="n">
        <v>17529276725</v>
      </c>
      <c r="M29" s="7" t="n">
        <v>3</v>
      </c>
      <c r="N29" s="8" t="n">
        <v>2629392000000</v>
      </c>
      <c r="P29" s="9" t="n">
        <f aca="false">$P$1*B29</f>
        <v>0</v>
      </c>
      <c r="T29" s="1" t="s">
        <v>14</v>
      </c>
      <c r="U29" s="1" t="s">
        <v>15</v>
      </c>
    </row>
    <row r="30" customFormat="false" ht="15.75" hidden="false" customHeight="false" outlineLevel="0" collapsed="false">
      <c r="A30" s="0" t="n">
        <v>27</v>
      </c>
      <c r="B30" s="0" t="n">
        <v>0</v>
      </c>
      <c r="C30" s="4" t="n">
        <f aca="false">P30</f>
        <v>0</v>
      </c>
      <c r="D30" s="5" t="s">
        <v>5</v>
      </c>
      <c r="E30" s="5" t="s">
        <v>5</v>
      </c>
      <c r="F30" s="5" t="s">
        <v>5</v>
      </c>
      <c r="G30" s="5" t="s">
        <v>5</v>
      </c>
      <c r="H30" s="0" t="n">
        <v>4</v>
      </c>
      <c r="I30" s="6" t="n">
        <v>28</v>
      </c>
      <c r="J30" s="7" t="n">
        <v>-500</v>
      </c>
      <c r="K30" s="7" t="n">
        <v>50</v>
      </c>
      <c r="L30" s="7" t="n">
        <v>26033456848</v>
      </c>
      <c r="M30" s="7" t="n">
        <v>4</v>
      </c>
      <c r="N30" s="8" t="n">
        <v>13016730000000</v>
      </c>
      <c r="P30" s="9" t="n">
        <f aca="false">$P$1*B30</f>
        <v>0</v>
      </c>
      <c r="T30" s="1" t="s">
        <v>16</v>
      </c>
      <c r="U30" s="1" t="s">
        <v>17</v>
      </c>
    </row>
    <row r="31" customFormat="false" ht="15.75" hidden="false" customHeight="false" outlineLevel="0" collapsed="false">
      <c r="A31" s="0" t="n">
        <v>28</v>
      </c>
      <c r="B31" s="0" t="n">
        <v>0</v>
      </c>
      <c r="C31" s="4" t="n">
        <f aca="false">P31</f>
        <v>0</v>
      </c>
      <c r="D31" s="5" t="s">
        <v>5</v>
      </c>
      <c r="E31" s="5" t="s">
        <v>5</v>
      </c>
      <c r="F31" s="5" t="s">
        <v>5</v>
      </c>
      <c r="G31" s="5" t="s">
        <v>5</v>
      </c>
      <c r="H31" s="0" t="n">
        <v>4</v>
      </c>
      <c r="I31" s="6" t="n">
        <v>29</v>
      </c>
      <c r="J31" s="7" t="n">
        <v>-500</v>
      </c>
      <c r="K31" s="7" t="n">
        <v>50</v>
      </c>
      <c r="L31" s="7" t="n">
        <v>40232596619</v>
      </c>
      <c r="M31" s="7" t="n">
        <v>4</v>
      </c>
      <c r="N31" s="8" t="n">
        <v>20116300000000</v>
      </c>
      <c r="P31" s="9" t="n">
        <f aca="false">$P$1*B31</f>
        <v>0</v>
      </c>
      <c r="T31" s="1"/>
      <c r="U31" s="1"/>
    </row>
    <row r="32" customFormat="false" ht="15.75" hidden="false" customHeight="false" outlineLevel="0" collapsed="false">
      <c r="A32" s="0" t="n">
        <v>29</v>
      </c>
      <c r="B32" s="0" t="n">
        <v>0</v>
      </c>
      <c r="C32" s="4" t="n">
        <f aca="false">P32</f>
        <v>0</v>
      </c>
      <c r="D32" s="5" t="s">
        <v>5</v>
      </c>
      <c r="E32" s="5" t="s">
        <v>5</v>
      </c>
      <c r="F32" s="5" t="s">
        <v>5</v>
      </c>
      <c r="G32" s="5" t="s">
        <v>5</v>
      </c>
      <c r="H32" s="0" t="n">
        <v>4</v>
      </c>
      <c r="I32" s="6" t="n">
        <v>30</v>
      </c>
      <c r="J32" s="7" t="n">
        <v>-500</v>
      </c>
      <c r="K32" s="7" t="n">
        <v>50</v>
      </c>
      <c r="L32" s="7" t="n">
        <v>27427742420</v>
      </c>
      <c r="M32" s="7" t="n">
        <v>4</v>
      </c>
      <c r="N32" s="8" t="n">
        <v>13713870000000</v>
      </c>
      <c r="P32" s="9" t="n">
        <f aca="false">$P$1*B32</f>
        <v>0</v>
      </c>
      <c r="T32" s="1" t="s">
        <v>18</v>
      </c>
      <c r="U32" s="1" t="s">
        <v>19</v>
      </c>
    </row>
    <row r="33" customFormat="false" ht="15" hidden="false" customHeight="false" outlineLevel="0" collapsed="false">
      <c r="I33" s="12" t="s">
        <v>20</v>
      </c>
      <c r="J33" s="12" t="n">
        <v>2</v>
      </c>
      <c r="K33" s="12" t="n">
        <v>3</v>
      </c>
      <c r="L33" s="12" t="n">
        <v>4</v>
      </c>
      <c r="M33" s="12" t="n">
        <v>5</v>
      </c>
      <c r="N33" s="12" t="n">
        <v>6</v>
      </c>
      <c r="O33" s="13" t="n">
        <v>7</v>
      </c>
      <c r="P33" s="14" t="n">
        <v>8</v>
      </c>
      <c r="Q33" s="14" t="n">
        <v>9</v>
      </c>
      <c r="R33" s="14" t="n">
        <v>10</v>
      </c>
    </row>
    <row r="34" customFormat="false" ht="15" hidden="false" customHeight="false" outlineLevel="0" collapsed="false">
      <c r="A34" s="0" t="s">
        <v>21</v>
      </c>
      <c r="B34" s="0" t="n">
        <f aca="false">SUM(B3:B32)</f>
        <v>1</v>
      </c>
      <c r="C34" s="15" t="n">
        <f aca="false">ROUND(C3,0)</f>
        <v>0</v>
      </c>
      <c r="D34" s="9" t="str">
        <f aca="false">D3</f>
        <v>_</v>
      </c>
      <c r="E34" s="9" t="str">
        <f aca="false">E3</f>
        <v>_</v>
      </c>
      <c r="F34" s="9" t="str">
        <f aca="false">F3</f>
        <v>_</v>
      </c>
      <c r="G34" s="9" t="str">
        <f aca="false">G3</f>
        <v>_</v>
      </c>
      <c r="I34" s="0" t="str">
        <f aca="false">"  "&amp;C34&amp;", "&amp;D34&amp;", "&amp;E34&amp;", "&amp;F34&amp;", "&amp;G34&amp;","</f>
        <v>  0, _, _, _, _,</v>
      </c>
      <c r="J34" s="0" t="str">
        <f aca="false">"  "&amp;ROUND(C34*0.637628,0)&amp;", "&amp;D34&amp;", "&amp;E34&amp;", "&amp;F34&amp;", "&amp;G34&amp;","</f>
        <v>  0, _, _, _, _,</v>
      </c>
      <c r="K34" s="0" t="str">
        <f aca="false">"  "&amp;ROUND(C34*0.637628^2,0)&amp;", "&amp;D34&amp;", "&amp;E34&amp;", "&amp;F34&amp;", "&amp;G34&amp;","</f>
        <v>  0, _, _, _, _,</v>
      </c>
      <c r="L34" s="0" t="str">
        <f aca="false">"  "&amp;ROUND(C34*0.637628^3,0)&amp;", "&amp;D34&amp;", "&amp;E34&amp;", "&amp;F34&amp;", "&amp;G34&amp;","</f>
        <v>  0, _, _, _, _,</v>
      </c>
      <c r="M34" s="0" t="str">
        <f aca="false">"  "&amp;ROUND(C34*0.637628^4,0)&amp;", "&amp;D34&amp;", "&amp;E34&amp;", "&amp;F34&amp;", "&amp;G34&amp;","</f>
        <v>  0, _, _, _, _,</v>
      </c>
      <c r="N34" s="0" t="str">
        <f aca="false">"  "&amp;ROUND(C34*0.637628^5,0)&amp;", "&amp;D34&amp;", "&amp;E34&amp;", "&amp;F34&amp;", "&amp;G34&amp;","</f>
        <v>  0, _, _, _, _,</v>
      </c>
      <c r="O34" s="0" t="str">
        <f aca="false">"  "&amp;ROUND(C34*0.637628^6,0)&amp;", "&amp;D34&amp;", "&amp;E34&amp;", "&amp;F34&amp;", "&amp;G34&amp;","</f>
        <v>  0, _, _, _, _,</v>
      </c>
      <c r="P34" s="0" t="str">
        <f aca="false">"  "&amp;ROUND(C34*0.637628^7,0)&amp;", "&amp;D34&amp;", "&amp;E34&amp;", "&amp;F34&amp;", "&amp;G34&amp;","</f>
        <v>  0, _, _, _, _,</v>
      </c>
      <c r="Q34" s="0" t="str">
        <f aca="false">"  "&amp;ROUND(C34*0.637628^8,0)&amp;", "&amp;D34&amp;", "&amp;E34&amp;", "&amp;F34&amp;", "&amp;G34&amp;","</f>
        <v>  0, _, _, _, _,</v>
      </c>
      <c r="R34" s="0" t="str">
        <f aca="false">"  "&amp;ROUND(C34*0.637628^9,0)&amp;", "&amp;D34&amp;", "&amp;E34&amp;", "&amp;F34&amp;", "&amp;G34&amp;","</f>
        <v>  0, _, _, _, _,</v>
      </c>
    </row>
    <row r="35" customFormat="false" ht="15" hidden="false" customHeight="false" outlineLevel="0" collapsed="false">
      <c r="C35" s="15" t="n">
        <f aca="false">ROUND(C4,0)</f>
        <v>0</v>
      </c>
      <c r="D35" s="9" t="str">
        <f aca="false">D4</f>
        <v>_</v>
      </c>
      <c r="E35" s="9" t="str">
        <f aca="false">E4</f>
        <v>_</v>
      </c>
      <c r="F35" s="9" t="str">
        <f aca="false">F4</f>
        <v>_</v>
      </c>
      <c r="G35" s="9" t="str">
        <f aca="false">G4</f>
        <v>_</v>
      </c>
      <c r="I35" s="0" t="str">
        <f aca="false">"  "&amp;C35&amp;", "&amp;D35&amp;", "&amp;E35&amp;", "&amp;F35&amp;", "&amp;G35&amp;","</f>
        <v>  0, _, _, _, _,</v>
      </c>
      <c r="J35" s="0" t="str">
        <f aca="false">"  "&amp;ROUND(C35*0.637628,0)&amp;", "&amp;D35&amp;", "&amp;E35&amp;", "&amp;F35&amp;", "&amp;G35&amp;","</f>
        <v>  0, _, _, _, _,</v>
      </c>
      <c r="K35" s="0" t="str">
        <f aca="false">"  "&amp;ROUND(C35*0.637628^2,0)&amp;", "&amp;D35&amp;", "&amp;E35&amp;", "&amp;F35&amp;", "&amp;G35&amp;","</f>
        <v>  0, _, _, _, _,</v>
      </c>
      <c r="L35" s="0" t="str">
        <f aca="false">"  "&amp;ROUND(C35*0.637628^3,0)&amp;", "&amp;D35&amp;", "&amp;E35&amp;", "&amp;F35&amp;", "&amp;G35&amp;","</f>
        <v>  0, _, _, _, _,</v>
      </c>
      <c r="M35" s="0" t="str">
        <f aca="false">"  "&amp;ROUND(C35*0.637628^4,0)&amp;", "&amp;D35&amp;", "&amp;E35&amp;", "&amp;F35&amp;", "&amp;G35&amp;","</f>
        <v>  0, _, _, _, _,</v>
      </c>
      <c r="N35" s="0" t="str">
        <f aca="false">"  "&amp;ROUND(C35*0.637628^5,0)&amp;", "&amp;D35&amp;", "&amp;E35&amp;", "&amp;F35&amp;", "&amp;G35&amp;","</f>
        <v>  0, _, _, _, _,</v>
      </c>
      <c r="O35" s="0" t="str">
        <f aca="false">"  "&amp;ROUND(C35*0.637628^6,0)&amp;", "&amp;D35&amp;", "&amp;E35&amp;", "&amp;F35&amp;", "&amp;G35&amp;","</f>
        <v>  0, _, _, _, _,</v>
      </c>
      <c r="P35" s="0" t="str">
        <f aca="false">"  "&amp;ROUND(C35*0.637628^7,0)&amp;", "&amp;D35&amp;", "&amp;E35&amp;", "&amp;F35&amp;", "&amp;G35&amp;","</f>
        <v>  0, _, _, _, _,</v>
      </c>
      <c r="Q35" s="0" t="str">
        <f aca="false">"  "&amp;ROUND(C35*0.637628^8,0)&amp;", "&amp;D35&amp;", "&amp;E35&amp;", "&amp;F35&amp;", "&amp;G35&amp;","</f>
        <v>  0, _, _, _, _,</v>
      </c>
      <c r="R35" s="0" t="str">
        <f aca="false">"  "&amp;ROUND(C35*0.637628^9,0)&amp;", "&amp;D35&amp;", "&amp;E35&amp;", "&amp;F35&amp;", "&amp;G35&amp;","</f>
        <v>  0, _, _, _, _,</v>
      </c>
    </row>
    <row r="36" customFormat="false" ht="15" hidden="false" customHeight="false" outlineLevel="0" collapsed="false">
      <c r="C36" s="15" t="n">
        <f aca="false">ROUND(C5,0)</f>
        <v>0</v>
      </c>
      <c r="D36" s="9" t="str">
        <f aca="false">D5</f>
        <v>_</v>
      </c>
      <c r="E36" s="9" t="str">
        <f aca="false">E5</f>
        <v>_</v>
      </c>
      <c r="F36" s="9" t="str">
        <f aca="false">F5</f>
        <v>_</v>
      </c>
      <c r="G36" s="9" t="str">
        <f aca="false">G5</f>
        <v>_</v>
      </c>
      <c r="I36" s="0" t="str">
        <f aca="false">"  "&amp;C36&amp;", "&amp;D36&amp;", "&amp;E36&amp;", "&amp;F36&amp;", "&amp;G36&amp;","</f>
        <v>  0, _, _, _, _,</v>
      </c>
      <c r="J36" s="0" t="str">
        <f aca="false">"  "&amp;ROUND(C36*0.637628,0)&amp;", "&amp;D36&amp;", "&amp;E36&amp;", "&amp;F36&amp;", "&amp;G36&amp;","</f>
        <v>  0, _, _, _, _,</v>
      </c>
      <c r="K36" s="0" t="str">
        <f aca="false">"  "&amp;ROUND(C36*0.637628^2,0)&amp;", "&amp;D36&amp;", "&amp;E36&amp;", "&amp;F36&amp;", "&amp;G36&amp;","</f>
        <v>  0, _, _, _, _,</v>
      </c>
      <c r="L36" s="0" t="str">
        <f aca="false">"  "&amp;ROUND(C36*0.637628^3,0)&amp;", "&amp;D36&amp;", "&amp;E36&amp;", "&amp;F36&amp;", "&amp;G36&amp;","</f>
        <v>  0, _, _, _, _,</v>
      </c>
      <c r="M36" s="0" t="str">
        <f aca="false">"  "&amp;ROUND(C36*0.637628^4,0)&amp;", "&amp;D36&amp;", "&amp;E36&amp;", "&amp;F36&amp;", "&amp;G36&amp;","</f>
        <v>  0, _, _, _, _,</v>
      </c>
      <c r="N36" s="0" t="str">
        <f aca="false">"  "&amp;ROUND(C36*0.637628^5,0)&amp;", "&amp;D36&amp;", "&amp;E36&amp;", "&amp;F36&amp;", "&amp;G36&amp;","</f>
        <v>  0, _, _, _, _,</v>
      </c>
      <c r="O36" s="0" t="str">
        <f aca="false">"  "&amp;ROUND(C36*0.637628^6,0)&amp;", "&amp;D36&amp;", "&amp;E36&amp;", "&amp;F36&amp;", "&amp;G36&amp;","</f>
        <v>  0, _, _, _, _,</v>
      </c>
      <c r="P36" s="0" t="str">
        <f aca="false">"  "&amp;ROUND(C36*0.637628^7,0)&amp;", "&amp;D36&amp;", "&amp;E36&amp;", "&amp;F36&amp;", "&amp;G36&amp;","</f>
        <v>  0, _, _, _, _,</v>
      </c>
      <c r="Q36" s="0" t="str">
        <f aca="false">"  "&amp;ROUND(C36*0.637628^8,0)&amp;", "&amp;D36&amp;", "&amp;E36&amp;", "&amp;F36&amp;", "&amp;G36&amp;","</f>
        <v>  0, _, _, _, _,</v>
      </c>
      <c r="R36" s="0" t="str">
        <f aca="false">"  "&amp;ROUND(C36*0.637628^9,0)&amp;", "&amp;D36&amp;", "&amp;E36&amp;", "&amp;F36&amp;", "&amp;G36&amp;","</f>
        <v>  0, _, _, _, _,</v>
      </c>
    </row>
    <row r="37" customFormat="false" ht="15" hidden="false" customHeight="false" outlineLevel="0" collapsed="false">
      <c r="C37" s="15" t="n">
        <f aca="false">ROUND(C6,0)</f>
        <v>0</v>
      </c>
      <c r="D37" s="9" t="str">
        <f aca="false">D6</f>
        <v>_</v>
      </c>
      <c r="E37" s="9" t="str">
        <f aca="false">E6</f>
        <v>_</v>
      </c>
      <c r="F37" s="9" t="str">
        <f aca="false">F6</f>
        <v>_</v>
      </c>
      <c r="G37" s="9" t="str">
        <f aca="false">G6</f>
        <v>_</v>
      </c>
      <c r="I37" s="0" t="str">
        <f aca="false">"  "&amp;C37&amp;", "&amp;D37&amp;", "&amp;E37&amp;", "&amp;F37&amp;", "&amp;G37&amp;","</f>
        <v>  0, _, _, _, _,</v>
      </c>
      <c r="J37" s="0" t="str">
        <f aca="false">"  "&amp;ROUND(C37*0.637628,0)&amp;", "&amp;D37&amp;", "&amp;E37&amp;", "&amp;F37&amp;", "&amp;G37&amp;","</f>
        <v>  0, _, _, _, _,</v>
      </c>
      <c r="K37" s="0" t="str">
        <f aca="false">"  "&amp;ROUND(C37*0.637628^2,0)&amp;", "&amp;D37&amp;", "&amp;E37&amp;", "&amp;F37&amp;", "&amp;G37&amp;","</f>
        <v>  0, _, _, _, _,</v>
      </c>
      <c r="L37" s="0" t="str">
        <f aca="false">"  "&amp;ROUND(C37*0.637628^3,0)&amp;", "&amp;D37&amp;", "&amp;E37&amp;", "&amp;F37&amp;", "&amp;G37&amp;","</f>
        <v>  0, _, _, _, _,</v>
      </c>
      <c r="M37" s="0" t="str">
        <f aca="false">"  "&amp;ROUND(C37*0.637628^4,0)&amp;", "&amp;D37&amp;", "&amp;E37&amp;", "&amp;F37&amp;", "&amp;G37&amp;","</f>
        <v>  0, _, _, _, _,</v>
      </c>
      <c r="N37" s="0" t="str">
        <f aca="false">"  "&amp;ROUND(C37*0.637628^5,0)&amp;", "&amp;D37&amp;", "&amp;E37&amp;", "&amp;F37&amp;", "&amp;G37&amp;","</f>
        <v>  0, _, _, _, _,</v>
      </c>
      <c r="O37" s="0" t="str">
        <f aca="false">"  "&amp;ROUND(C37*0.637628^6,0)&amp;", "&amp;D37&amp;", "&amp;E37&amp;", "&amp;F37&amp;", "&amp;G37&amp;","</f>
        <v>  0, _, _, _, _,</v>
      </c>
      <c r="P37" s="0" t="str">
        <f aca="false">"  "&amp;ROUND(C37*0.637628^7,0)&amp;", "&amp;D37&amp;", "&amp;E37&amp;", "&amp;F37&amp;", "&amp;G37&amp;","</f>
        <v>  0, _, _, _, _,</v>
      </c>
      <c r="Q37" s="0" t="str">
        <f aca="false">"  "&amp;ROUND(C37*0.637628^8,0)&amp;", "&amp;D37&amp;", "&amp;E37&amp;", "&amp;F37&amp;", "&amp;G37&amp;","</f>
        <v>  0, _, _, _, _,</v>
      </c>
      <c r="R37" s="0" t="str">
        <f aca="false">"  "&amp;ROUND(C37*0.637628^9,0)&amp;", "&amp;D37&amp;", "&amp;E37&amp;", "&amp;F37&amp;", "&amp;G37&amp;","</f>
        <v>  0, _, _, _, _,</v>
      </c>
    </row>
    <row r="38" customFormat="false" ht="15" hidden="false" customHeight="false" outlineLevel="0" collapsed="false">
      <c r="C38" s="15" t="n">
        <f aca="false">ROUND(C7,0)</f>
        <v>0</v>
      </c>
      <c r="D38" s="9" t="str">
        <f aca="false">D7</f>
        <v>_</v>
      </c>
      <c r="E38" s="9" t="str">
        <f aca="false">E7</f>
        <v>_</v>
      </c>
      <c r="F38" s="9" t="str">
        <f aca="false">F7</f>
        <v>_</v>
      </c>
      <c r="G38" s="9" t="str">
        <f aca="false">G7</f>
        <v>_</v>
      </c>
      <c r="I38" s="0" t="str">
        <f aca="false">"  "&amp;C38&amp;", "&amp;D38&amp;", "&amp;E38&amp;", "&amp;F38&amp;", "&amp;G38&amp;","</f>
        <v>  0, _, _, _, _,</v>
      </c>
      <c r="J38" s="0" t="str">
        <f aca="false">"  "&amp;ROUND(C38*0.637628,0)&amp;", "&amp;D38&amp;", "&amp;E38&amp;", "&amp;F38&amp;", "&amp;G38&amp;","</f>
        <v>  0, _, _, _, _,</v>
      </c>
      <c r="K38" s="0" t="str">
        <f aca="false">"  "&amp;ROUND(C38*0.637628^2,0)&amp;", "&amp;D38&amp;", "&amp;E38&amp;", "&amp;F38&amp;", "&amp;G38&amp;","</f>
        <v>  0, _, _, _, _,</v>
      </c>
      <c r="L38" s="0" t="str">
        <f aca="false">"  "&amp;ROUND(C38*0.637628^3,0)&amp;", "&amp;D38&amp;", "&amp;E38&amp;", "&amp;F38&amp;", "&amp;G38&amp;","</f>
        <v>  0, _, _, _, _,</v>
      </c>
      <c r="M38" s="0" t="str">
        <f aca="false">"  "&amp;ROUND(C38*0.637628^4,0)&amp;", "&amp;D38&amp;", "&amp;E38&amp;", "&amp;F38&amp;", "&amp;G38&amp;","</f>
        <v>  0, _, _, _, _,</v>
      </c>
      <c r="N38" s="0" t="str">
        <f aca="false">"  "&amp;ROUND(C38*0.637628^5,0)&amp;", "&amp;D38&amp;", "&amp;E38&amp;", "&amp;F38&amp;", "&amp;G38&amp;","</f>
        <v>  0, _, _, _, _,</v>
      </c>
      <c r="O38" s="0" t="str">
        <f aca="false">"  "&amp;ROUND(C38*0.637628^6,0)&amp;", "&amp;D38&amp;", "&amp;E38&amp;", "&amp;F38&amp;", "&amp;G38&amp;","</f>
        <v>  0, _, _, _, _,</v>
      </c>
      <c r="P38" s="0" t="str">
        <f aca="false">"  "&amp;ROUND(C38*0.637628^7,0)&amp;", "&amp;D38&amp;", "&amp;E38&amp;", "&amp;F38&amp;", "&amp;G38&amp;","</f>
        <v>  0, _, _, _, _,</v>
      </c>
      <c r="Q38" s="0" t="str">
        <f aca="false">"  "&amp;ROUND(C38*0.637628^8,0)&amp;", "&amp;D38&amp;", "&amp;E38&amp;", "&amp;F38&amp;", "&amp;G38&amp;","</f>
        <v>  0, _, _, _, _,</v>
      </c>
      <c r="R38" s="0" t="str">
        <f aca="false">"  "&amp;ROUND(C38*0.637628^9,0)&amp;", "&amp;D38&amp;", "&amp;E38&amp;", "&amp;F38&amp;", "&amp;G38&amp;","</f>
        <v>  0, _, _, _, _,</v>
      </c>
    </row>
    <row r="39" customFormat="false" ht="15" hidden="false" customHeight="false" outlineLevel="0" collapsed="false">
      <c r="C39" s="15" t="n">
        <f aca="false">ROUND(C8,0)</f>
        <v>0</v>
      </c>
      <c r="D39" s="9" t="str">
        <f aca="false">D8</f>
        <v>_</v>
      </c>
      <c r="E39" s="9" t="str">
        <f aca="false">E8</f>
        <v>_</v>
      </c>
      <c r="F39" s="9" t="str">
        <f aca="false">F8</f>
        <v>_</v>
      </c>
      <c r="G39" s="9" t="str">
        <f aca="false">G8</f>
        <v>_</v>
      </c>
      <c r="I39" s="0" t="str">
        <f aca="false">"  "&amp;C39&amp;", "&amp;D39&amp;", "&amp;E39&amp;", "&amp;F39&amp;", "&amp;G39&amp;","</f>
        <v>  0, _, _, _, _,</v>
      </c>
      <c r="J39" s="0" t="str">
        <f aca="false">"  "&amp;ROUND(C39*0.637628,0)&amp;", "&amp;D39&amp;", "&amp;E39&amp;", "&amp;F39&amp;", "&amp;G39&amp;","</f>
        <v>  0, _, _, _, _,</v>
      </c>
      <c r="K39" s="0" t="str">
        <f aca="false">"  "&amp;ROUND(C39*0.637628^2,0)&amp;", "&amp;D39&amp;", "&amp;E39&amp;", "&amp;F39&amp;", "&amp;G39&amp;","</f>
        <v>  0, _, _, _, _,</v>
      </c>
      <c r="L39" s="0" t="str">
        <f aca="false">"  "&amp;ROUND(C39*0.637628^3,0)&amp;", "&amp;D39&amp;", "&amp;E39&amp;", "&amp;F39&amp;", "&amp;G39&amp;","</f>
        <v>  0, _, _, _, _,</v>
      </c>
      <c r="M39" s="0" t="str">
        <f aca="false">"  "&amp;ROUND(C39*0.637628^4,0)&amp;", "&amp;D39&amp;", "&amp;E39&amp;", "&amp;F39&amp;", "&amp;G39&amp;","</f>
        <v>  0, _, _, _, _,</v>
      </c>
      <c r="N39" s="0" t="str">
        <f aca="false">"  "&amp;ROUND(C39*0.637628^5,0)&amp;", "&amp;D39&amp;", "&amp;E39&amp;", "&amp;F39&amp;", "&amp;G39&amp;","</f>
        <v>  0, _, _, _, _,</v>
      </c>
      <c r="O39" s="0" t="str">
        <f aca="false">"  "&amp;ROUND(C39*0.637628^6,0)&amp;", "&amp;D39&amp;", "&amp;E39&amp;", "&amp;F39&amp;", "&amp;G39&amp;","</f>
        <v>  0, _, _, _, _,</v>
      </c>
      <c r="P39" s="0" t="str">
        <f aca="false">"  "&amp;ROUND(C39*0.637628^7,0)&amp;", "&amp;D39&amp;", "&amp;E39&amp;", "&amp;F39&amp;", "&amp;G39&amp;","</f>
        <v>  0, _, _, _, _,</v>
      </c>
      <c r="Q39" s="0" t="str">
        <f aca="false">"  "&amp;ROUND(C39*0.637628^8,0)&amp;", "&amp;D39&amp;", "&amp;E39&amp;", "&amp;F39&amp;", "&amp;G39&amp;","</f>
        <v>  0, _, _, _, _,</v>
      </c>
      <c r="R39" s="0" t="str">
        <f aca="false">"  "&amp;ROUND(C39*0.637628^9,0)&amp;", "&amp;D39&amp;", "&amp;E39&amp;", "&amp;F39&amp;", "&amp;G39&amp;","</f>
        <v>  0, _, _, _, _,</v>
      </c>
    </row>
    <row r="40" customFormat="false" ht="15" hidden="false" customHeight="false" outlineLevel="0" collapsed="false">
      <c r="C40" s="15" t="n">
        <f aca="false">ROUND(C9,0)</f>
        <v>0</v>
      </c>
      <c r="D40" s="9" t="str">
        <f aca="false">D9</f>
        <v>_</v>
      </c>
      <c r="E40" s="9" t="str">
        <f aca="false">E9</f>
        <v>_</v>
      </c>
      <c r="F40" s="9" t="str">
        <f aca="false">F9</f>
        <v>_</v>
      </c>
      <c r="G40" s="9" t="str">
        <f aca="false">G9</f>
        <v>_</v>
      </c>
      <c r="I40" s="0" t="str">
        <f aca="false">"  "&amp;C40&amp;", "&amp;D40&amp;", "&amp;E40&amp;", "&amp;F40&amp;", "&amp;G40&amp;","</f>
        <v>  0, _, _, _, _,</v>
      </c>
      <c r="J40" s="0" t="str">
        <f aca="false">"  "&amp;ROUND(C40*0.637628,0)&amp;", "&amp;D40&amp;", "&amp;E40&amp;", "&amp;F40&amp;", "&amp;G40&amp;","</f>
        <v>  0, _, _, _, _,</v>
      </c>
      <c r="K40" s="0" t="str">
        <f aca="false">"  "&amp;ROUND(C40*0.637628^2,0)&amp;", "&amp;D40&amp;", "&amp;E40&amp;", "&amp;F40&amp;", "&amp;G40&amp;","</f>
        <v>  0, _, _, _, _,</v>
      </c>
      <c r="L40" s="0" t="str">
        <f aca="false">"  "&amp;ROUND(C40*0.637628^3,0)&amp;", "&amp;D40&amp;", "&amp;E40&amp;", "&amp;F40&amp;", "&amp;G40&amp;","</f>
        <v>  0, _, _, _, _,</v>
      </c>
      <c r="M40" s="0" t="str">
        <f aca="false">"  "&amp;ROUND(C40*0.637628^4,0)&amp;", "&amp;D40&amp;", "&amp;E40&amp;", "&amp;F40&amp;", "&amp;G40&amp;","</f>
        <v>  0, _, _, _, _,</v>
      </c>
      <c r="N40" s="0" t="str">
        <f aca="false">"  "&amp;ROUND(C40*0.637628^5,0)&amp;", "&amp;D40&amp;", "&amp;E40&amp;", "&amp;F40&amp;", "&amp;G40&amp;","</f>
        <v>  0, _, _, _, _,</v>
      </c>
      <c r="O40" s="0" t="str">
        <f aca="false">"  "&amp;ROUND(C40*0.637628^6,0)&amp;", "&amp;D40&amp;", "&amp;E40&amp;", "&amp;F40&amp;", "&amp;G40&amp;","</f>
        <v>  0, _, _, _, _,</v>
      </c>
      <c r="P40" s="0" t="str">
        <f aca="false">"  "&amp;ROUND(C40*0.637628^7,0)&amp;", "&amp;D40&amp;", "&amp;E40&amp;", "&amp;F40&amp;", "&amp;G40&amp;","</f>
        <v>  0, _, _, _, _,</v>
      </c>
      <c r="Q40" s="0" t="str">
        <f aca="false">"  "&amp;ROUND(C40*0.637628^8,0)&amp;", "&amp;D40&amp;", "&amp;E40&amp;", "&amp;F40&amp;", "&amp;G40&amp;","</f>
        <v>  0, _, _, _, _,</v>
      </c>
      <c r="R40" s="0" t="str">
        <f aca="false">"  "&amp;ROUND(C40*0.637628^9,0)&amp;", "&amp;D40&amp;", "&amp;E40&amp;", "&amp;F40&amp;", "&amp;G40&amp;","</f>
        <v>  0, _, _, _, _,</v>
      </c>
    </row>
    <row r="41" customFormat="false" ht="15" hidden="false" customHeight="false" outlineLevel="0" collapsed="false">
      <c r="C41" s="15" t="n">
        <f aca="false">ROUND(C10,0)</f>
        <v>260</v>
      </c>
      <c r="D41" s="9" t="str">
        <f aca="false">D10</f>
        <v>_</v>
      </c>
      <c r="E41" s="9" t="str">
        <f aca="false">E10</f>
        <v>_</v>
      </c>
      <c r="F41" s="9" t="str">
        <f aca="false">F10</f>
        <v>_</v>
      </c>
      <c r="G41" s="9" t="str">
        <f aca="false">G10</f>
        <v>_</v>
      </c>
      <c r="I41" s="0" t="str">
        <f aca="false">"  "&amp;C41&amp;", "&amp;D41&amp;", "&amp;E41&amp;", "&amp;F41&amp;", "&amp;G41&amp;","</f>
        <v>  260, _, _, _, _,</v>
      </c>
      <c r="J41" s="0" t="str">
        <f aca="false">"  "&amp;ROUND(C41*0.637628,0)&amp;", "&amp;D41&amp;", "&amp;E41&amp;", "&amp;F41&amp;", "&amp;G41&amp;","</f>
        <v>  166, _, _, _, _,</v>
      </c>
      <c r="K41" s="0" t="str">
        <f aca="false">"  "&amp;ROUND(C41*0.637628^2,0)&amp;", "&amp;D41&amp;", "&amp;E41&amp;", "&amp;F41&amp;", "&amp;G41&amp;","</f>
        <v>  106, _, _, _, _,</v>
      </c>
      <c r="L41" s="0" t="str">
        <f aca="false">"  "&amp;ROUND(C41*0.637628^3,0)&amp;", "&amp;D41&amp;", "&amp;E41&amp;", "&amp;F41&amp;", "&amp;G41&amp;","</f>
        <v>  67, _, _, _, _,</v>
      </c>
      <c r="M41" s="0" t="str">
        <f aca="false">"  "&amp;ROUND(C41*0.637628^4,0)&amp;", "&amp;D41&amp;", "&amp;E41&amp;", "&amp;F41&amp;", "&amp;G41&amp;","</f>
        <v>  43, _, _, _, _,</v>
      </c>
      <c r="N41" s="0" t="str">
        <f aca="false">"  "&amp;ROUND(C41*0.637628^5,0)&amp;", "&amp;D41&amp;", "&amp;E41&amp;", "&amp;F41&amp;", "&amp;G41&amp;","</f>
        <v>  27, _, _, _, _,</v>
      </c>
      <c r="O41" s="0" t="str">
        <f aca="false">"  "&amp;ROUND(C41*0.637628^6,0)&amp;", "&amp;D41&amp;", "&amp;E41&amp;", "&amp;F41&amp;", "&amp;G41&amp;","</f>
        <v>  17, _, _, _, _,</v>
      </c>
      <c r="P41" s="0" t="str">
        <f aca="false">"  "&amp;ROUND(C41*0.637628^7,0)&amp;", "&amp;D41&amp;", "&amp;E41&amp;", "&amp;F41&amp;", "&amp;G41&amp;","</f>
        <v>  11, _, _, _, _,</v>
      </c>
      <c r="Q41" s="0" t="str">
        <f aca="false">"  "&amp;ROUND(C41*0.637628^8,0)&amp;", "&amp;D41&amp;", "&amp;E41&amp;", "&amp;F41&amp;", "&amp;G41&amp;","</f>
        <v>  7, _, _, _, _,</v>
      </c>
      <c r="R41" s="0" t="str">
        <f aca="false">"  "&amp;ROUND(C41*0.637628^9,0)&amp;", "&amp;D41&amp;", "&amp;E41&amp;", "&amp;F41&amp;", "&amp;G41&amp;","</f>
        <v>  5, _, _, _, _,</v>
      </c>
    </row>
    <row r="42" customFormat="false" ht="15" hidden="false" customHeight="false" outlineLevel="0" collapsed="false">
      <c r="C42" s="15" t="n">
        <f aca="false">ROUND(C11,0)</f>
        <v>1822</v>
      </c>
      <c r="D42" s="9" t="str">
        <f aca="false">D11</f>
        <v>_</v>
      </c>
      <c r="E42" s="9" t="str">
        <f aca="false">E11</f>
        <v>_</v>
      </c>
      <c r="F42" s="9" t="str">
        <f aca="false">F11</f>
        <v>_</v>
      </c>
      <c r="G42" s="9" t="str">
        <f aca="false">G11</f>
        <v>_</v>
      </c>
      <c r="I42" s="0" t="str">
        <f aca="false">"  "&amp;C42&amp;", "&amp;D42&amp;", "&amp;E42&amp;", "&amp;F42&amp;", "&amp;G42&amp;","</f>
        <v>  1822, _, _, _, _,</v>
      </c>
      <c r="J42" s="0" t="str">
        <f aca="false">"  "&amp;ROUND(C42*0.637628,0)&amp;", "&amp;D42&amp;", "&amp;E42&amp;", "&amp;F42&amp;", "&amp;G42&amp;","</f>
        <v>  1162, _, _, _, _,</v>
      </c>
      <c r="K42" s="0" t="str">
        <f aca="false">"  "&amp;ROUND(C42*0.637628^2,0)&amp;", "&amp;D42&amp;", "&amp;E42&amp;", "&amp;F42&amp;", "&amp;G42&amp;","</f>
        <v>  741, _, _, _, _,</v>
      </c>
      <c r="L42" s="0" t="str">
        <f aca="false">"  "&amp;ROUND(C42*0.637628^3,0)&amp;", "&amp;D42&amp;", "&amp;E42&amp;", "&amp;F42&amp;", "&amp;G42&amp;","</f>
        <v>  472, _, _, _, _,</v>
      </c>
      <c r="M42" s="0" t="str">
        <f aca="false">"  "&amp;ROUND(C42*0.637628^4,0)&amp;", "&amp;D42&amp;", "&amp;E42&amp;", "&amp;F42&amp;", "&amp;G42&amp;","</f>
        <v>  301, _, _, _, _,</v>
      </c>
      <c r="N42" s="0" t="str">
        <f aca="false">"  "&amp;ROUND(C42*0.637628^5,0)&amp;", "&amp;D42&amp;", "&amp;E42&amp;", "&amp;F42&amp;", "&amp;G42&amp;","</f>
        <v>  192, _, _, _, _,</v>
      </c>
      <c r="O42" s="0" t="str">
        <f aca="false">"  "&amp;ROUND(C42*0.637628^6,0)&amp;", "&amp;D42&amp;", "&amp;E42&amp;", "&amp;F42&amp;", "&amp;G42&amp;","</f>
        <v>  122, _, _, _, _,</v>
      </c>
      <c r="P42" s="0" t="str">
        <f aca="false">"  "&amp;ROUND(C42*0.637628^7,0)&amp;", "&amp;D42&amp;", "&amp;E42&amp;", "&amp;F42&amp;", "&amp;G42&amp;","</f>
        <v>  78, _, _, _, _,</v>
      </c>
      <c r="Q42" s="0" t="str">
        <f aca="false">"  "&amp;ROUND(C42*0.637628^8,0)&amp;", "&amp;D42&amp;", "&amp;E42&amp;", "&amp;F42&amp;", "&amp;G42&amp;","</f>
        <v>  50, _, _, _, _,</v>
      </c>
      <c r="R42" s="0" t="str">
        <f aca="false">"  "&amp;ROUND(C42*0.637628^9,0)&amp;", "&amp;D42&amp;", "&amp;E42&amp;", "&amp;F42&amp;", "&amp;G42&amp;","</f>
        <v>  32, _, _, _, _,</v>
      </c>
    </row>
    <row r="43" customFormat="false" ht="15" hidden="false" customHeight="false" outlineLevel="0" collapsed="false">
      <c r="C43" s="15" t="n">
        <f aca="false">ROUND(C12,0)</f>
        <v>521</v>
      </c>
      <c r="D43" s="9" t="str">
        <f aca="false">D12</f>
        <v>_</v>
      </c>
      <c r="E43" s="9" t="str">
        <f aca="false">E12</f>
        <v>_</v>
      </c>
      <c r="F43" s="9" t="str">
        <f aca="false">F12</f>
        <v>_</v>
      </c>
      <c r="G43" s="9" t="str">
        <f aca="false">G12</f>
        <v>_</v>
      </c>
      <c r="I43" s="0" t="str">
        <f aca="false">"  "&amp;C43&amp;", "&amp;D43&amp;", "&amp;E43&amp;", "&amp;F43&amp;", "&amp;G43&amp;","</f>
        <v>  521, _, _, _, _,</v>
      </c>
      <c r="J43" s="0" t="str">
        <f aca="false">"  "&amp;ROUND(C43*0.637628,0)&amp;", "&amp;D43&amp;", "&amp;E43&amp;", "&amp;F43&amp;", "&amp;G43&amp;","</f>
        <v>  332, _, _, _, _,</v>
      </c>
      <c r="K43" s="0" t="str">
        <f aca="false">"  "&amp;ROUND(C43*0.637628^2,0)&amp;", "&amp;D43&amp;", "&amp;E43&amp;", "&amp;F43&amp;", "&amp;G43&amp;","</f>
        <v>  212, _, _, _, _,</v>
      </c>
      <c r="L43" s="0" t="str">
        <f aca="false">"  "&amp;ROUND(C43*0.637628^3,0)&amp;", "&amp;D43&amp;", "&amp;E43&amp;", "&amp;F43&amp;", "&amp;G43&amp;","</f>
        <v>  135, _, _, _, _,</v>
      </c>
      <c r="M43" s="0" t="str">
        <f aca="false">"  "&amp;ROUND(C43*0.637628^4,0)&amp;", "&amp;D43&amp;", "&amp;E43&amp;", "&amp;F43&amp;", "&amp;G43&amp;","</f>
        <v>  86, _, _, _, _,</v>
      </c>
      <c r="N43" s="0" t="str">
        <f aca="false">"  "&amp;ROUND(C43*0.637628^5,0)&amp;", "&amp;D43&amp;", "&amp;E43&amp;", "&amp;F43&amp;", "&amp;G43&amp;","</f>
        <v>  55, _, _, _, _,</v>
      </c>
      <c r="O43" s="0" t="str">
        <f aca="false">"  "&amp;ROUND(C43*0.637628^6,0)&amp;", "&amp;D43&amp;", "&amp;E43&amp;", "&amp;F43&amp;", "&amp;G43&amp;","</f>
        <v>  35, _, _, _, _,</v>
      </c>
      <c r="P43" s="0" t="str">
        <f aca="false">"  "&amp;ROUND(C43*0.637628^7,0)&amp;", "&amp;D43&amp;", "&amp;E43&amp;", "&amp;F43&amp;", "&amp;G43&amp;","</f>
        <v>  22, _, _, _, _,</v>
      </c>
      <c r="Q43" s="0" t="str">
        <f aca="false">"  "&amp;ROUND(C43*0.637628^8,0)&amp;", "&amp;D43&amp;", "&amp;E43&amp;", "&amp;F43&amp;", "&amp;G43&amp;","</f>
        <v>  14, _, _, _, _,</v>
      </c>
      <c r="R43" s="0" t="str">
        <f aca="false">"  "&amp;ROUND(C43*0.637628^9,0)&amp;", "&amp;D43&amp;", "&amp;E43&amp;", "&amp;F43&amp;", "&amp;G43&amp;","</f>
        <v>  9, _, _, _, _,</v>
      </c>
    </row>
    <row r="44" customFormat="false" ht="15" hidden="false" customHeight="false" outlineLevel="0" collapsed="false">
      <c r="C44" s="15" t="n">
        <f aca="false">ROUND(C13,0)</f>
        <v>2082</v>
      </c>
      <c r="D44" s="9" t="str">
        <f aca="false">D13</f>
        <v>_</v>
      </c>
      <c r="E44" s="9" t="str">
        <f aca="false">E13</f>
        <v>_</v>
      </c>
      <c r="F44" s="9" t="str">
        <f aca="false">F13</f>
        <v>_</v>
      </c>
      <c r="G44" s="9" t="str">
        <f aca="false">G13</f>
        <v>_</v>
      </c>
      <c r="I44" s="0" t="str">
        <f aca="false">"  "&amp;C44&amp;", "&amp;D44&amp;", "&amp;E44&amp;", "&amp;F44&amp;", "&amp;G44&amp;","</f>
        <v>  2082, _, _, _, _,</v>
      </c>
      <c r="J44" s="0" t="str">
        <f aca="false">"  "&amp;ROUND(C44*0.637628,0)&amp;", "&amp;D44&amp;", "&amp;E44&amp;", "&amp;F44&amp;", "&amp;G44&amp;","</f>
        <v>  1328, _, _, _, _,</v>
      </c>
      <c r="K44" s="0" t="str">
        <f aca="false">"  "&amp;ROUND(C44*0.637628^2,0)&amp;", "&amp;D44&amp;", "&amp;E44&amp;", "&amp;F44&amp;", "&amp;G44&amp;","</f>
        <v>  846, _, _, _, _,</v>
      </c>
      <c r="L44" s="0" t="str">
        <f aca="false">"  "&amp;ROUND(C44*0.637628^3,0)&amp;", "&amp;D44&amp;", "&amp;E44&amp;", "&amp;F44&amp;", "&amp;G44&amp;","</f>
        <v>  540, _, _, _, _,</v>
      </c>
      <c r="M44" s="0" t="str">
        <f aca="false">"  "&amp;ROUND(C44*0.637628^4,0)&amp;", "&amp;D44&amp;", "&amp;E44&amp;", "&amp;F44&amp;", "&amp;G44&amp;","</f>
        <v>  344, _, _, _, _,</v>
      </c>
      <c r="N44" s="0" t="str">
        <f aca="false">"  "&amp;ROUND(C44*0.637628^5,0)&amp;", "&amp;D44&amp;", "&amp;E44&amp;", "&amp;F44&amp;", "&amp;G44&amp;","</f>
        <v>  219, _, _, _, _,</v>
      </c>
      <c r="O44" s="0" t="str">
        <f aca="false">"  "&amp;ROUND(C44*0.637628^6,0)&amp;", "&amp;D44&amp;", "&amp;E44&amp;", "&amp;F44&amp;", "&amp;G44&amp;","</f>
        <v>  140, _, _, _, _,</v>
      </c>
      <c r="P44" s="0" t="str">
        <f aca="false">"  "&amp;ROUND(C44*0.637628^7,0)&amp;", "&amp;D44&amp;", "&amp;E44&amp;", "&amp;F44&amp;", "&amp;G44&amp;","</f>
        <v>  89, _, _, _, _,</v>
      </c>
      <c r="Q44" s="0" t="str">
        <f aca="false">"  "&amp;ROUND(C44*0.637628^8,0)&amp;", "&amp;D44&amp;", "&amp;E44&amp;", "&amp;F44&amp;", "&amp;G44&amp;","</f>
        <v>  57, _, _, _, _,</v>
      </c>
      <c r="R44" s="0" t="str">
        <f aca="false">"  "&amp;ROUND(C44*0.637628^9,0)&amp;", "&amp;D44&amp;", "&amp;E44&amp;", "&amp;F44&amp;", "&amp;G44&amp;","</f>
        <v>  36, _, _, _, _,</v>
      </c>
    </row>
    <row r="45" customFormat="false" ht="15" hidden="false" customHeight="false" outlineLevel="0" collapsed="false">
      <c r="C45" s="15" t="n">
        <f aca="false">ROUND(C14,0)</f>
        <v>2082</v>
      </c>
      <c r="D45" s="9" t="str">
        <f aca="false">D14</f>
        <v>_</v>
      </c>
      <c r="E45" s="9" t="str">
        <f aca="false">E14</f>
        <v>_</v>
      </c>
      <c r="F45" s="9" t="str">
        <f aca="false">F14</f>
        <v>_</v>
      </c>
      <c r="G45" s="9" t="str">
        <f aca="false">G14</f>
        <v>_</v>
      </c>
      <c r="I45" s="0" t="str">
        <f aca="false">"  "&amp;C45&amp;", "&amp;D45&amp;", "&amp;E45&amp;", "&amp;F45&amp;", "&amp;G45&amp;","</f>
        <v>  2082, _, _, _, _,</v>
      </c>
      <c r="J45" s="0" t="str">
        <f aca="false">"  "&amp;ROUND(C45*0.637628,0)&amp;", "&amp;D45&amp;", "&amp;E45&amp;", "&amp;F45&amp;", "&amp;G45&amp;","</f>
        <v>  1328, _, _, _, _,</v>
      </c>
      <c r="K45" s="0" t="str">
        <f aca="false">"  "&amp;ROUND(C45*0.637628^2,0)&amp;", "&amp;D45&amp;", "&amp;E45&amp;", "&amp;F45&amp;", "&amp;G45&amp;","</f>
        <v>  846, _, _, _, _,</v>
      </c>
      <c r="L45" s="0" t="str">
        <f aca="false">"  "&amp;ROUND(C45*0.637628^3,0)&amp;", "&amp;D45&amp;", "&amp;E45&amp;", "&amp;F45&amp;", "&amp;G45&amp;","</f>
        <v>  540, _, _, _, _,</v>
      </c>
      <c r="M45" s="0" t="str">
        <f aca="false">"  "&amp;ROUND(C45*0.637628^4,0)&amp;", "&amp;D45&amp;", "&amp;E45&amp;", "&amp;F45&amp;", "&amp;G45&amp;","</f>
        <v>  344, _, _, _, _,</v>
      </c>
      <c r="N45" s="0" t="str">
        <f aca="false">"  "&amp;ROUND(C45*0.637628^5,0)&amp;", "&amp;D45&amp;", "&amp;E45&amp;", "&amp;F45&amp;", "&amp;G45&amp;","</f>
        <v>  219, _, _, _, _,</v>
      </c>
      <c r="O45" s="0" t="str">
        <f aca="false">"  "&amp;ROUND(C45*0.637628^6,0)&amp;", "&amp;D45&amp;", "&amp;E45&amp;", "&amp;F45&amp;", "&amp;G45&amp;","</f>
        <v>  140, _, _, _, _,</v>
      </c>
      <c r="P45" s="0" t="str">
        <f aca="false">"  "&amp;ROUND(C45*0.637628^7,0)&amp;", "&amp;D45&amp;", "&amp;E45&amp;", "&amp;F45&amp;", "&amp;G45&amp;","</f>
        <v>  89, _, _, _, _,</v>
      </c>
      <c r="Q45" s="0" t="str">
        <f aca="false">"  "&amp;ROUND(C45*0.637628^8,0)&amp;", "&amp;D45&amp;", "&amp;E45&amp;", "&amp;F45&amp;", "&amp;G45&amp;","</f>
        <v>  57, _, _, _, _,</v>
      </c>
      <c r="R45" s="0" t="str">
        <f aca="false">"  "&amp;ROUND(C45*0.637628^9,0)&amp;", "&amp;D45&amp;", "&amp;E45&amp;", "&amp;F45&amp;", "&amp;G45&amp;","</f>
        <v>  36, _, _, _, _,</v>
      </c>
    </row>
    <row r="46" customFormat="false" ht="15" hidden="false" customHeight="false" outlineLevel="0" collapsed="false">
      <c r="C46" s="15" t="n">
        <f aca="false">ROUND(C15,0)</f>
        <v>2082</v>
      </c>
      <c r="D46" s="9" t="str">
        <f aca="false">D15</f>
        <v>_</v>
      </c>
      <c r="E46" s="9" t="str">
        <f aca="false">E15</f>
        <v>_</v>
      </c>
      <c r="F46" s="9" t="str">
        <f aca="false">F15</f>
        <v>_</v>
      </c>
      <c r="G46" s="9" t="str">
        <f aca="false">G15</f>
        <v>_</v>
      </c>
      <c r="I46" s="0" t="str">
        <f aca="false">"  "&amp;C46&amp;", "&amp;D46&amp;", "&amp;E46&amp;", "&amp;F46&amp;", "&amp;G46&amp;","</f>
        <v>  2082, _, _, _, _,</v>
      </c>
      <c r="J46" s="0" t="str">
        <f aca="false">"  "&amp;ROUND(C46*0.637628,0)&amp;", "&amp;D46&amp;", "&amp;E46&amp;", "&amp;F46&amp;", "&amp;G46&amp;","</f>
        <v>  1328, _, _, _, _,</v>
      </c>
      <c r="K46" s="0" t="str">
        <f aca="false">"  "&amp;ROUND(C46*0.637628^2,0)&amp;", "&amp;D46&amp;", "&amp;E46&amp;", "&amp;F46&amp;", "&amp;G46&amp;","</f>
        <v>  846, _, _, _, _,</v>
      </c>
      <c r="L46" s="0" t="str">
        <f aca="false">"  "&amp;ROUND(C46*0.637628^3,0)&amp;", "&amp;D46&amp;", "&amp;E46&amp;", "&amp;F46&amp;", "&amp;G46&amp;","</f>
        <v>  540, _, _, _, _,</v>
      </c>
      <c r="M46" s="0" t="str">
        <f aca="false">"  "&amp;ROUND(C46*0.637628^4,0)&amp;", "&amp;D46&amp;", "&amp;E46&amp;", "&amp;F46&amp;", "&amp;G46&amp;","</f>
        <v>  344, _, _, _, _,</v>
      </c>
      <c r="N46" s="0" t="str">
        <f aca="false">"  "&amp;ROUND(C46*0.637628^5,0)&amp;", "&amp;D46&amp;", "&amp;E46&amp;", "&amp;F46&amp;", "&amp;G46&amp;","</f>
        <v>  219, _, _, _, _,</v>
      </c>
      <c r="O46" s="0" t="str">
        <f aca="false">"  "&amp;ROUND(C46*0.637628^6,0)&amp;", "&amp;D46&amp;", "&amp;E46&amp;", "&amp;F46&amp;", "&amp;G46&amp;","</f>
        <v>  140, _, _, _, _,</v>
      </c>
      <c r="P46" s="0" t="str">
        <f aca="false">"  "&amp;ROUND(C46*0.637628^7,0)&amp;", "&amp;D46&amp;", "&amp;E46&amp;", "&amp;F46&amp;", "&amp;G46&amp;","</f>
        <v>  89, _, _, _, _,</v>
      </c>
      <c r="Q46" s="0" t="str">
        <f aca="false">"  "&amp;ROUND(C46*0.637628^8,0)&amp;", "&amp;D46&amp;", "&amp;E46&amp;", "&amp;F46&amp;", "&amp;G46&amp;","</f>
        <v>  57, _, _, _, _,</v>
      </c>
      <c r="R46" s="0" t="str">
        <f aca="false">"  "&amp;ROUND(C46*0.637628^9,0)&amp;", "&amp;D46&amp;", "&amp;E46&amp;", "&amp;F46&amp;", "&amp;G46&amp;","</f>
        <v>  36, _, _, _, _,</v>
      </c>
    </row>
    <row r="47" customFormat="false" ht="15" hidden="false" customHeight="false" outlineLevel="0" collapsed="false">
      <c r="C47" s="15" t="n">
        <f aca="false">ROUND(C16,0)</f>
        <v>1562</v>
      </c>
      <c r="D47" s="9" t="str">
        <f aca="false">D16</f>
        <v>_</v>
      </c>
      <c r="E47" s="9" t="str">
        <f aca="false">E16</f>
        <v>_</v>
      </c>
      <c r="F47" s="9" t="str">
        <f aca="false">F16</f>
        <v>_</v>
      </c>
      <c r="G47" s="9" t="str">
        <f aca="false">G16</f>
        <v>_</v>
      </c>
      <c r="I47" s="0" t="str">
        <f aca="false">"  "&amp;C47&amp;", "&amp;D47&amp;", "&amp;E47&amp;", "&amp;F47&amp;", "&amp;G47&amp;","</f>
        <v>  1562, _, _, _, _,</v>
      </c>
      <c r="J47" s="0" t="str">
        <f aca="false">"  "&amp;ROUND(C47*0.637628,0)&amp;", "&amp;D47&amp;", "&amp;E47&amp;", "&amp;F47&amp;", "&amp;G47&amp;","</f>
        <v>  996, _, _, _, _,</v>
      </c>
      <c r="K47" s="0" t="str">
        <f aca="false">"  "&amp;ROUND(C47*0.637628^2,0)&amp;", "&amp;D47&amp;", "&amp;E47&amp;", "&amp;F47&amp;", "&amp;G47&amp;","</f>
        <v>  635, _, _, _, _,</v>
      </c>
      <c r="L47" s="0" t="str">
        <f aca="false">"  "&amp;ROUND(C47*0.637628^3,0)&amp;", "&amp;D47&amp;", "&amp;E47&amp;", "&amp;F47&amp;", "&amp;G47&amp;","</f>
        <v>  405, _, _, _, _,</v>
      </c>
      <c r="M47" s="0" t="str">
        <f aca="false">"  "&amp;ROUND(C47*0.637628^4,0)&amp;", "&amp;D47&amp;", "&amp;E47&amp;", "&amp;F47&amp;", "&amp;G47&amp;","</f>
        <v>  258, _, _, _, _,</v>
      </c>
      <c r="N47" s="0" t="str">
        <f aca="false">"  "&amp;ROUND(C47*0.637628^5,0)&amp;", "&amp;D47&amp;", "&amp;E47&amp;", "&amp;F47&amp;", "&amp;G47&amp;","</f>
        <v>  165, _, _, _, _,</v>
      </c>
      <c r="O47" s="0" t="str">
        <f aca="false">"  "&amp;ROUND(C47*0.637628^6,0)&amp;", "&amp;D47&amp;", "&amp;E47&amp;", "&amp;F47&amp;", "&amp;G47&amp;","</f>
        <v>  105, _, _, _, _,</v>
      </c>
      <c r="P47" s="0" t="str">
        <f aca="false">"  "&amp;ROUND(C47*0.637628^7,0)&amp;", "&amp;D47&amp;", "&amp;E47&amp;", "&amp;F47&amp;", "&amp;G47&amp;","</f>
        <v>  67, _, _, _, _,</v>
      </c>
      <c r="Q47" s="0" t="str">
        <f aca="false">"  "&amp;ROUND(C47*0.637628^8,0)&amp;", "&amp;D47&amp;", "&amp;E47&amp;", "&amp;F47&amp;", "&amp;G47&amp;","</f>
        <v>  43, _, _, _, _,</v>
      </c>
      <c r="R47" s="0" t="str">
        <f aca="false">"  "&amp;ROUND(C47*0.637628^9,0)&amp;", "&amp;D47&amp;", "&amp;E47&amp;", "&amp;F47&amp;", "&amp;G47&amp;","</f>
        <v>  27, _, _, _, _,</v>
      </c>
    </row>
    <row r="48" customFormat="false" ht="15" hidden="false" customHeight="false" outlineLevel="0" collapsed="false">
      <c r="C48" s="15" t="n">
        <f aca="false">ROUND(C17,0)</f>
        <v>0</v>
      </c>
      <c r="D48" s="9" t="str">
        <f aca="false">D17</f>
        <v>_</v>
      </c>
      <c r="E48" s="9" t="str">
        <f aca="false">E17</f>
        <v>_</v>
      </c>
      <c r="F48" s="9" t="str">
        <f aca="false">F17</f>
        <v>_</v>
      </c>
      <c r="G48" s="9" t="str">
        <f aca="false">G17</f>
        <v>_</v>
      </c>
      <c r="I48" s="0" t="str">
        <f aca="false">"  "&amp;C48&amp;", "&amp;D48&amp;", "&amp;E48&amp;", "&amp;F48&amp;", "&amp;G48&amp;","</f>
        <v>  0, _, _, _, _,</v>
      </c>
      <c r="J48" s="0" t="str">
        <f aca="false">"  "&amp;ROUND(C48*0.637628,0)&amp;", "&amp;D48&amp;", "&amp;E48&amp;", "&amp;F48&amp;", "&amp;G48&amp;","</f>
        <v>  0, _, _, _, _,</v>
      </c>
      <c r="K48" s="0" t="str">
        <f aca="false">"  "&amp;ROUND(C48*0.637628^2,0)&amp;", "&amp;D48&amp;", "&amp;E48&amp;", "&amp;F48&amp;", "&amp;G48&amp;","</f>
        <v>  0, _, _, _, _,</v>
      </c>
      <c r="L48" s="0" t="str">
        <f aca="false">"  "&amp;ROUND(C48*0.637628^3,0)&amp;", "&amp;D48&amp;", "&amp;E48&amp;", "&amp;F48&amp;", "&amp;G48&amp;","</f>
        <v>  0, _, _, _, _,</v>
      </c>
      <c r="M48" s="0" t="str">
        <f aca="false">"  "&amp;ROUND(C48*0.637628^4,0)&amp;", "&amp;D48&amp;", "&amp;E48&amp;", "&amp;F48&amp;", "&amp;G48&amp;","</f>
        <v>  0, _, _, _, _,</v>
      </c>
      <c r="N48" s="0" t="str">
        <f aca="false">"  "&amp;ROUND(C48*0.637628^5,0)&amp;", "&amp;D48&amp;", "&amp;E48&amp;", "&amp;F48&amp;", "&amp;G48&amp;","</f>
        <v>  0, _, _, _, _,</v>
      </c>
      <c r="O48" s="0" t="str">
        <f aca="false">"  "&amp;ROUND(C48*0.637628^6,0)&amp;", "&amp;D48&amp;", "&amp;E48&amp;", "&amp;F48&amp;", "&amp;G48&amp;","</f>
        <v>  0, _, _, _, _,</v>
      </c>
      <c r="P48" s="0" t="str">
        <f aca="false">"  "&amp;ROUND(C48*0.637628^7,0)&amp;", "&amp;D48&amp;", "&amp;E48&amp;", "&amp;F48&amp;", "&amp;G48&amp;","</f>
        <v>  0, _, _, _, _,</v>
      </c>
      <c r="Q48" s="0" t="str">
        <f aca="false">"  "&amp;ROUND(C48*0.637628^8,0)&amp;", "&amp;D48&amp;", "&amp;E48&amp;", "&amp;F48&amp;", "&amp;G48&amp;","</f>
        <v>  0, _, _, _, _,</v>
      </c>
      <c r="R48" s="0" t="str">
        <f aca="false">"  "&amp;ROUND(C48*0.637628^9,0)&amp;", "&amp;D48&amp;", "&amp;E48&amp;", "&amp;F48&amp;", "&amp;G48&amp;","</f>
        <v>  0, _, _, _, _,</v>
      </c>
    </row>
    <row r="49" customFormat="false" ht="15" hidden="false" customHeight="false" outlineLevel="0" collapsed="false">
      <c r="C49" s="15" t="n">
        <f aca="false">ROUND(C18,0)</f>
        <v>3644</v>
      </c>
      <c r="D49" s="9" t="str">
        <f aca="false">D18</f>
        <v>_</v>
      </c>
      <c r="E49" s="9" t="str">
        <f aca="false">E18</f>
        <v>_</v>
      </c>
      <c r="F49" s="9" t="str">
        <f aca="false">F18</f>
        <v>_</v>
      </c>
      <c r="G49" s="9" t="str">
        <f aca="false">G18</f>
        <v>_</v>
      </c>
      <c r="I49" s="0" t="str">
        <f aca="false">"  "&amp;C49&amp;", "&amp;D49&amp;", "&amp;E49&amp;", "&amp;F49&amp;", "&amp;G49&amp;","</f>
        <v>  3644, _, _, _, _,</v>
      </c>
      <c r="J49" s="0" t="str">
        <f aca="false">"  "&amp;ROUND(C49*0.637628,0)&amp;", "&amp;D49&amp;", "&amp;E49&amp;", "&amp;F49&amp;", "&amp;G49&amp;","</f>
        <v>  2324, _, _, _, _,</v>
      </c>
      <c r="K49" s="0" t="str">
        <f aca="false">"  "&amp;ROUND(C49*0.637628^2,0)&amp;", "&amp;D49&amp;", "&amp;E49&amp;", "&amp;F49&amp;", "&amp;G49&amp;","</f>
        <v>  1482, _, _, _, _,</v>
      </c>
      <c r="L49" s="0" t="str">
        <f aca="false">"  "&amp;ROUND(C49*0.637628^3,0)&amp;", "&amp;D49&amp;", "&amp;E49&amp;", "&amp;F49&amp;", "&amp;G49&amp;","</f>
        <v>  945, _, _, _, _,</v>
      </c>
      <c r="M49" s="0" t="str">
        <f aca="false">"  "&amp;ROUND(C49*0.637628^4,0)&amp;", "&amp;D49&amp;", "&amp;E49&amp;", "&amp;F49&amp;", "&amp;G49&amp;","</f>
        <v>  602, _, _, _, _,</v>
      </c>
      <c r="N49" s="0" t="str">
        <f aca="false">"  "&amp;ROUND(C49*0.637628^5,0)&amp;", "&amp;D49&amp;", "&amp;E49&amp;", "&amp;F49&amp;", "&amp;G49&amp;","</f>
        <v>  384, _, _, _, _,</v>
      </c>
      <c r="O49" s="0" t="str">
        <f aca="false">"  "&amp;ROUND(C49*0.637628^6,0)&amp;", "&amp;D49&amp;", "&amp;E49&amp;", "&amp;F49&amp;", "&amp;G49&amp;","</f>
        <v>  245, _, _, _, _,</v>
      </c>
      <c r="P49" s="0" t="str">
        <f aca="false">"  "&amp;ROUND(C49*0.637628^7,0)&amp;", "&amp;D49&amp;", "&amp;E49&amp;", "&amp;F49&amp;", "&amp;G49&amp;","</f>
        <v>  156, _, _, _, _,</v>
      </c>
      <c r="Q49" s="0" t="str">
        <f aca="false">"  "&amp;ROUND(C49*0.637628^8,0)&amp;", "&amp;D49&amp;", "&amp;E49&amp;", "&amp;F49&amp;", "&amp;G49&amp;","</f>
        <v>  100, _, _, _, _,</v>
      </c>
      <c r="R49" s="0" t="str">
        <f aca="false">"  "&amp;ROUND(C49*0.637628^9,0)&amp;", "&amp;D49&amp;", "&amp;E49&amp;", "&amp;F49&amp;", "&amp;G49&amp;","</f>
        <v>  63, _, _, _, _,</v>
      </c>
    </row>
    <row r="50" customFormat="false" ht="15" hidden="false" customHeight="false" outlineLevel="0" collapsed="false">
      <c r="C50" s="15" t="n">
        <f aca="false">ROUND(C19,0)</f>
        <v>781</v>
      </c>
      <c r="D50" s="9" t="str">
        <f aca="false">D19</f>
        <v>_</v>
      </c>
      <c r="E50" s="9" t="str">
        <f aca="false">E19</f>
        <v>_</v>
      </c>
      <c r="F50" s="9" t="str">
        <f aca="false">F19</f>
        <v>_</v>
      </c>
      <c r="G50" s="9" t="str">
        <f aca="false">G19</f>
        <v>_</v>
      </c>
      <c r="I50" s="0" t="str">
        <f aca="false">"  "&amp;C50&amp;", "&amp;D50&amp;", "&amp;E50&amp;", "&amp;F50&amp;", "&amp;G50&amp;","</f>
        <v>  781, _, _, _, _,</v>
      </c>
      <c r="J50" s="0" t="str">
        <f aca="false">"  "&amp;ROUND(C50*0.637628,0)&amp;", "&amp;D50&amp;", "&amp;E50&amp;", "&amp;F50&amp;", "&amp;G50&amp;","</f>
        <v>  498, _, _, _, _,</v>
      </c>
      <c r="K50" s="0" t="str">
        <f aca="false">"  "&amp;ROUND(C50*0.637628^2,0)&amp;", "&amp;D50&amp;", "&amp;E50&amp;", "&amp;F50&amp;", "&amp;G50&amp;","</f>
        <v>  318, _, _, _, _,</v>
      </c>
      <c r="L50" s="0" t="str">
        <f aca="false">"  "&amp;ROUND(C50*0.637628^3,0)&amp;", "&amp;D50&amp;", "&amp;E50&amp;", "&amp;F50&amp;", "&amp;G50&amp;","</f>
        <v>  202, _, _, _, _,</v>
      </c>
      <c r="M50" s="0" t="str">
        <f aca="false">"  "&amp;ROUND(C50*0.637628^4,0)&amp;", "&amp;D50&amp;", "&amp;E50&amp;", "&amp;F50&amp;", "&amp;G50&amp;","</f>
        <v>  129, _, _, _, _,</v>
      </c>
      <c r="N50" s="0" t="str">
        <f aca="false">"  "&amp;ROUND(C50*0.637628^5,0)&amp;", "&amp;D50&amp;", "&amp;E50&amp;", "&amp;F50&amp;", "&amp;G50&amp;","</f>
        <v>  82, _, _, _, _,</v>
      </c>
      <c r="O50" s="0" t="str">
        <f aca="false">"  "&amp;ROUND(C50*0.637628^6,0)&amp;", "&amp;D50&amp;", "&amp;E50&amp;", "&amp;F50&amp;", "&amp;G50&amp;","</f>
        <v>  52, _, _, _, _,</v>
      </c>
      <c r="P50" s="0" t="str">
        <f aca="false">"  "&amp;ROUND(C50*0.637628^7,0)&amp;", "&amp;D50&amp;", "&amp;E50&amp;", "&amp;F50&amp;", "&amp;G50&amp;","</f>
        <v>  33, _, _, _, _,</v>
      </c>
      <c r="Q50" s="0" t="str">
        <f aca="false">"  "&amp;ROUND(C50*0.637628^8,0)&amp;", "&amp;D50&amp;", "&amp;E50&amp;", "&amp;F50&amp;", "&amp;G50&amp;","</f>
        <v>  21, _, _, _, _,</v>
      </c>
      <c r="R50" s="0" t="str">
        <f aca="false">"  "&amp;ROUND(C50*0.637628^9,0)&amp;", "&amp;D50&amp;", "&amp;E50&amp;", "&amp;F50&amp;", "&amp;G50&amp;","</f>
        <v>  14, _, _, _, _,</v>
      </c>
    </row>
    <row r="51" customFormat="false" ht="15" hidden="false" customHeight="false" outlineLevel="0" collapsed="false">
      <c r="C51" s="15" t="n">
        <f aca="false">ROUND(C20,0)</f>
        <v>1822</v>
      </c>
      <c r="D51" s="9" t="str">
        <f aca="false">D20</f>
        <v>_</v>
      </c>
      <c r="E51" s="9" t="str">
        <f aca="false">E20</f>
        <v>_</v>
      </c>
      <c r="F51" s="9" t="str">
        <f aca="false">F20</f>
        <v>_</v>
      </c>
      <c r="G51" s="9" t="str">
        <f aca="false">G20</f>
        <v>_</v>
      </c>
      <c r="I51" s="0" t="str">
        <f aca="false">"  "&amp;C51&amp;", "&amp;D51&amp;", "&amp;E51&amp;", "&amp;F51&amp;", "&amp;G51&amp;","</f>
        <v>  1822, _, _, _, _,</v>
      </c>
      <c r="J51" s="0" t="str">
        <f aca="false">"  "&amp;ROUND(C51*0.637628,0)&amp;", "&amp;D51&amp;", "&amp;E51&amp;", "&amp;F51&amp;", "&amp;G51&amp;","</f>
        <v>  1162, _, _, _, _,</v>
      </c>
      <c r="K51" s="0" t="str">
        <f aca="false">"  "&amp;ROUND(C51*0.637628^2,0)&amp;", "&amp;D51&amp;", "&amp;E51&amp;", "&amp;F51&amp;", "&amp;G51&amp;","</f>
        <v>  741, _, _, _, _,</v>
      </c>
      <c r="L51" s="0" t="str">
        <f aca="false">"  "&amp;ROUND(C51*0.637628^3,0)&amp;", "&amp;D51&amp;", "&amp;E51&amp;", "&amp;F51&amp;", "&amp;G51&amp;","</f>
        <v>  472, _, _, _, _,</v>
      </c>
      <c r="M51" s="0" t="str">
        <f aca="false">"  "&amp;ROUND(C51*0.637628^4,0)&amp;", "&amp;D51&amp;", "&amp;E51&amp;", "&amp;F51&amp;", "&amp;G51&amp;","</f>
        <v>  301, _, _, _, _,</v>
      </c>
      <c r="N51" s="0" t="str">
        <f aca="false">"  "&amp;ROUND(C51*0.637628^5,0)&amp;", "&amp;D51&amp;", "&amp;E51&amp;", "&amp;F51&amp;", "&amp;G51&amp;","</f>
        <v>  192, _, _, _, _,</v>
      </c>
      <c r="O51" s="0" t="str">
        <f aca="false">"  "&amp;ROUND(C51*0.637628^6,0)&amp;", "&amp;D51&amp;", "&amp;E51&amp;", "&amp;F51&amp;", "&amp;G51&amp;","</f>
        <v>  122, _, _, _, _,</v>
      </c>
      <c r="P51" s="0" t="str">
        <f aca="false">"  "&amp;ROUND(C51*0.637628^7,0)&amp;", "&amp;D51&amp;", "&amp;E51&amp;", "&amp;F51&amp;", "&amp;G51&amp;","</f>
        <v>  78, _, _, _, _,</v>
      </c>
      <c r="Q51" s="0" t="str">
        <f aca="false">"  "&amp;ROUND(C51*0.637628^8,0)&amp;", "&amp;D51&amp;", "&amp;E51&amp;", "&amp;F51&amp;", "&amp;G51&amp;","</f>
        <v>  50, _, _, _, _,</v>
      </c>
      <c r="R51" s="0" t="str">
        <f aca="false">"  "&amp;ROUND(C51*0.637628^9,0)&amp;", "&amp;D51&amp;", "&amp;E51&amp;", "&amp;F51&amp;", "&amp;G51&amp;","</f>
        <v>  32, _, _, _, _,</v>
      </c>
    </row>
    <row r="52" customFormat="false" ht="15" hidden="false" customHeight="false" outlineLevel="0" collapsed="false">
      <c r="C52" s="15" t="n">
        <f aca="false">ROUND(C21,0)</f>
        <v>2603</v>
      </c>
      <c r="D52" s="9" t="str">
        <f aca="false">D21</f>
        <v>_</v>
      </c>
      <c r="E52" s="9" t="str">
        <f aca="false">E21</f>
        <v>_</v>
      </c>
      <c r="F52" s="9" t="str">
        <f aca="false">F21</f>
        <v>_</v>
      </c>
      <c r="G52" s="9" t="str">
        <f aca="false">G21</f>
        <v>_</v>
      </c>
      <c r="I52" s="0" t="str">
        <f aca="false">"  "&amp;C52&amp;", "&amp;D52&amp;", "&amp;E52&amp;", "&amp;F52&amp;", "&amp;G52&amp;","</f>
        <v>  2603, _, _, _, _,</v>
      </c>
      <c r="J52" s="0" t="str">
        <f aca="false">"  "&amp;ROUND(C52*0.637628,0)&amp;", "&amp;D52&amp;", "&amp;E52&amp;", "&amp;F52&amp;", "&amp;G52&amp;","</f>
        <v>  1660, _, _, _, _,</v>
      </c>
      <c r="K52" s="0" t="str">
        <f aca="false">"  "&amp;ROUND(C52*0.637628^2,0)&amp;", "&amp;D52&amp;", "&amp;E52&amp;", "&amp;F52&amp;", "&amp;G52&amp;","</f>
        <v>  1058, _, _, _, _,</v>
      </c>
      <c r="L52" s="0" t="str">
        <f aca="false">"  "&amp;ROUND(C52*0.637628^3,0)&amp;", "&amp;D52&amp;", "&amp;E52&amp;", "&amp;F52&amp;", "&amp;G52&amp;","</f>
        <v>  675, _, _, _, _,</v>
      </c>
      <c r="M52" s="0" t="str">
        <f aca="false">"  "&amp;ROUND(C52*0.637628^4,0)&amp;", "&amp;D52&amp;", "&amp;E52&amp;", "&amp;F52&amp;", "&amp;G52&amp;","</f>
        <v>  430, _, _, _, _,</v>
      </c>
      <c r="N52" s="0" t="str">
        <f aca="false">"  "&amp;ROUND(C52*0.637628^5,0)&amp;", "&amp;D52&amp;", "&amp;E52&amp;", "&amp;F52&amp;", "&amp;G52&amp;","</f>
        <v>  274, _, _, _, _,</v>
      </c>
      <c r="O52" s="0" t="str">
        <f aca="false">"  "&amp;ROUND(C52*0.637628^6,0)&amp;", "&amp;D52&amp;", "&amp;E52&amp;", "&amp;F52&amp;", "&amp;G52&amp;","</f>
        <v>  175, _, _, _, _,</v>
      </c>
      <c r="P52" s="0" t="str">
        <f aca="false">"  "&amp;ROUND(C52*0.637628^7,0)&amp;", "&amp;D52&amp;", "&amp;E52&amp;", "&amp;F52&amp;", "&amp;G52&amp;","</f>
        <v>  112, _, _, _, _,</v>
      </c>
      <c r="Q52" s="0" t="str">
        <f aca="false">"  "&amp;ROUND(C52*0.637628^8,0)&amp;", "&amp;D52&amp;", "&amp;E52&amp;", "&amp;F52&amp;", "&amp;G52&amp;","</f>
        <v>  71, _, _, _, _,</v>
      </c>
      <c r="R52" s="0" t="str">
        <f aca="false">"  "&amp;ROUND(C52*0.637628^9,0)&amp;", "&amp;D52&amp;", "&amp;E52&amp;", "&amp;F52&amp;", "&amp;G52&amp;","</f>
        <v>  45, _, _, _, _,</v>
      </c>
    </row>
    <row r="53" customFormat="false" ht="15" hidden="false" customHeight="false" outlineLevel="0" collapsed="false">
      <c r="C53" s="15" t="n">
        <f aca="false">ROUND(C22,0)</f>
        <v>1302</v>
      </c>
      <c r="D53" s="9" t="str">
        <f aca="false">D22</f>
        <v>_</v>
      </c>
      <c r="E53" s="9" t="str">
        <f aca="false">E22</f>
        <v>_</v>
      </c>
      <c r="F53" s="9" t="str">
        <f aca="false">F22</f>
        <v>_</v>
      </c>
      <c r="G53" s="9" t="str">
        <f aca="false">G22</f>
        <v>_</v>
      </c>
      <c r="I53" s="0" t="str">
        <f aca="false">"  "&amp;C53&amp;", "&amp;D53&amp;", "&amp;E53&amp;", "&amp;F53&amp;", "&amp;G53&amp;","</f>
        <v>  1302, _, _, _, _,</v>
      </c>
      <c r="J53" s="0" t="str">
        <f aca="false">"  "&amp;ROUND(C53*0.637628,0)&amp;", "&amp;D53&amp;", "&amp;E53&amp;", "&amp;F53&amp;", "&amp;G53&amp;","</f>
        <v>  830, _, _, _, _,</v>
      </c>
      <c r="K53" s="0" t="str">
        <f aca="false">"  "&amp;ROUND(C53*0.637628^2,0)&amp;", "&amp;D53&amp;", "&amp;E53&amp;", "&amp;F53&amp;", "&amp;G53&amp;","</f>
        <v>  529, _, _, _, _,</v>
      </c>
      <c r="L53" s="0" t="str">
        <f aca="false">"  "&amp;ROUND(C53*0.637628^3,0)&amp;", "&amp;D53&amp;", "&amp;E53&amp;", "&amp;F53&amp;", "&amp;G53&amp;","</f>
        <v>  338, _, _, _, _,</v>
      </c>
      <c r="M53" s="0" t="str">
        <f aca="false">"  "&amp;ROUND(C53*0.637628^4,0)&amp;", "&amp;D53&amp;", "&amp;E53&amp;", "&amp;F53&amp;", "&amp;G53&amp;","</f>
        <v>  215, _, _, _, _,</v>
      </c>
      <c r="N53" s="0" t="str">
        <f aca="false">"  "&amp;ROUND(C53*0.637628^5,0)&amp;", "&amp;D53&amp;", "&amp;E53&amp;", "&amp;F53&amp;", "&amp;G53&amp;","</f>
        <v>  137, _, _, _, _,</v>
      </c>
      <c r="O53" s="0" t="str">
        <f aca="false">"  "&amp;ROUND(C53*0.637628^6,0)&amp;", "&amp;D53&amp;", "&amp;E53&amp;", "&amp;F53&amp;", "&amp;G53&amp;","</f>
        <v>  88, _, _, _, _,</v>
      </c>
      <c r="P53" s="0" t="str">
        <f aca="false">"  "&amp;ROUND(C53*0.637628^7,0)&amp;", "&amp;D53&amp;", "&amp;E53&amp;", "&amp;F53&amp;", "&amp;G53&amp;","</f>
        <v>  56, _, _, _, _,</v>
      </c>
      <c r="Q53" s="0" t="str">
        <f aca="false">"  "&amp;ROUND(C53*0.637628^8,0)&amp;", "&amp;D53&amp;", "&amp;E53&amp;", "&amp;F53&amp;", "&amp;G53&amp;","</f>
        <v>  36, _, _, _, _,</v>
      </c>
      <c r="R53" s="0" t="str">
        <f aca="false">"  "&amp;ROUND(C53*0.637628^9,0)&amp;", "&amp;D53&amp;", "&amp;E53&amp;", "&amp;F53&amp;", "&amp;G53&amp;","</f>
        <v>  23, _, _, _, _,</v>
      </c>
    </row>
    <row r="54" customFormat="false" ht="15" hidden="false" customHeight="false" outlineLevel="0" collapsed="false">
      <c r="C54" s="15" t="n">
        <f aca="false">ROUND(C23,0)</f>
        <v>1041</v>
      </c>
      <c r="D54" s="9" t="str">
        <f aca="false">D23</f>
        <v>_</v>
      </c>
      <c r="E54" s="9" t="str">
        <f aca="false">E23</f>
        <v>_</v>
      </c>
      <c r="F54" s="9" t="str">
        <f aca="false">F23</f>
        <v>_</v>
      </c>
      <c r="G54" s="9" t="str">
        <f aca="false">G23</f>
        <v>_</v>
      </c>
      <c r="I54" s="0" t="str">
        <f aca="false">"  "&amp;C54&amp;", "&amp;D54&amp;", "&amp;E54&amp;", "&amp;F54&amp;", "&amp;G54&amp;","</f>
        <v>  1041, _, _, _, _,</v>
      </c>
      <c r="J54" s="0" t="str">
        <f aca="false">"  "&amp;ROUND(C54*0.637628,0)&amp;", "&amp;D54&amp;", "&amp;E54&amp;", "&amp;F54&amp;", "&amp;G54&amp;","</f>
        <v>  664, _, _, _, _,</v>
      </c>
      <c r="K54" s="0" t="str">
        <f aca="false">"  "&amp;ROUND(C54*0.637628^2,0)&amp;", "&amp;D54&amp;", "&amp;E54&amp;", "&amp;F54&amp;", "&amp;G54&amp;","</f>
        <v>  423, _, _, _, _,</v>
      </c>
      <c r="L54" s="0" t="str">
        <f aca="false">"  "&amp;ROUND(C54*0.637628^3,0)&amp;", "&amp;D54&amp;", "&amp;E54&amp;", "&amp;F54&amp;", "&amp;G54&amp;","</f>
        <v>  270, _, _, _, _,</v>
      </c>
      <c r="M54" s="0" t="str">
        <f aca="false">"  "&amp;ROUND(C54*0.637628^4,0)&amp;", "&amp;D54&amp;", "&amp;E54&amp;", "&amp;F54&amp;", "&amp;G54&amp;","</f>
        <v>  172, _, _, _, _,</v>
      </c>
      <c r="N54" s="0" t="str">
        <f aca="false">"  "&amp;ROUND(C54*0.637628^5,0)&amp;", "&amp;D54&amp;", "&amp;E54&amp;", "&amp;F54&amp;", "&amp;G54&amp;","</f>
        <v>  110, _, _, _, _,</v>
      </c>
      <c r="O54" s="0" t="str">
        <f aca="false">"  "&amp;ROUND(C54*0.637628^6,0)&amp;", "&amp;D54&amp;", "&amp;E54&amp;", "&amp;F54&amp;", "&amp;G54&amp;","</f>
        <v>  70, _, _, _, _,</v>
      </c>
      <c r="P54" s="0" t="str">
        <f aca="false">"  "&amp;ROUND(C54*0.637628^7,0)&amp;", "&amp;D54&amp;", "&amp;E54&amp;", "&amp;F54&amp;", "&amp;G54&amp;","</f>
        <v>  45, _, _, _, _,</v>
      </c>
      <c r="Q54" s="0" t="str">
        <f aca="false">"  "&amp;ROUND(C54*0.637628^8,0)&amp;", "&amp;D54&amp;", "&amp;E54&amp;", "&amp;F54&amp;", "&amp;G54&amp;","</f>
        <v>  28, _, _, _, _,</v>
      </c>
      <c r="R54" s="0" t="str">
        <f aca="false">"  "&amp;ROUND(C54*0.637628^9,0)&amp;", "&amp;D54&amp;", "&amp;E54&amp;", "&amp;F54&amp;", "&amp;G54&amp;","</f>
        <v>  18, _, _, _, _,</v>
      </c>
    </row>
    <row r="55" customFormat="false" ht="15" hidden="false" customHeight="false" outlineLevel="0" collapsed="false">
      <c r="C55" s="15" t="n">
        <f aca="false">ROUND(C24,0)</f>
        <v>3384</v>
      </c>
      <c r="D55" s="9" t="str">
        <f aca="false">D24</f>
        <v>_</v>
      </c>
      <c r="E55" s="9" t="str">
        <f aca="false">E24</f>
        <v>_</v>
      </c>
      <c r="F55" s="9" t="str">
        <f aca="false">F24</f>
        <v>_</v>
      </c>
      <c r="G55" s="9" t="str">
        <f aca="false">G24</f>
        <v>_</v>
      </c>
      <c r="I55" s="0" t="str">
        <f aca="false">"  "&amp;C55&amp;", "&amp;D55&amp;", "&amp;E55&amp;", "&amp;F55&amp;", "&amp;G55&amp;","</f>
        <v>  3384, _, _, _, _,</v>
      </c>
      <c r="J55" s="0" t="str">
        <f aca="false">"  "&amp;ROUND(C55*0.637628,0)&amp;", "&amp;D55&amp;", "&amp;E55&amp;", "&amp;F55&amp;", "&amp;G55&amp;","</f>
        <v>  2158, _, _, _, _,</v>
      </c>
      <c r="K55" s="0" t="str">
        <f aca="false">"  "&amp;ROUND(C55*0.637628^2,0)&amp;", "&amp;D55&amp;", "&amp;E55&amp;", "&amp;F55&amp;", "&amp;G55&amp;","</f>
        <v>  1376, _, _, _, _,</v>
      </c>
      <c r="L55" s="0" t="str">
        <f aca="false">"  "&amp;ROUND(C55*0.637628^3,0)&amp;", "&amp;D55&amp;", "&amp;E55&amp;", "&amp;F55&amp;", "&amp;G55&amp;","</f>
        <v>  877, _, _, _, _,</v>
      </c>
      <c r="M55" s="0" t="str">
        <f aca="false">"  "&amp;ROUND(C55*0.637628^4,0)&amp;", "&amp;D55&amp;", "&amp;E55&amp;", "&amp;F55&amp;", "&amp;G55&amp;","</f>
        <v>  559, _, _, _, _,</v>
      </c>
      <c r="N55" s="0" t="str">
        <f aca="false">"  "&amp;ROUND(C55*0.637628^5,0)&amp;", "&amp;D55&amp;", "&amp;E55&amp;", "&amp;F55&amp;", "&amp;G55&amp;","</f>
        <v>  357, _, _, _, _,</v>
      </c>
      <c r="O55" s="0" t="str">
        <f aca="false">"  "&amp;ROUND(C55*0.637628^6,0)&amp;", "&amp;D55&amp;", "&amp;E55&amp;", "&amp;F55&amp;", "&amp;G55&amp;","</f>
        <v>  227, _, _, _, _,</v>
      </c>
      <c r="P55" s="0" t="str">
        <f aca="false">"  "&amp;ROUND(C55*0.637628^7,0)&amp;", "&amp;D55&amp;", "&amp;E55&amp;", "&amp;F55&amp;", "&amp;G55&amp;","</f>
        <v>  145, _, _, _, _,</v>
      </c>
      <c r="Q55" s="0" t="str">
        <f aca="false">"  "&amp;ROUND(C55*0.637628^8,0)&amp;", "&amp;D55&amp;", "&amp;E55&amp;", "&amp;F55&amp;", "&amp;G55&amp;","</f>
        <v>  92, _, _, _, _,</v>
      </c>
      <c r="R55" s="0" t="str">
        <f aca="false">"  "&amp;ROUND(C55*0.637628^9,0)&amp;", "&amp;D55&amp;", "&amp;E55&amp;", "&amp;F55&amp;", "&amp;G55&amp;","</f>
        <v>  59, _, _, _, _,</v>
      </c>
    </row>
    <row r="56" customFormat="false" ht="15" hidden="false" customHeight="false" outlineLevel="0" collapsed="false">
      <c r="C56" s="15" t="n">
        <f aca="false">ROUND(C25,0)</f>
        <v>1041</v>
      </c>
      <c r="D56" s="9" t="str">
        <f aca="false">D25</f>
        <v>_</v>
      </c>
      <c r="E56" s="9" t="str">
        <f aca="false">E25</f>
        <v>_</v>
      </c>
      <c r="F56" s="9" t="str">
        <f aca="false">F25</f>
        <v>_</v>
      </c>
      <c r="G56" s="9" t="str">
        <f aca="false">G25</f>
        <v>_</v>
      </c>
      <c r="I56" s="0" t="str">
        <f aca="false">"  "&amp;C56&amp;", "&amp;D56&amp;", "&amp;E56&amp;", "&amp;F56&amp;", "&amp;G56&amp;","</f>
        <v>  1041, _, _, _, _,</v>
      </c>
      <c r="J56" s="0" t="str">
        <f aca="false">"  "&amp;ROUND(C56*0.637628,0)&amp;", "&amp;D56&amp;", "&amp;E56&amp;", "&amp;F56&amp;", "&amp;G56&amp;","</f>
        <v>  664, _, _, _, _,</v>
      </c>
      <c r="K56" s="0" t="str">
        <f aca="false">"  "&amp;ROUND(C56*0.637628^2,0)&amp;", "&amp;D56&amp;", "&amp;E56&amp;", "&amp;F56&amp;", "&amp;G56&amp;","</f>
        <v>  423, _, _, _, _,</v>
      </c>
      <c r="L56" s="0" t="str">
        <f aca="false">"  "&amp;ROUND(C56*0.637628^3,0)&amp;", "&amp;D56&amp;", "&amp;E56&amp;", "&amp;F56&amp;", "&amp;G56&amp;","</f>
        <v>  270, _, _, _, _,</v>
      </c>
      <c r="M56" s="0" t="str">
        <f aca="false">"  "&amp;ROUND(C56*0.637628^4,0)&amp;", "&amp;D56&amp;", "&amp;E56&amp;", "&amp;F56&amp;", "&amp;G56&amp;","</f>
        <v>  172, _, _, _, _,</v>
      </c>
      <c r="N56" s="0" t="str">
        <f aca="false">"  "&amp;ROUND(C56*0.637628^5,0)&amp;", "&amp;D56&amp;", "&amp;E56&amp;", "&amp;F56&amp;", "&amp;G56&amp;","</f>
        <v>  110, _, _, _, _,</v>
      </c>
      <c r="O56" s="0" t="str">
        <f aca="false">"  "&amp;ROUND(C56*0.637628^6,0)&amp;", "&amp;D56&amp;", "&amp;E56&amp;", "&amp;F56&amp;", "&amp;G56&amp;","</f>
        <v>  70, _, _, _, _,</v>
      </c>
      <c r="P56" s="0" t="str">
        <f aca="false">"  "&amp;ROUND(C56*0.637628^7,0)&amp;", "&amp;D56&amp;", "&amp;E56&amp;", "&amp;F56&amp;", "&amp;G56&amp;","</f>
        <v>  45, _, _, _, _,</v>
      </c>
      <c r="Q56" s="0" t="str">
        <f aca="false">"  "&amp;ROUND(C56*0.637628^8,0)&amp;", "&amp;D56&amp;", "&amp;E56&amp;", "&amp;F56&amp;", "&amp;G56&amp;","</f>
        <v>  28, _, _, _, _,</v>
      </c>
      <c r="R56" s="0" t="str">
        <f aca="false">"  "&amp;ROUND(C56*0.637628^9,0)&amp;", "&amp;D56&amp;", "&amp;E56&amp;", "&amp;F56&amp;", "&amp;G56&amp;","</f>
        <v>  18, _, _, _, _,</v>
      </c>
    </row>
    <row r="57" customFormat="false" ht="15" hidden="false" customHeight="false" outlineLevel="0" collapsed="false">
      <c r="C57" s="15" t="n">
        <f aca="false">ROUND(C26,0)</f>
        <v>0</v>
      </c>
      <c r="D57" s="9" t="str">
        <f aca="false">D26</f>
        <v>_</v>
      </c>
      <c r="E57" s="9" t="str">
        <f aca="false">E26</f>
        <v>_</v>
      </c>
      <c r="F57" s="9" t="str">
        <f aca="false">F26</f>
        <v>_</v>
      </c>
      <c r="G57" s="9" t="str">
        <f aca="false">G26</f>
        <v>_</v>
      </c>
      <c r="I57" s="0" t="str">
        <f aca="false">"  "&amp;C57&amp;", "&amp;D57&amp;", "&amp;E57&amp;", "&amp;F57&amp;", "&amp;G57&amp;","</f>
        <v>  0, _, _, _, _,</v>
      </c>
      <c r="J57" s="0" t="str">
        <f aca="false">"  "&amp;ROUND(C57*0.637628,0)&amp;", "&amp;D57&amp;", "&amp;E57&amp;", "&amp;F57&amp;", "&amp;G57&amp;","</f>
        <v>  0, _, _, _, _,</v>
      </c>
      <c r="K57" s="0" t="str">
        <f aca="false">"  "&amp;ROUND(C57*0.637628^2,0)&amp;", "&amp;D57&amp;", "&amp;E57&amp;", "&amp;F57&amp;", "&amp;G57&amp;","</f>
        <v>  0, _, _, _, _,</v>
      </c>
      <c r="L57" s="0" t="str">
        <f aca="false">"  "&amp;ROUND(C57*0.637628^3,0)&amp;", "&amp;D57&amp;", "&amp;E57&amp;", "&amp;F57&amp;", "&amp;G57&amp;","</f>
        <v>  0, _, _, _, _,</v>
      </c>
      <c r="M57" s="0" t="str">
        <f aca="false">"  "&amp;ROUND(C57*0.637628^4,0)&amp;", "&amp;D57&amp;", "&amp;E57&amp;", "&amp;F57&amp;", "&amp;G57&amp;","</f>
        <v>  0, _, _, _, _,</v>
      </c>
      <c r="N57" s="0" t="str">
        <f aca="false">"  "&amp;ROUND(C57*0.637628^5,0)&amp;", "&amp;D57&amp;", "&amp;E57&amp;", "&amp;F57&amp;", "&amp;G57&amp;","</f>
        <v>  0, _, _, _, _,</v>
      </c>
      <c r="O57" s="0" t="str">
        <f aca="false">"  "&amp;ROUND(C57*0.637628^6,0)&amp;", "&amp;D57&amp;", "&amp;E57&amp;", "&amp;F57&amp;", "&amp;G57&amp;","</f>
        <v>  0, _, _, _, _,</v>
      </c>
      <c r="P57" s="0" t="str">
        <f aca="false">"  "&amp;ROUND(C57*0.637628^7,0)&amp;", "&amp;D57&amp;", "&amp;E57&amp;", "&amp;F57&amp;", "&amp;G57&amp;","</f>
        <v>  0, _, _, _, _,</v>
      </c>
      <c r="Q57" s="0" t="str">
        <f aca="false">"  "&amp;ROUND(C57*0.637628^8,0)&amp;", "&amp;D57&amp;", "&amp;E57&amp;", "&amp;F57&amp;", "&amp;G57&amp;","</f>
        <v>  0, _, _, _, _,</v>
      </c>
      <c r="R57" s="0" t="str">
        <f aca="false">"  "&amp;ROUND(C57*0.637628^9,0)&amp;", "&amp;D57&amp;", "&amp;E57&amp;", "&amp;F57&amp;", "&amp;G57&amp;","</f>
        <v>  0, _, _, _, _,</v>
      </c>
    </row>
    <row r="58" customFormat="false" ht="15" hidden="false" customHeight="false" outlineLevel="0" collapsed="false">
      <c r="C58" s="15" t="n">
        <f aca="false">ROUND(C27,0)</f>
        <v>0</v>
      </c>
      <c r="D58" s="9" t="str">
        <f aca="false">D27</f>
        <v>_</v>
      </c>
      <c r="E58" s="9" t="str">
        <f aca="false">E27</f>
        <v>_</v>
      </c>
      <c r="F58" s="9" t="str">
        <f aca="false">F27</f>
        <v>_</v>
      </c>
      <c r="G58" s="9" t="str">
        <f aca="false">G27</f>
        <v>_</v>
      </c>
      <c r="I58" s="0" t="str">
        <f aca="false">"  "&amp;C58&amp;", "&amp;D58&amp;", "&amp;E58&amp;", "&amp;F58&amp;", "&amp;G58&amp;","</f>
        <v>  0, _, _, _, _,</v>
      </c>
      <c r="J58" s="0" t="str">
        <f aca="false">"  "&amp;ROUND(C58*0.637628,0)&amp;", "&amp;D58&amp;", "&amp;E58&amp;", "&amp;F58&amp;", "&amp;G58&amp;","</f>
        <v>  0, _, _, _, _,</v>
      </c>
      <c r="K58" s="0" t="str">
        <f aca="false">"  "&amp;ROUND(C58*0.637628^2,0)&amp;", "&amp;D58&amp;", "&amp;E58&amp;", "&amp;F58&amp;", "&amp;G58&amp;","</f>
        <v>  0, _, _, _, _,</v>
      </c>
      <c r="L58" s="0" t="str">
        <f aca="false">"  "&amp;ROUND(C58*0.637628^3,0)&amp;", "&amp;D58&amp;", "&amp;E58&amp;", "&amp;F58&amp;", "&amp;G58&amp;","</f>
        <v>  0, _, _, _, _,</v>
      </c>
      <c r="M58" s="0" t="str">
        <f aca="false">"  "&amp;ROUND(C58*0.637628^4,0)&amp;", "&amp;D58&amp;", "&amp;E58&amp;", "&amp;F58&amp;", "&amp;G58&amp;","</f>
        <v>  0, _, _, _, _,</v>
      </c>
      <c r="N58" s="0" t="str">
        <f aca="false">"  "&amp;ROUND(C58*0.637628^5,0)&amp;", "&amp;D58&amp;", "&amp;E58&amp;", "&amp;F58&amp;", "&amp;G58&amp;","</f>
        <v>  0, _, _, _, _,</v>
      </c>
      <c r="O58" s="0" t="str">
        <f aca="false">"  "&amp;ROUND(C58*0.637628^6,0)&amp;", "&amp;D58&amp;", "&amp;E58&amp;", "&amp;F58&amp;", "&amp;G58&amp;","</f>
        <v>  0, _, _, _, _,</v>
      </c>
      <c r="P58" s="0" t="str">
        <f aca="false">"  "&amp;ROUND(C58*0.637628^7,0)&amp;", "&amp;D58&amp;", "&amp;E58&amp;", "&amp;F58&amp;", "&amp;G58&amp;","</f>
        <v>  0, _, _, _, _,</v>
      </c>
      <c r="Q58" s="0" t="str">
        <f aca="false">"  "&amp;ROUND(C58*0.637628^8,0)&amp;", "&amp;D58&amp;", "&amp;E58&amp;", "&amp;F58&amp;", "&amp;G58&amp;","</f>
        <v>  0, _, _, _, _,</v>
      </c>
      <c r="R58" s="0" t="str">
        <f aca="false">"  "&amp;ROUND(C58*0.637628^9,0)&amp;", "&amp;D58&amp;", "&amp;E58&amp;", "&amp;F58&amp;", "&amp;G58&amp;","</f>
        <v>  0, _, _, _, _,</v>
      </c>
    </row>
    <row r="59" customFormat="false" ht="15" hidden="false" customHeight="false" outlineLevel="0" collapsed="false">
      <c r="C59" s="15" t="n">
        <f aca="false">ROUND(C28,0)</f>
        <v>0</v>
      </c>
      <c r="D59" s="9" t="str">
        <f aca="false">D28</f>
        <v>_</v>
      </c>
      <c r="E59" s="9" t="str">
        <f aca="false">E28</f>
        <v>_</v>
      </c>
      <c r="F59" s="9" t="str">
        <f aca="false">F28</f>
        <v>_</v>
      </c>
      <c r="G59" s="9" t="str">
        <f aca="false">G28</f>
        <v>_</v>
      </c>
      <c r="I59" s="0" t="str">
        <f aca="false">"  "&amp;C59&amp;", "&amp;D59&amp;", "&amp;E59&amp;", "&amp;F59&amp;", "&amp;G59&amp;","</f>
        <v>  0, _, _, _, _,</v>
      </c>
      <c r="J59" s="0" t="str">
        <f aca="false">"  "&amp;ROUND(C59*0.637628,0)&amp;", "&amp;D59&amp;", "&amp;E59&amp;", "&amp;F59&amp;", "&amp;G59&amp;","</f>
        <v>  0, _, _, _, _,</v>
      </c>
      <c r="K59" s="0" t="str">
        <f aca="false">"  "&amp;ROUND(C59*0.637628^2,0)&amp;", "&amp;D59&amp;", "&amp;E59&amp;", "&amp;F59&amp;", "&amp;G59&amp;","</f>
        <v>  0, _, _, _, _,</v>
      </c>
      <c r="L59" s="0" t="str">
        <f aca="false">"  "&amp;ROUND(C59*0.637628^3,0)&amp;", "&amp;D59&amp;", "&amp;E59&amp;", "&amp;F59&amp;", "&amp;G59&amp;","</f>
        <v>  0, _, _, _, _,</v>
      </c>
      <c r="M59" s="0" t="str">
        <f aca="false">"  "&amp;ROUND(C59*0.637628^4,0)&amp;", "&amp;D59&amp;", "&amp;E59&amp;", "&amp;F59&amp;", "&amp;G59&amp;","</f>
        <v>  0, _, _, _, _,</v>
      </c>
      <c r="N59" s="0" t="str">
        <f aca="false">"  "&amp;ROUND(C59*0.637628^5,0)&amp;", "&amp;D59&amp;", "&amp;E59&amp;", "&amp;F59&amp;", "&amp;G59&amp;","</f>
        <v>  0, _, _, _, _,</v>
      </c>
      <c r="O59" s="0" t="str">
        <f aca="false">"  "&amp;ROUND(C59*0.637628^6,0)&amp;", "&amp;D59&amp;", "&amp;E59&amp;", "&amp;F59&amp;", "&amp;G59&amp;","</f>
        <v>  0, _, _, _, _,</v>
      </c>
      <c r="P59" s="0" t="str">
        <f aca="false">"  "&amp;ROUND(C59*0.637628^7,0)&amp;", "&amp;D59&amp;", "&amp;E59&amp;", "&amp;F59&amp;", "&amp;G59&amp;","</f>
        <v>  0, _, _, _, _,</v>
      </c>
      <c r="Q59" s="0" t="str">
        <f aca="false">"  "&amp;ROUND(C59*0.637628^8,0)&amp;", "&amp;D59&amp;", "&amp;E59&amp;", "&amp;F59&amp;", "&amp;G59&amp;","</f>
        <v>  0, _, _, _, _,</v>
      </c>
      <c r="R59" s="0" t="str">
        <f aca="false">"  "&amp;ROUND(C59*0.637628^9,0)&amp;", "&amp;D59&amp;", "&amp;E59&amp;", "&amp;F59&amp;", "&amp;G59&amp;","</f>
        <v>  0, _, _, _, _,</v>
      </c>
    </row>
    <row r="60" customFormat="false" ht="15" hidden="false" customHeight="false" outlineLevel="0" collapsed="false">
      <c r="C60" s="15" t="n">
        <f aca="false">ROUND(C29,0)</f>
        <v>0</v>
      </c>
      <c r="D60" s="9" t="str">
        <f aca="false">D29</f>
        <v>_</v>
      </c>
      <c r="E60" s="9" t="str">
        <f aca="false">E29</f>
        <v>_</v>
      </c>
      <c r="F60" s="9" t="str">
        <f aca="false">F29</f>
        <v>_</v>
      </c>
      <c r="G60" s="9" t="str">
        <f aca="false">G29</f>
        <v>_</v>
      </c>
      <c r="I60" s="0" t="str">
        <f aca="false">"  "&amp;C60&amp;", "&amp;D60&amp;", "&amp;E60&amp;", "&amp;F60&amp;", "&amp;G60&amp;","</f>
        <v>  0, _, _, _, _,</v>
      </c>
      <c r="J60" s="0" t="str">
        <f aca="false">"  "&amp;ROUND(C60*0.637628,0)&amp;", "&amp;D60&amp;", "&amp;E60&amp;", "&amp;F60&amp;", "&amp;G60&amp;","</f>
        <v>  0, _, _, _, _,</v>
      </c>
      <c r="K60" s="0" t="str">
        <f aca="false">"  "&amp;ROUND(C60*0.637628^2,0)&amp;", "&amp;D60&amp;", "&amp;E60&amp;", "&amp;F60&amp;", "&amp;G60&amp;","</f>
        <v>  0, _, _, _, _,</v>
      </c>
      <c r="L60" s="0" t="str">
        <f aca="false">"  "&amp;ROUND(C60*0.637628^3,0)&amp;", "&amp;D60&amp;", "&amp;E60&amp;", "&amp;F60&amp;", "&amp;G60&amp;","</f>
        <v>  0, _, _, _, _,</v>
      </c>
      <c r="M60" s="0" t="str">
        <f aca="false">"  "&amp;ROUND(C60*0.637628^4,0)&amp;", "&amp;D60&amp;", "&amp;E60&amp;", "&amp;F60&amp;", "&amp;G60&amp;","</f>
        <v>  0, _, _, _, _,</v>
      </c>
      <c r="N60" s="0" t="str">
        <f aca="false">"  "&amp;ROUND(C60*0.637628^5,0)&amp;", "&amp;D60&amp;", "&amp;E60&amp;", "&amp;F60&amp;", "&amp;G60&amp;","</f>
        <v>  0, _, _, _, _,</v>
      </c>
      <c r="O60" s="0" t="str">
        <f aca="false">"  "&amp;ROUND(C60*0.637628^6,0)&amp;", "&amp;D60&amp;", "&amp;E60&amp;", "&amp;F60&amp;", "&amp;G60&amp;","</f>
        <v>  0, _, _, _, _,</v>
      </c>
      <c r="P60" s="0" t="str">
        <f aca="false">"  "&amp;ROUND(C60*0.637628^7,0)&amp;", "&amp;D60&amp;", "&amp;E60&amp;", "&amp;F60&amp;", "&amp;G60&amp;","</f>
        <v>  0, _, _, _, _,</v>
      </c>
      <c r="Q60" s="0" t="str">
        <f aca="false">"  "&amp;ROUND(C60*0.637628^8,0)&amp;", "&amp;D60&amp;", "&amp;E60&amp;", "&amp;F60&amp;", "&amp;G60&amp;","</f>
        <v>  0, _, _, _, _,</v>
      </c>
      <c r="R60" s="0" t="str">
        <f aca="false">"  "&amp;ROUND(C60*0.637628^9,0)&amp;", "&amp;D60&amp;", "&amp;E60&amp;", "&amp;F60&amp;", "&amp;G60&amp;","</f>
        <v>  0, _, _, _, _,</v>
      </c>
    </row>
    <row r="61" customFormat="false" ht="15" hidden="false" customHeight="false" outlineLevel="0" collapsed="false">
      <c r="C61" s="15" t="n">
        <f aca="false">ROUND(C30,0)</f>
        <v>0</v>
      </c>
      <c r="D61" s="9" t="str">
        <f aca="false">D30</f>
        <v>_</v>
      </c>
      <c r="E61" s="9" t="str">
        <f aca="false">E30</f>
        <v>_</v>
      </c>
      <c r="F61" s="9" t="str">
        <f aca="false">F30</f>
        <v>_</v>
      </c>
      <c r="G61" s="9" t="str">
        <f aca="false">G30</f>
        <v>_</v>
      </c>
      <c r="I61" s="0" t="str">
        <f aca="false">"  "&amp;C61&amp;", "&amp;D61&amp;", "&amp;E61&amp;", "&amp;F61&amp;", "&amp;G61&amp;","</f>
        <v>  0, _, _, _, _,</v>
      </c>
      <c r="J61" s="0" t="str">
        <f aca="false">"  "&amp;ROUND(C61*0.637628,0)&amp;", "&amp;D61&amp;", "&amp;E61&amp;", "&amp;F61&amp;", "&amp;G61&amp;","</f>
        <v>  0, _, _, _, _,</v>
      </c>
      <c r="K61" s="0" t="str">
        <f aca="false">"  "&amp;ROUND(C61*0.637628^2,0)&amp;", "&amp;D61&amp;", "&amp;E61&amp;", "&amp;F61&amp;", "&amp;G61&amp;","</f>
        <v>  0, _, _, _, _,</v>
      </c>
      <c r="L61" s="0" t="str">
        <f aca="false">"  "&amp;ROUND(C61*0.637628^3,0)&amp;", "&amp;D61&amp;", "&amp;E61&amp;", "&amp;F61&amp;", "&amp;G61&amp;","</f>
        <v>  0, _, _, _, _,</v>
      </c>
      <c r="M61" s="0" t="str">
        <f aca="false">"  "&amp;ROUND(C61*0.637628^4,0)&amp;", "&amp;D61&amp;", "&amp;E61&amp;", "&amp;F61&amp;", "&amp;G61&amp;","</f>
        <v>  0, _, _, _, _,</v>
      </c>
      <c r="N61" s="0" t="str">
        <f aca="false">"  "&amp;ROUND(C61*0.637628^5,0)&amp;", "&amp;D61&amp;", "&amp;E61&amp;", "&amp;F61&amp;", "&amp;G61&amp;","</f>
        <v>  0, _, _, _, _,</v>
      </c>
      <c r="O61" s="0" t="str">
        <f aca="false">"  "&amp;ROUND(C61*0.637628^6,0)&amp;", "&amp;D61&amp;", "&amp;E61&amp;", "&amp;F61&amp;", "&amp;G61&amp;","</f>
        <v>  0, _, _, _, _,</v>
      </c>
      <c r="P61" s="0" t="str">
        <f aca="false">"  "&amp;ROUND(C61*0.637628^7,0)&amp;", "&amp;D61&amp;", "&amp;E61&amp;", "&amp;F61&amp;", "&amp;G61&amp;","</f>
        <v>  0, _, _, _, _,</v>
      </c>
      <c r="Q61" s="0" t="str">
        <f aca="false">"  "&amp;ROUND(C61*0.637628^8,0)&amp;", "&amp;D61&amp;", "&amp;E61&amp;", "&amp;F61&amp;", "&amp;G61&amp;","</f>
        <v>  0, _, _, _, _,</v>
      </c>
      <c r="R61" s="0" t="str">
        <f aca="false">"  "&amp;ROUND(C61*0.637628^9,0)&amp;", "&amp;D61&amp;", "&amp;E61&amp;", "&amp;F61&amp;", "&amp;G61&amp;","</f>
        <v>  0, _, _, _, _,</v>
      </c>
    </row>
    <row r="62" customFormat="false" ht="15" hidden="false" customHeight="false" outlineLevel="0" collapsed="false">
      <c r="C62" s="15" t="n">
        <f aca="false">ROUND(C31,0)</f>
        <v>0</v>
      </c>
      <c r="D62" s="9" t="str">
        <f aca="false">D31</f>
        <v>_</v>
      </c>
      <c r="E62" s="9" t="str">
        <f aca="false">E31</f>
        <v>_</v>
      </c>
      <c r="F62" s="9" t="str">
        <f aca="false">F31</f>
        <v>_</v>
      </c>
      <c r="G62" s="9" t="str">
        <f aca="false">G31</f>
        <v>_</v>
      </c>
      <c r="I62" s="0" t="str">
        <f aca="false">"  "&amp;C62&amp;", "&amp;D62&amp;", "&amp;E62&amp;", "&amp;F62&amp;", "&amp;G62&amp;","</f>
        <v>  0, _, _, _, _,</v>
      </c>
      <c r="J62" s="0" t="str">
        <f aca="false">"  "&amp;ROUND(C62*0.637628,0)&amp;", "&amp;D62&amp;", "&amp;E62&amp;", "&amp;F62&amp;", "&amp;G62&amp;","</f>
        <v>  0, _, _, _, _,</v>
      </c>
      <c r="K62" s="0" t="str">
        <f aca="false">"  "&amp;ROUND(C62*0.637628^2,0)&amp;", "&amp;D62&amp;", "&amp;E62&amp;", "&amp;F62&amp;", "&amp;G62&amp;","</f>
        <v>  0, _, _, _, _,</v>
      </c>
      <c r="L62" s="0" t="str">
        <f aca="false">"  "&amp;ROUND(C62*0.637628^3,0)&amp;", "&amp;D62&amp;", "&amp;E62&amp;", "&amp;F62&amp;", "&amp;G62&amp;","</f>
        <v>  0, _, _, _, _,</v>
      </c>
      <c r="M62" s="0" t="str">
        <f aca="false">"  "&amp;ROUND(C62*0.637628^4,0)&amp;", "&amp;D62&amp;", "&amp;E62&amp;", "&amp;F62&amp;", "&amp;G62&amp;","</f>
        <v>  0, _, _, _, _,</v>
      </c>
      <c r="N62" s="0" t="str">
        <f aca="false">"  "&amp;ROUND(C62*0.637628^5,0)&amp;", "&amp;D62&amp;", "&amp;E62&amp;", "&amp;F62&amp;", "&amp;G62&amp;","</f>
        <v>  0, _, _, _, _,</v>
      </c>
      <c r="O62" s="0" t="str">
        <f aca="false">"  "&amp;ROUND(C62*0.637628^6,0)&amp;", "&amp;D62&amp;", "&amp;E62&amp;", "&amp;F62&amp;", "&amp;G62&amp;","</f>
        <v>  0, _, _, _, _,</v>
      </c>
      <c r="P62" s="0" t="str">
        <f aca="false">"  "&amp;ROUND(C62*0.637628^7,0)&amp;", "&amp;D62&amp;", "&amp;E62&amp;", "&amp;F62&amp;", "&amp;G62&amp;","</f>
        <v>  0, _, _, _, _,</v>
      </c>
      <c r="Q62" s="0" t="str">
        <f aca="false">"  "&amp;ROUND(C62*0.637628^8,0)&amp;", "&amp;D62&amp;", "&amp;E62&amp;", "&amp;F62&amp;", "&amp;G62&amp;","</f>
        <v>  0, _, _, _, _,</v>
      </c>
      <c r="R62" s="0" t="str">
        <f aca="false">"  "&amp;ROUND(C62*0.637628^9,0)&amp;", "&amp;D62&amp;", "&amp;E62&amp;", "&amp;F62&amp;", "&amp;G62&amp;","</f>
        <v>  0, _, _, _, _,</v>
      </c>
    </row>
    <row r="63" customFormat="false" ht="15" hidden="false" customHeight="false" outlineLevel="0" collapsed="false">
      <c r="C63" s="15" t="n">
        <f aca="false">ROUND(C32,0)</f>
        <v>0</v>
      </c>
      <c r="D63" s="9" t="str">
        <f aca="false">D32</f>
        <v>_</v>
      </c>
      <c r="E63" s="9" t="str">
        <f aca="false">E32</f>
        <v>_</v>
      </c>
      <c r="F63" s="9" t="str">
        <f aca="false">F32</f>
        <v>_</v>
      </c>
      <c r="G63" s="9" t="str">
        <f aca="false">G32</f>
        <v>_</v>
      </c>
      <c r="I63" s="0" t="str">
        <f aca="false">"  "&amp;C63&amp;", "&amp;D63&amp;", "&amp;E63&amp;", "&amp;F63&amp;", "&amp;G63&amp;" ;"</f>
        <v>  0, _, _, _, _ ;</v>
      </c>
      <c r="J63" s="0" t="str">
        <f aca="false">"  "&amp;ROUND(C63*0.637628,0)&amp;", "&amp;D63&amp;", "&amp;E63&amp;", "&amp;F63&amp;", "&amp;G63&amp;" ;"</f>
        <v>  0, _, _, _, _ ;</v>
      </c>
      <c r="K63" s="0" t="str">
        <f aca="false">"  "&amp;ROUND(C63*0.637628^2,0)&amp;", "&amp;D63&amp;", "&amp;E63&amp;", "&amp;F63&amp;", "&amp;G63&amp;" ;"</f>
        <v>  0, _, _, _, _ ;</v>
      </c>
      <c r="L63" s="0" t="str">
        <f aca="false">"  "&amp;ROUND(C63*0.637628^3,0)&amp;", "&amp;D63&amp;", "&amp;E63&amp;", "&amp;F63&amp;", "&amp;G63&amp;" ;"</f>
        <v>  0, _, _, _, _ ;</v>
      </c>
      <c r="M63" s="0" t="str">
        <f aca="false">"  "&amp;ROUND(C63*0.637628^4,0)&amp;", "&amp;D63&amp;", "&amp;E63&amp;", "&amp;F63&amp;", "&amp;G63&amp;" ;"</f>
        <v>  0, _, _, _, _ ;</v>
      </c>
      <c r="N63" s="0" t="str">
        <f aca="false">"  "&amp;ROUND(C63*0.637628^5,0)&amp;", "&amp;D63&amp;", "&amp;E63&amp;", "&amp;F63&amp;", "&amp;G63&amp;" ;"</f>
        <v>  0, _, _, _, _ ;</v>
      </c>
      <c r="O63" s="0" t="str">
        <f aca="false">"  "&amp;ROUND(C63*0.637628^6,0)&amp;", "&amp;D63&amp;", "&amp;E63&amp;", "&amp;F63&amp;", "&amp;G63&amp;" ;"</f>
        <v>  0, _, _, _, _ ;</v>
      </c>
      <c r="P63" s="0" t="str">
        <f aca="false">"  "&amp;ROUND(C63*0.637628^7,0)&amp;", "&amp;D63&amp;", "&amp;E63&amp;", "&amp;F63&amp;", "&amp;G63&amp;" ;"</f>
        <v>  0, _, _, _, _ ;</v>
      </c>
      <c r="Q63" s="0" t="str">
        <f aca="false">"  "&amp;ROUND(C63*0.637628^8,0)&amp;", "&amp;D63&amp;", "&amp;E63&amp;", "&amp;F63&amp;", "&amp;G63&amp;" ;"</f>
        <v>  0, _, _, _, _ ;</v>
      </c>
      <c r="R63" s="0" t="str">
        <f aca="false">"  "&amp;ROUND(C63*0.637628^9,0)&amp;", "&amp;D63&amp;", "&amp;E63&amp;", "&amp;F63&amp;", "&amp;G63&amp;" ;"</f>
        <v>  0, _, _, _, _ ;</v>
      </c>
    </row>
    <row r="64" customFormat="false" ht="15" hidden="false" customHeight="false" outlineLevel="0" collapsed="false">
      <c r="C64" s="15"/>
      <c r="D64" s="9"/>
      <c r="E64" s="9"/>
      <c r="F64" s="9"/>
      <c r="G64" s="9"/>
    </row>
    <row r="65" customFormat="false" ht="15" hidden="false" customHeight="false" outlineLevel="0" collapsed="false">
      <c r="A65" s="1" t="s">
        <v>22</v>
      </c>
      <c r="B65" s="16" t="n">
        <v>0</v>
      </c>
      <c r="C65" s="16" t="n">
        <v>1</v>
      </c>
      <c r="D65" s="16" t="n">
        <v>2</v>
      </c>
      <c r="E65" s="16" t="n">
        <v>3</v>
      </c>
      <c r="F65" s="16" t="n">
        <v>4</v>
      </c>
      <c r="G65" s="16" t="n">
        <v>5</v>
      </c>
      <c r="H65" s="16" t="n">
        <v>6</v>
      </c>
      <c r="I65" s="16" t="n">
        <v>7</v>
      </c>
      <c r="J65" s="16" t="n">
        <v>8</v>
      </c>
      <c r="K65" s="16" t="n">
        <v>9</v>
      </c>
      <c r="L65" s="16" t="n">
        <v>10</v>
      </c>
      <c r="M65" s="16" t="n">
        <v>11</v>
      </c>
      <c r="N65" s="16" t="n">
        <v>12</v>
      </c>
      <c r="O65" s="16" t="n">
        <v>13</v>
      </c>
      <c r="P65" s="16" t="n">
        <v>14</v>
      </c>
      <c r="Q65" s="16" t="n">
        <v>15</v>
      </c>
      <c r="R65" s="16" t="n">
        <v>16</v>
      </c>
      <c r="S65" s="16" t="n">
        <v>17</v>
      </c>
      <c r="T65" s="16" t="n">
        <v>18</v>
      </c>
      <c r="U65" s="16" t="n">
        <v>19</v>
      </c>
      <c r="V65" s="16" t="n">
        <v>20</v>
      </c>
      <c r="W65" s="16" t="n">
        <v>21</v>
      </c>
      <c r="X65" s="16" t="n">
        <v>22</v>
      </c>
      <c r="Y65" s="16" t="n">
        <v>23</v>
      </c>
      <c r="Z65" s="16" t="n">
        <v>24</v>
      </c>
      <c r="AA65" s="16" t="n">
        <v>25</v>
      </c>
      <c r="AB65" s="16" t="n">
        <v>26</v>
      </c>
      <c r="AC65" s="16" t="n">
        <v>27</v>
      </c>
      <c r="AD65" s="16" t="n">
        <v>28</v>
      </c>
      <c r="AE65" s="16" t="n">
        <v>29</v>
      </c>
    </row>
    <row r="66" customFormat="false" ht="15" hidden="false" customHeight="false" outlineLevel="0" collapsed="false">
      <c r="A66" s="0" t="s">
        <v>23</v>
      </c>
      <c r="B66" s="0" t="n">
        <v>0</v>
      </c>
      <c r="C66" s="10" t="n">
        <v>0</v>
      </c>
      <c r="D66" s="10" t="n">
        <v>0</v>
      </c>
      <c r="E66" s="10" t="n">
        <v>0</v>
      </c>
      <c r="F66" s="10" t="n">
        <v>0</v>
      </c>
      <c r="G66" s="10" t="n">
        <v>0</v>
      </c>
      <c r="H66" s="10" t="n">
        <v>0</v>
      </c>
      <c r="I66" s="10" t="n">
        <v>0.01</v>
      </c>
      <c r="J66" s="10" t="n">
        <v>0.07</v>
      </c>
      <c r="K66" s="10" t="n">
        <v>0.02</v>
      </c>
      <c r="L66" s="10" t="n">
        <v>0.08</v>
      </c>
      <c r="M66" s="10" t="n">
        <v>0.08</v>
      </c>
      <c r="N66" s="10" t="n">
        <v>0.08</v>
      </c>
      <c r="O66" s="10" t="n">
        <v>0.06</v>
      </c>
      <c r="P66" s="10" t="n">
        <v>0</v>
      </c>
      <c r="Q66" s="10" t="n">
        <v>0.14</v>
      </c>
      <c r="R66" s="10" t="n">
        <v>0.03</v>
      </c>
      <c r="S66" s="10" t="n">
        <v>0.07</v>
      </c>
      <c r="T66" s="10" t="n">
        <v>0.1</v>
      </c>
      <c r="U66" s="10" t="n">
        <v>0.05</v>
      </c>
      <c r="V66" s="10" t="n">
        <v>0.04</v>
      </c>
      <c r="W66" s="10" t="n">
        <v>0.13</v>
      </c>
      <c r="X66" s="10" t="n">
        <v>0.04</v>
      </c>
      <c r="Y66" s="0" t="n">
        <v>0</v>
      </c>
      <c r="Z66" s="0" t="n">
        <v>0</v>
      </c>
      <c r="AA66" s="0" t="n">
        <v>0</v>
      </c>
      <c r="AB66" s="0" t="n">
        <v>0</v>
      </c>
      <c r="AC66" s="0" t="n">
        <v>0</v>
      </c>
      <c r="AD66" s="0" t="n">
        <v>0</v>
      </c>
      <c r="AE66" s="0" t="n">
        <v>0</v>
      </c>
      <c r="AG66" s="3" t="n">
        <f aca="false">SUM(B66:AE66)</f>
        <v>1</v>
      </c>
    </row>
    <row r="67" customFormat="false" ht="15" hidden="false" customHeight="false" outlineLevel="0" collapsed="false">
      <c r="A67" s="0" t="s">
        <v>24</v>
      </c>
      <c r="B67" s="0" t="n">
        <v>0</v>
      </c>
      <c r="C67" s="15" t="n">
        <v>0</v>
      </c>
      <c r="D67" s="15" t="n">
        <v>0</v>
      </c>
      <c r="E67" s="15" t="n">
        <v>0</v>
      </c>
      <c r="F67" s="15" t="n">
        <v>0</v>
      </c>
      <c r="G67" s="15" t="n">
        <v>0</v>
      </c>
      <c r="H67" s="15" t="n">
        <v>0</v>
      </c>
      <c r="I67" s="15" t="n">
        <v>0.02</v>
      </c>
      <c r="J67" s="15" t="n">
        <v>0.09</v>
      </c>
      <c r="K67" s="15" t="n">
        <v>0.02</v>
      </c>
      <c r="L67" s="15" t="n">
        <v>0.08</v>
      </c>
      <c r="M67" s="15" t="n">
        <v>0.08</v>
      </c>
      <c r="N67" s="15" t="n">
        <v>0.12</v>
      </c>
      <c r="O67" s="15" t="n">
        <v>0.07</v>
      </c>
      <c r="P67" s="15" t="n">
        <v>0</v>
      </c>
      <c r="Q67" s="15" t="n">
        <v>0.1</v>
      </c>
      <c r="R67" s="15" t="n">
        <v>0.03</v>
      </c>
      <c r="S67" s="15" t="n">
        <v>0.05</v>
      </c>
      <c r="T67" s="15" t="n">
        <v>0.07</v>
      </c>
      <c r="U67" s="15" t="n">
        <v>0.06</v>
      </c>
      <c r="V67" s="15" t="n">
        <v>0.06</v>
      </c>
      <c r="W67" s="15" t="n">
        <v>0.11</v>
      </c>
      <c r="X67" s="15" t="n">
        <v>0.04</v>
      </c>
      <c r="Y67" s="0" t="n">
        <v>0</v>
      </c>
      <c r="Z67" s="0" t="n">
        <v>0</v>
      </c>
      <c r="AA67" s="0" t="n">
        <v>0</v>
      </c>
      <c r="AB67" s="0" t="n">
        <v>0</v>
      </c>
      <c r="AC67" s="0" t="n">
        <v>0</v>
      </c>
      <c r="AD67" s="0" t="n">
        <v>0</v>
      </c>
      <c r="AE67" s="0" t="n">
        <v>0</v>
      </c>
      <c r="AG67" s="3" t="n">
        <f aca="false">SUM(B67:AE67)</f>
        <v>1</v>
      </c>
    </row>
    <row r="68" customFormat="false" ht="15" hidden="false" customHeight="false" outlineLevel="0" collapsed="false">
      <c r="A68" s="0" t="s">
        <v>25</v>
      </c>
      <c r="B68" s="0" t="n">
        <v>0</v>
      </c>
      <c r="C68" s="17" t="n">
        <v>0</v>
      </c>
      <c r="D68" s="17" t="n">
        <v>0</v>
      </c>
      <c r="E68" s="17" t="n">
        <v>0</v>
      </c>
      <c r="F68" s="17" t="n">
        <v>0</v>
      </c>
      <c r="G68" s="17" t="n">
        <v>0</v>
      </c>
      <c r="H68" s="17" t="n">
        <v>0</v>
      </c>
      <c r="I68" s="17" t="n">
        <v>0.02</v>
      </c>
      <c r="J68" s="17" t="n">
        <v>0.11</v>
      </c>
      <c r="K68" s="17" t="n">
        <v>0.02</v>
      </c>
      <c r="L68" s="17" t="n">
        <v>0.07</v>
      </c>
      <c r="M68" s="17" t="n">
        <v>0.09</v>
      </c>
      <c r="N68" s="17" t="n">
        <v>0.16</v>
      </c>
      <c r="O68" s="17" t="n">
        <v>0.08</v>
      </c>
      <c r="P68" s="17" t="n">
        <v>0</v>
      </c>
      <c r="Q68" s="17" t="n">
        <v>0.06</v>
      </c>
      <c r="R68" s="17" t="n">
        <v>0.03</v>
      </c>
      <c r="S68" s="17" t="n">
        <v>0.04</v>
      </c>
      <c r="T68" s="17" t="n">
        <v>0.05</v>
      </c>
      <c r="U68" s="17" t="n">
        <v>0.06</v>
      </c>
      <c r="V68" s="17" t="n">
        <v>0.08</v>
      </c>
      <c r="W68" s="17" t="n">
        <v>0.08</v>
      </c>
      <c r="X68" s="17" t="n">
        <v>0.05</v>
      </c>
      <c r="Y68" s="0" t="n">
        <v>0</v>
      </c>
      <c r="Z68" s="0" t="n">
        <v>0</v>
      </c>
      <c r="AA68" s="0" t="n">
        <v>0</v>
      </c>
      <c r="AB68" s="0" t="n">
        <v>0</v>
      </c>
      <c r="AC68" s="0" t="n">
        <v>0</v>
      </c>
      <c r="AD68" s="0" t="n">
        <v>0</v>
      </c>
      <c r="AE68" s="0" t="n">
        <v>0</v>
      </c>
      <c r="AG68" s="3" t="n">
        <f aca="false">SUM(B68:AE68)</f>
        <v>1</v>
      </c>
    </row>
    <row r="69" customFormat="false" ht="15" hidden="false" customHeight="false" outlineLevel="0" collapsed="false">
      <c r="A69" s="0" t="s">
        <v>26</v>
      </c>
      <c r="B69" s="0" t="n">
        <v>0</v>
      </c>
      <c r="C69" s="15" t="n">
        <v>0</v>
      </c>
      <c r="D69" s="15" t="n">
        <v>0</v>
      </c>
      <c r="E69" s="15" t="n">
        <v>0</v>
      </c>
      <c r="F69" s="15" t="n">
        <v>0</v>
      </c>
      <c r="G69" s="15" t="n">
        <v>0</v>
      </c>
      <c r="H69" s="15" t="n">
        <v>0</v>
      </c>
      <c r="I69" s="15" t="n">
        <v>0.02</v>
      </c>
      <c r="J69" s="15" t="n">
        <v>0.09</v>
      </c>
      <c r="K69" s="15" t="n">
        <v>0.02</v>
      </c>
      <c r="L69" s="15" t="n">
        <v>0.08</v>
      </c>
      <c r="M69" s="15" t="n">
        <v>0.08</v>
      </c>
      <c r="N69" s="15" t="n">
        <v>0.12</v>
      </c>
      <c r="O69" s="15" t="n">
        <v>0.07</v>
      </c>
      <c r="P69" s="15" t="n">
        <v>0</v>
      </c>
      <c r="Q69" s="15" t="n">
        <v>0.1</v>
      </c>
      <c r="R69" s="15" t="n">
        <v>0.03</v>
      </c>
      <c r="S69" s="15" t="n">
        <v>0.05</v>
      </c>
      <c r="T69" s="15" t="n">
        <v>0.07</v>
      </c>
      <c r="U69" s="15" t="n">
        <v>0.06</v>
      </c>
      <c r="V69" s="15" t="n">
        <v>0.06</v>
      </c>
      <c r="W69" s="15" t="n">
        <v>0.11</v>
      </c>
      <c r="X69" s="15" t="n">
        <v>0.04</v>
      </c>
      <c r="Y69" s="0" t="n">
        <v>0</v>
      </c>
      <c r="Z69" s="0" t="n">
        <v>0</v>
      </c>
      <c r="AA69" s="0" t="n">
        <v>0</v>
      </c>
      <c r="AB69" s="0" t="n">
        <v>0</v>
      </c>
      <c r="AC69" s="0" t="n">
        <v>0</v>
      </c>
      <c r="AD69" s="0" t="n">
        <v>0</v>
      </c>
      <c r="AE69" s="0" t="n">
        <v>0</v>
      </c>
      <c r="AG69" s="3" t="n">
        <f aca="false">SUM(B69:AE69)</f>
        <v>1</v>
      </c>
    </row>
    <row r="70" customFormat="false" ht="15" hidden="false" customHeight="false" outlineLevel="0" collapsed="false">
      <c r="C70" s="9"/>
      <c r="D70" s="9"/>
      <c r="E70" s="9"/>
      <c r="F70" s="9"/>
      <c r="G70" s="9"/>
    </row>
    <row r="71" customFormat="false" ht="15" hidden="false" customHeight="false" outlineLevel="0" collapsed="false">
      <c r="B71" s="0" t="s">
        <v>27</v>
      </c>
      <c r="C71" s="9"/>
      <c r="D71" s="9"/>
      <c r="E71" s="9"/>
      <c r="F71" s="9"/>
      <c r="G71" s="9"/>
    </row>
    <row r="73" customFormat="false" ht="15" hidden="false" customHeight="false" outlineLevel="0" collapsed="false">
      <c r="A73" s="3" t="s">
        <v>43</v>
      </c>
      <c r="B73" s="0" t="n">
        <v>0</v>
      </c>
      <c r="C73" s="0" t="n">
        <v>0.025610244</v>
      </c>
      <c r="D73" s="0" t="n">
        <v>0.019007603</v>
      </c>
      <c r="E73" s="0" t="n">
        <v>0.010004002</v>
      </c>
      <c r="F73" s="0" t="n">
        <v>0.038015206</v>
      </c>
      <c r="G73" s="0" t="n">
        <v>0.084033613</v>
      </c>
      <c r="H73" s="0" t="n">
        <v>0.054021609</v>
      </c>
      <c r="I73" s="0" t="n">
        <v>0.06402561</v>
      </c>
      <c r="J73" s="0" t="n">
        <v>0.084033613</v>
      </c>
      <c r="K73" s="0" t="n">
        <v>0.039015606</v>
      </c>
      <c r="L73" s="0" t="n">
        <v>0.06402561</v>
      </c>
      <c r="M73" s="0" t="n">
        <v>0.047018808</v>
      </c>
      <c r="N73" s="0" t="n">
        <v>0.068027211</v>
      </c>
      <c r="O73" s="0" t="n">
        <v>0.0030012</v>
      </c>
      <c r="P73" s="0" t="n">
        <v>0.066026411</v>
      </c>
      <c r="Q73" s="0" t="n">
        <v>0.066026411</v>
      </c>
      <c r="R73" s="0" t="n">
        <v>0.045018007</v>
      </c>
      <c r="S73" s="0" t="n">
        <v>0.033013205</v>
      </c>
      <c r="T73" s="0" t="n">
        <v>0.028011204</v>
      </c>
      <c r="U73" s="0" t="n">
        <v>0.038015206</v>
      </c>
      <c r="V73" s="0" t="n">
        <v>0.039015606</v>
      </c>
      <c r="W73" s="0" t="n">
        <v>0.017006803</v>
      </c>
      <c r="X73" s="0" t="n">
        <v>0.068027211</v>
      </c>
      <c r="Y73" s="0" t="n">
        <v>0</v>
      </c>
      <c r="Z73" s="0" t="n">
        <v>0</v>
      </c>
      <c r="AA73" s="0" t="n">
        <v>0</v>
      </c>
      <c r="AB73" s="0" t="n">
        <v>0</v>
      </c>
      <c r="AC73" s="0" t="n">
        <v>0</v>
      </c>
      <c r="AD73" s="0" t="n">
        <v>0</v>
      </c>
      <c r="AE73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G73"/>
  <sheetViews>
    <sheetView windowProtection="false" showFormulas="false" showGridLines="true" showRowColHeaders="true" showZeros="true" rightToLeft="false" tabSelected="false" showOutlineSymbols="true" defaultGridColor="true" view="normal" topLeftCell="A35" colorId="64" zoomScale="100" zoomScaleNormal="100" zoomScalePageLayoutView="100" workbookViewId="0">
      <selection pane="topLeft" activeCell="K64" activeCellId="0" sqref="K64"/>
    </sheetView>
  </sheetViews>
  <sheetFormatPr defaultRowHeight="15"/>
  <cols>
    <col collapsed="false" hidden="false" max="2" min="1" style="0" width="8.50510204081633"/>
    <col collapsed="false" hidden="false" max="3" min="3" style="0" width="9.04591836734694"/>
    <col collapsed="false" hidden="false" max="8" min="4" style="0" width="8.50510204081633"/>
    <col collapsed="false" hidden="false" max="9" min="9" style="0" width="17.5510204081633"/>
    <col collapsed="false" hidden="false" max="10" min="10" style="0" width="24.1632653061224"/>
    <col collapsed="false" hidden="false" max="15" min="11" style="0" width="26.1887755102041"/>
    <col collapsed="false" hidden="false" max="16" min="16" style="0" width="26.3214285714286"/>
    <col collapsed="false" hidden="false" max="17" min="17" style="0" width="26.0510204081633"/>
    <col collapsed="false" hidden="false" max="18" min="18" style="0" width="27.2704081632653"/>
    <col collapsed="false" hidden="false" max="1025" min="19" style="0" width="8.50510204081633"/>
  </cols>
  <sheetData>
    <row r="1" customFormat="false" ht="15" hidden="false" customHeight="false" outlineLevel="0" collapsed="false">
      <c r="P1" s="0" t="n">
        <v>16260434</v>
      </c>
      <c r="Q1" s="1" t="s">
        <v>0</v>
      </c>
    </row>
    <row r="2" customFormat="false" ht="15" hidden="false" customHeight="false" outlineLevel="0" collapsed="false">
      <c r="B2" s="0" t="s">
        <v>1</v>
      </c>
      <c r="H2" s="0" t="s">
        <v>2</v>
      </c>
      <c r="P2" s="2" t="s">
        <v>3</v>
      </c>
      <c r="Q2" s="3"/>
      <c r="R2" s="3"/>
      <c r="S2" s="3"/>
      <c r="T2" s="3"/>
      <c r="U2" s="3"/>
      <c r="V2" s="0" t="s">
        <v>4</v>
      </c>
    </row>
    <row r="3" customFormat="false" ht="15.75" hidden="false" customHeight="false" outlineLevel="0" collapsed="false">
      <c r="A3" s="0" t="n">
        <v>0</v>
      </c>
      <c r="B3" s="0" t="n">
        <v>0</v>
      </c>
      <c r="C3" s="4" t="n">
        <f aca="false">P3</f>
        <v>0</v>
      </c>
      <c r="D3" s="5" t="s">
        <v>5</v>
      </c>
      <c r="E3" s="5" t="s">
        <v>5</v>
      </c>
      <c r="F3" s="5" t="s">
        <v>5</v>
      </c>
      <c r="G3" s="5" t="s">
        <v>5</v>
      </c>
      <c r="H3" s="0" t="n">
        <v>2</v>
      </c>
      <c r="I3" s="6" t="n">
        <v>1</v>
      </c>
      <c r="J3" s="7" t="n">
        <v>-100</v>
      </c>
      <c r="K3" s="7" t="n">
        <v>50</v>
      </c>
      <c r="L3" s="7" t="n">
        <v>12647072876</v>
      </c>
      <c r="M3" s="7" t="n">
        <v>2</v>
      </c>
      <c r="N3" s="8" t="n">
        <v>1264707000000</v>
      </c>
      <c r="P3" s="9" t="n">
        <f aca="false">$P$1*B3</f>
        <v>0</v>
      </c>
    </row>
    <row r="4" customFormat="false" ht="15.75" hidden="false" customHeight="false" outlineLevel="0" collapsed="false">
      <c r="A4" s="0" t="n">
        <v>1</v>
      </c>
      <c r="B4" s="10" t="n">
        <v>0.01</v>
      </c>
      <c r="C4" s="4" t="n">
        <f aca="false">P4</f>
        <v>162604.34</v>
      </c>
      <c r="D4" s="5" t="s">
        <v>5</v>
      </c>
      <c r="E4" s="5" t="s">
        <v>5</v>
      </c>
      <c r="F4" s="5" t="s">
        <v>5</v>
      </c>
      <c r="G4" s="5" t="s">
        <v>5</v>
      </c>
      <c r="H4" s="0" t="n">
        <v>1</v>
      </c>
      <c r="I4" s="6" t="n">
        <v>2</v>
      </c>
      <c r="J4" s="7" t="n">
        <v>-17.6</v>
      </c>
      <c r="K4" s="7" t="n">
        <v>17.6</v>
      </c>
      <c r="L4" s="7" t="n">
        <v>12286957937</v>
      </c>
      <c r="M4" s="7" t="n">
        <v>1</v>
      </c>
      <c r="N4" s="8" t="n">
        <v>216250500000</v>
      </c>
      <c r="P4" s="9" t="n">
        <f aca="false">$P$1*B4</f>
        <v>162604.34</v>
      </c>
      <c r="R4" s="1" t="s">
        <v>6</v>
      </c>
    </row>
    <row r="5" customFormat="false" ht="15.75" hidden="false" customHeight="false" outlineLevel="0" collapsed="false">
      <c r="A5" s="0" t="n">
        <v>2</v>
      </c>
      <c r="B5" s="10" t="n">
        <v>0.02</v>
      </c>
      <c r="C5" s="4" t="n">
        <f aca="false">P5</f>
        <v>325208.68</v>
      </c>
      <c r="D5" s="5" t="s">
        <v>5</v>
      </c>
      <c r="E5" s="5" t="s">
        <v>5</v>
      </c>
      <c r="F5" s="5" t="s">
        <v>5</v>
      </c>
      <c r="G5" s="5" t="s">
        <v>5</v>
      </c>
      <c r="H5" s="0" t="n">
        <v>1</v>
      </c>
      <c r="I5" s="6" t="n">
        <v>3</v>
      </c>
      <c r="J5" s="7" t="n">
        <v>-36.5</v>
      </c>
      <c r="K5" s="7" t="n">
        <v>36.5</v>
      </c>
      <c r="L5" s="7" t="n">
        <v>29971254486</v>
      </c>
      <c r="M5" s="7" t="n">
        <v>1</v>
      </c>
      <c r="N5" s="8" t="n">
        <v>1093951000000</v>
      </c>
      <c r="P5" s="9" t="n">
        <f aca="false">$P$1*B5</f>
        <v>325208.68</v>
      </c>
      <c r="R5" s="1" t="s">
        <v>7</v>
      </c>
    </row>
    <row r="6" customFormat="false" ht="15.75" hidden="false" customHeight="false" outlineLevel="0" collapsed="false">
      <c r="A6" s="0" t="n">
        <v>3</v>
      </c>
      <c r="B6" s="10" t="n">
        <v>0.04</v>
      </c>
      <c r="C6" s="4" t="n">
        <f aca="false">P6</f>
        <v>650417.36</v>
      </c>
      <c r="D6" s="5" t="s">
        <v>5</v>
      </c>
      <c r="E6" s="5" t="s">
        <v>5</v>
      </c>
      <c r="F6" s="5" t="s">
        <v>5</v>
      </c>
      <c r="G6" s="5" t="s">
        <v>5</v>
      </c>
      <c r="H6" s="0" t="n">
        <v>3</v>
      </c>
      <c r="I6" s="6" t="n">
        <v>4</v>
      </c>
      <c r="J6" s="7" t="n">
        <v>-128.5</v>
      </c>
      <c r="K6" s="7" t="n">
        <v>50</v>
      </c>
      <c r="L6" s="7" t="n">
        <v>13938887160</v>
      </c>
      <c r="M6" s="7" t="n">
        <v>3</v>
      </c>
      <c r="N6" s="8" t="n">
        <v>1791147000000</v>
      </c>
      <c r="P6" s="9" t="n">
        <f aca="false">$P$1*B6</f>
        <v>650417.36</v>
      </c>
    </row>
    <row r="7" customFormat="false" ht="15.75" hidden="false" customHeight="false" outlineLevel="0" collapsed="false">
      <c r="A7" s="0" t="n">
        <v>4</v>
      </c>
      <c r="B7" s="10" t="n">
        <v>0</v>
      </c>
      <c r="C7" s="4" t="n">
        <f aca="false">P7</f>
        <v>0</v>
      </c>
      <c r="D7" s="5" t="s">
        <v>5</v>
      </c>
      <c r="E7" s="5" t="s">
        <v>5</v>
      </c>
      <c r="F7" s="5" t="s">
        <v>5</v>
      </c>
      <c r="G7" s="5" t="s">
        <v>5</v>
      </c>
      <c r="H7" s="0" t="n">
        <v>1</v>
      </c>
      <c r="I7" s="6" t="n">
        <v>5</v>
      </c>
      <c r="J7" s="7" t="n">
        <v>-20.5</v>
      </c>
      <c r="K7" s="7" t="n">
        <v>20.5</v>
      </c>
      <c r="L7" s="7" t="n">
        <v>3686010853</v>
      </c>
      <c r="M7" s="7" t="n">
        <v>1</v>
      </c>
      <c r="N7" s="8" t="n">
        <v>75563220000</v>
      </c>
      <c r="P7" s="9" t="n">
        <f aca="false">$P$1*B7</f>
        <v>0</v>
      </c>
    </row>
    <row r="8" customFormat="false" ht="15.75" hidden="false" customHeight="false" outlineLevel="0" collapsed="false">
      <c r="A8" s="0" t="n">
        <v>5</v>
      </c>
      <c r="B8" s="10" t="n">
        <v>0.02</v>
      </c>
      <c r="C8" s="4" t="n">
        <f aca="false">P8</f>
        <v>325208.68</v>
      </c>
      <c r="D8" s="5" t="s">
        <v>5</v>
      </c>
      <c r="E8" s="5" t="s">
        <v>5</v>
      </c>
      <c r="F8" s="5" t="s">
        <v>5</v>
      </c>
      <c r="G8" s="5" t="s">
        <v>5</v>
      </c>
      <c r="H8" s="0" t="n">
        <v>2</v>
      </c>
      <c r="I8" s="6" t="n">
        <v>6</v>
      </c>
      <c r="J8" s="7" t="n">
        <v>-106</v>
      </c>
      <c r="K8" s="7" t="n">
        <v>50</v>
      </c>
      <c r="L8" s="7" t="n">
        <v>11079367895</v>
      </c>
      <c r="M8" s="7" t="n">
        <v>2</v>
      </c>
      <c r="N8" s="8" t="n">
        <v>1174413000000</v>
      </c>
      <c r="P8" s="9" t="n">
        <f aca="false">$P$1*B8</f>
        <v>325208.68</v>
      </c>
    </row>
    <row r="9" customFormat="false" ht="15.75" hidden="false" customHeight="false" outlineLevel="0" collapsed="false">
      <c r="A9" s="0" t="n">
        <v>6</v>
      </c>
      <c r="B9" s="10" t="n">
        <v>0.03</v>
      </c>
      <c r="C9" s="4" t="n">
        <f aca="false">P9</f>
        <v>487813.02</v>
      </c>
      <c r="D9" s="5" t="s">
        <v>5</v>
      </c>
      <c r="E9" s="5" t="s">
        <v>5</v>
      </c>
      <c r="F9" s="5" t="s">
        <v>5</v>
      </c>
      <c r="G9" s="5" t="s">
        <v>5</v>
      </c>
      <c r="H9" s="0" t="n">
        <v>2</v>
      </c>
      <c r="I9" s="6" t="n">
        <v>7</v>
      </c>
      <c r="J9" s="7" t="n">
        <v>-109.9</v>
      </c>
      <c r="K9" s="7" t="n">
        <v>50</v>
      </c>
      <c r="L9" s="7" t="n">
        <v>19434502995</v>
      </c>
      <c r="M9" s="7" t="n">
        <v>2</v>
      </c>
      <c r="N9" s="8" t="n">
        <v>2135852000000</v>
      </c>
      <c r="P9" s="9" t="n">
        <f aca="false">$P$1*B9</f>
        <v>487813.02</v>
      </c>
    </row>
    <row r="10" customFormat="false" ht="15.75" hidden="false" customHeight="false" outlineLevel="0" collapsed="false">
      <c r="A10" s="0" t="n">
        <v>7</v>
      </c>
      <c r="B10" s="10" t="n">
        <v>0.01</v>
      </c>
      <c r="C10" s="4" t="n">
        <f aca="false">P10</f>
        <v>162604.34</v>
      </c>
      <c r="D10" s="5" t="s">
        <v>5</v>
      </c>
      <c r="E10" s="5" t="s">
        <v>5</v>
      </c>
      <c r="F10" s="5" t="s">
        <v>5</v>
      </c>
      <c r="G10" s="5" t="s">
        <v>5</v>
      </c>
      <c r="H10" s="0" t="n">
        <v>1</v>
      </c>
      <c r="I10" s="6" t="n">
        <v>8</v>
      </c>
      <c r="J10" s="7" t="n">
        <v>-33.8</v>
      </c>
      <c r="K10" s="7" t="n">
        <v>33.8</v>
      </c>
      <c r="L10" s="7" t="n">
        <v>10361542520</v>
      </c>
      <c r="M10" s="7" t="n">
        <v>1</v>
      </c>
      <c r="N10" s="8" t="n">
        <v>350220100000</v>
      </c>
      <c r="P10" s="9" t="n">
        <f aca="false">$P$1*B10</f>
        <v>162604.34</v>
      </c>
    </row>
    <row r="11" customFormat="false" ht="15.75" hidden="false" customHeight="false" outlineLevel="0" collapsed="false">
      <c r="A11" s="3" t="n">
        <v>8</v>
      </c>
      <c r="B11" s="10" t="n">
        <v>0.03</v>
      </c>
      <c r="C11" s="4" t="n">
        <f aca="false">P11</f>
        <v>487813.02</v>
      </c>
      <c r="D11" s="5" t="s">
        <v>5</v>
      </c>
      <c r="E11" s="5" t="s">
        <v>5</v>
      </c>
      <c r="F11" s="5" t="s">
        <v>5</v>
      </c>
      <c r="G11" s="5" t="s">
        <v>5</v>
      </c>
      <c r="H11" s="0" t="n">
        <v>2</v>
      </c>
      <c r="I11" s="6" t="n">
        <v>9</v>
      </c>
      <c r="J11" s="7" t="n">
        <v>-52</v>
      </c>
      <c r="K11" s="7" t="n">
        <v>50</v>
      </c>
      <c r="L11" s="7" t="n">
        <v>6455559422</v>
      </c>
      <c r="M11" s="7" t="n">
        <v>2</v>
      </c>
      <c r="N11" s="8" t="n">
        <v>335689100000</v>
      </c>
      <c r="P11" s="9" t="n">
        <f aca="false">$P$1*B11</f>
        <v>487813.02</v>
      </c>
    </row>
    <row r="12" customFormat="false" ht="15.75" hidden="false" customHeight="false" outlineLevel="0" collapsed="false">
      <c r="A12" s="0" t="n">
        <v>9</v>
      </c>
      <c r="B12" s="10" t="n">
        <v>0.03</v>
      </c>
      <c r="C12" s="4" t="n">
        <f aca="false">P12</f>
        <v>487813.02</v>
      </c>
      <c r="D12" s="5" t="s">
        <v>5</v>
      </c>
      <c r="E12" s="5" t="s">
        <v>5</v>
      </c>
      <c r="F12" s="5" t="s">
        <v>5</v>
      </c>
      <c r="G12" s="5" t="s">
        <v>5</v>
      </c>
      <c r="H12" s="0" t="n">
        <v>2</v>
      </c>
      <c r="I12" s="6" t="n">
        <v>10</v>
      </c>
      <c r="J12" s="7" t="n">
        <v>-85.3</v>
      </c>
      <c r="K12" s="7" t="n">
        <v>50</v>
      </c>
      <c r="L12" s="7" t="n">
        <v>17316802511</v>
      </c>
      <c r="M12" s="7" t="n">
        <v>2</v>
      </c>
      <c r="N12" s="8" t="n">
        <v>1477123000000</v>
      </c>
      <c r="P12" s="9" t="n">
        <f aca="false">$P$1*B12</f>
        <v>487813.02</v>
      </c>
    </row>
    <row r="13" customFormat="false" ht="15.75" hidden="false" customHeight="false" outlineLevel="0" collapsed="false">
      <c r="A13" s="3" t="n">
        <v>10</v>
      </c>
      <c r="B13" s="10" t="n">
        <v>0.1</v>
      </c>
      <c r="C13" s="4" t="n">
        <f aca="false">P13</f>
        <v>1626043.4</v>
      </c>
      <c r="D13" s="5" t="s">
        <v>5</v>
      </c>
      <c r="E13" s="5" t="s">
        <v>5</v>
      </c>
      <c r="F13" s="5" t="s">
        <v>5</v>
      </c>
      <c r="G13" s="5" t="s">
        <v>5</v>
      </c>
      <c r="H13" s="0" t="n">
        <v>2</v>
      </c>
      <c r="I13" s="6" t="n">
        <v>11</v>
      </c>
      <c r="J13" s="7" t="n">
        <v>-75.3</v>
      </c>
      <c r="K13" s="7" t="n">
        <v>50</v>
      </c>
      <c r="L13" s="7" t="n">
        <v>11225017827</v>
      </c>
      <c r="M13" s="7" t="n">
        <v>2</v>
      </c>
      <c r="N13" s="8" t="n">
        <v>845243800000</v>
      </c>
      <c r="P13" s="9" t="n">
        <f aca="false">$P$1*B13</f>
        <v>1626043.4</v>
      </c>
    </row>
    <row r="14" customFormat="false" ht="15.75" hidden="false" customHeight="false" outlineLevel="0" collapsed="false">
      <c r="A14" s="3" t="n">
        <v>11</v>
      </c>
      <c r="B14" s="10" t="n">
        <v>0.1</v>
      </c>
      <c r="C14" s="4" t="n">
        <f aca="false">P14</f>
        <v>1626043.4</v>
      </c>
      <c r="D14" s="5" t="s">
        <v>5</v>
      </c>
      <c r="E14" s="5" t="s">
        <v>5</v>
      </c>
      <c r="F14" s="5" t="s">
        <v>5</v>
      </c>
      <c r="G14" s="5" t="s">
        <v>5</v>
      </c>
      <c r="H14" s="0" t="n">
        <v>3</v>
      </c>
      <c r="I14" s="6" t="n">
        <v>12</v>
      </c>
      <c r="J14" s="7" t="n">
        <v>-185.6</v>
      </c>
      <c r="K14" s="7" t="n">
        <v>50</v>
      </c>
      <c r="L14" s="7" t="n">
        <v>15989283041</v>
      </c>
      <c r="M14" s="7" t="n">
        <v>3</v>
      </c>
      <c r="N14" s="8" t="n">
        <v>2967611000000</v>
      </c>
      <c r="P14" s="9" t="n">
        <f aca="false">$P$1*B14</f>
        <v>1626043.4</v>
      </c>
    </row>
    <row r="15" customFormat="false" ht="15.75" hidden="false" customHeight="false" outlineLevel="0" collapsed="false">
      <c r="A15" s="3" t="n">
        <v>12</v>
      </c>
      <c r="B15" s="10" t="n">
        <v>0.06</v>
      </c>
      <c r="C15" s="4" t="n">
        <f aca="false">P15</f>
        <v>975626.04</v>
      </c>
      <c r="D15" s="5" t="s">
        <v>5</v>
      </c>
      <c r="E15" s="5" t="s">
        <v>5</v>
      </c>
      <c r="F15" s="5" t="s">
        <v>5</v>
      </c>
      <c r="G15" s="5" t="s">
        <v>5</v>
      </c>
      <c r="H15" s="0" t="n">
        <v>2</v>
      </c>
      <c r="I15" s="6" t="n">
        <v>13</v>
      </c>
      <c r="J15" s="7" t="n">
        <v>-109.8</v>
      </c>
      <c r="K15" s="7" t="n">
        <v>50</v>
      </c>
      <c r="L15" s="7" t="n">
        <v>4282287423</v>
      </c>
      <c r="M15" s="7" t="n">
        <v>2</v>
      </c>
      <c r="N15" s="8" t="n">
        <v>470195200000</v>
      </c>
      <c r="P15" s="9" t="n">
        <f aca="false">$P$1*B15</f>
        <v>975626.04</v>
      </c>
    </row>
    <row r="16" customFormat="false" ht="15.75" hidden="false" customHeight="false" outlineLevel="0" collapsed="false">
      <c r="A16" s="3" t="n">
        <v>13</v>
      </c>
      <c r="B16" s="10" t="n">
        <v>0.02</v>
      </c>
      <c r="C16" s="4" t="n">
        <f aca="false">P16</f>
        <v>325208.68</v>
      </c>
      <c r="D16" s="5" t="s">
        <v>5</v>
      </c>
      <c r="E16" s="5" t="s">
        <v>5</v>
      </c>
      <c r="F16" s="5" t="s">
        <v>5</v>
      </c>
      <c r="G16" s="5" t="s">
        <v>5</v>
      </c>
      <c r="H16" s="0" t="n">
        <v>1</v>
      </c>
      <c r="I16" s="6" t="n">
        <v>14</v>
      </c>
      <c r="J16" s="7" t="n">
        <v>-48.9</v>
      </c>
      <c r="K16" s="7" t="n">
        <v>48.9</v>
      </c>
      <c r="L16" s="7" t="n">
        <v>14161620805</v>
      </c>
      <c r="M16" s="7" t="n">
        <v>1</v>
      </c>
      <c r="N16" s="8" t="n">
        <v>692503300000</v>
      </c>
      <c r="P16" s="9" t="n">
        <f aca="false">$P$1*B16</f>
        <v>325208.68</v>
      </c>
    </row>
    <row r="17" customFormat="false" ht="15.75" hidden="false" customHeight="false" outlineLevel="0" collapsed="false">
      <c r="A17" s="0" t="n">
        <v>14</v>
      </c>
      <c r="B17" s="10" t="n">
        <v>0.04</v>
      </c>
      <c r="C17" s="4" t="n">
        <f aca="false">P17</f>
        <v>650417.36</v>
      </c>
      <c r="D17" s="5" t="s">
        <v>5</v>
      </c>
      <c r="E17" s="5" t="s">
        <v>5</v>
      </c>
      <c r="F17" s="5" t="s">
        <v>5</v>
      </c>
      <c r="G17" s="5" t="s">
        <v>5</v>
      </c>
      <c r="H17" s="0" t="n">
        <v>3</v>
      </c>
      <c r="I17" s="6" t="n">
        <v>15</v>
      </c>
      <c r="J17" s="7" t="n">
        <v>-138.8</v>
      </c>
      <c r="K17" s="7" t="n">
        <v>50</v>
      </c>
      <c r="L17" s="7" t="n">
        <v>12608709589</v>
      </c>
      <c r="M17" s="7" t="n">
        <v>3</v>
      </c>
      <c r="N17" s="8" t="n">
        <v>1750089000000</v>
      </c>
      <c r="P17" s="9" t="n">
        <f aca="false">$P$1*B17</f>
        <v>650417.36</v>
      </c>
    </row>
    <row r="18" customFormat="false" ht="15.75" hidden="false" customHeight="false" outlineLevel="0" collapsed="false">
      <c r="A18" s="0" t="n">
        <v>15</v>
      </c>
      <c r="B18" s="10" t="n">
        <v>0.01</v>
      </c>
      <c r="C18" s="4" t="n">
        <f aca="false">P18</f>
        <v>162604.34</v>
      </c>
      <c r="D18" s="5" t="s">
        <v>5</v>
      </c>
      <c r="E18" s="5" t="s">
        <v>5</v>
      </c>
      <c r="F18" s="5" t="s">
        <v>5</v>
      </c>
      <c r="G18" s="5" t="s">
        <v>5</v>
      </c>
      <c r="H18" s="0" t="n">
        <v>2</v>
      </c>
      <c r="I18" s="6" t="n">
        <v>16</v>
      </c>
      <c r="J18" s="7" t="n">
        <v>-101.8</v>
      </c>
      <c r="K18" s="7" t="n">
        <v>50</v>
      </c>
      <c r="L18" s="7" t="n">
        <v>9175347755</v>
      </c>
      <c r="M18" s="7" t="n">
        <v>2</v>
      </c>
      <c r="N18" s="8" t="n">
        <v>934050400000</v>
      </c>
      <c r="P18" s="9" t="n">
        <f aca="false">$P$1*B18</f>
        <v>162604.34</v>
      </c>
    </row>
    <row r="19" customFormat="false" ht="15.75" hidden="false" customHeight="false" outlineLevel="0" collapsed="false">
      <c r="A19" s="3" t="n">
        <v>16</v>
      </c>
      <c r="B19" s="10" t="n">
        <v>0.14</v>
      </c>
      <c r="C19" s="4" t="n">
        <f aca="false">P19</f>
        <v>2276460.76</v>
      </c>
      <c r="D19" s="5" t="s">
        <v>5</v>
      </c>
      <c r="E19" s="5" t="s">
        <v>5</v>
      </c>
      <c r="F19" s="5" t="s">
        <v>5</v>
      </c>
      <c r="G19" s="5" t="s">
        <v>5</v>
      </c>
      <c r="H19" s="0" t="n">
        <v>3</v>
      </c>
      <c r="I19" s="6" t="n">
        <v>17</v>
      </c>
      <c r="J19" s="7" t="n">
        <v>-156</v>
      </c>
      <c r="K19" s="7" t="n">
        <v>50</v>
      </c>
      <c r="L19" s="7" t="n">
        <v>11324453301</v>
      </c>
      <c r="M19" s="7" t="n">
        <v>3</v>
      </c>
      <c r="N19" s="8" t="n">
        <v>1766615000000</v>
      </c>
      <c r="P19" s="9" t="n">
        <f aca="false">$P$1*B19</f>
        <v>2276460.76</v>
      </c>
    </row>
    <row r="20" customFormat="false" ht="15.75" hidden="false" customHeight="false" outlineLevel="0" collapsed="false">
      <c r="A20" s="3" t="n">
        <v>17</v>
      </c>
      <c r="B20" s="10" t="n">
        <v>0.06</v>
      </c>
      <c r="C20" s="4" t="n">
        <f aca="false">P20</f>
        <v>975626.04</v>
      </c>
      <c r="D20" s="5" t="s">
        <v>5</v>
      </c>
      <c r="E20" s="5" t="s">
        <v>5</v>
      </c>
      <c r="F20" s="5" t="s">
        <v>5</v>
      </c>
      <c r="G20" s="5" t="s">
        <v>5</v>
      </c>
      <c r="H20" s="0" t="n">
        <v>2</v>
      </c>
      <c r="I20" s="6" t="n">
        <v>18</v>
      </c>
      <c r="J20" s="7" t="n">
        <v>-81.9</v>
      </c>
      <c r="K20" s="7" t="n">
        <v>50</v>
      </c>
      <c r="L20" s="7" t="n">
        <v>5030841128</v>
      </c>
      <c r="M20" s="7" t="n">
        <v>2</v>
      </c>
      <c r="N20" s="8" t="n">
        <v>412025900000</v>
      </c>
      <c r="P20" s="9" t="n">
        <f aca="false">$P$1*B20</f>
        <v>975626.04</v>
      </c>
    </row>
    <row r="21" customFormat="false" ht="15.75" hidden="false" customHeight="false" outlineLevel="0" collapsed="false">
      <c r="A21" s="3" t="n">
        <v>18</v>
      </c>
      <c r="B21" s="10" t="n">
        <v>0.06</v>
      </c>
      <c r="C21" s="4" t="n">
        <f aca="false">P21</f>
        <v>975626.04</v>
      </c>
      <c r="D21" s="5" t="s">
        <v>5</v>
      </c>
      <c r="E21" s="5" t="s">
        <v>5</v>
      </c>
      <c r="F21" s="5" t="s">
        <v>5</v>
      </c>
      <c r="G21" s="5" t="s">
        <v>5</v>
      </c>
      <c r="H21" s="0" t="n">
        <v>2</v>
      </c>
      <c r="I21" s="6" t="n">
        <v>19</v>
      </c>
      <c r="J21" s="7" t="n">
        <v>-86.4</v>
      </c>
      <c r="K21" s="7" t="n">
        <v>50</v>
      </c>
      <c r="L21" s="7" t="n">
        <v>4831356901</v>
      </c>
      <c r="M21" s="7" t="n">
        <v>2</v>
      </c>
      <c r="N21" s="8" t="n">
        <v>417429200000</v>
      </c>
      <c r="P21" s="9" t="n">
        <f aca="false">$P$1*B21</f>
        <v>975626.04</v>
      </c>
    </row>
    <row r="22" customFormat="false" ht="15.75" hidden="false" customHeight="false" outlineLevel="0" collapsed="false">
      <c r="A22" s="3" t="n">
        <v>19</v>
      </c>
      <c r="B22" s="10" t="n">
        <v>0.1</v>
      </c>
      <c r="C22" s="4" t="n">
        <f aca="false">P22</f>
        <v>1626043.4</v>
      </c>
      <c r="D22" s="5" t="s">
        <v>5</v>
      </c>
      <c r="E22" s="5" t="s">
        <v>5</v>
      </c>
      <c r="F22" s="5" t="s">
        <v>5</v>
      </c>
      <c r="G22" s="5" t="s">
        <v>5</v>
      </c>
      <c r="H22" s="0" t="n">
        <v>3</v>
      </c>
      <c r="I22" s="6" t="n">
        <v>20</v>
      </c>
      <c r="J22" s="7" t="n">
        <v>-199.1</v>
      </c>
      <c r="K22" s="7" t="n">
        <v>50</v>
      </c>
      <c r="L22" s="7" t="n">
        <v>17683470543</v>
      </c>
      <c r="M22" s="7" t="n">
        <v>3</v>
      </c>
      <c r="N22" s="8" t="n">
        <v>3520779000000</v>
      </c>
      <c r="P22" s="9" t="n">
        <f aca="false">$P$1*B22</f>
        <v>1626043.4</v>
      </c>
    </row>
    <row r="23" customFormat="false" ht="15.75" hidden="false" customHeight="false" outlineLevel="0" collapsed="false">
      <c r="A23" s="3" t="n">
        <v>20</v>
      </c>
      <c r="B23" s="10" t="n">
        <v>0.08</v>
      </c>
      <c r="C23" s="4" t="n">
        <f aca="false">P23</f>
        <v>1300834.72</v>
      </c>
      <c r="D23" s="5" t="s">
        <v>5</v>
      </c>
      <c r="E23" s="5" t="s">
        <v>5</v>
      </c>
      <c r="F23" s="5" t="s">
        <v>5</v>
      </c>
      <c r="G23" s="5" t="s">
        <v>5</v>
      </c>
      <c r="H23" s="0" t="n">
        <v>3</v>
      </c>
      <c r="I23" s="6" t="n">
        <v>21</v>
      </c>
      <c r="J23" s="7" t="n">
        <v>-230.2</v>
      </c>
      <c r="K23" s="7" t="n">
        <v>50</v>
      </c>
      <c r="L23" s="7" t="n">
        <v>9957085306</v>
      </c>
      <c r="M23" s="7" t="n">
        <v>3</v>
      </c>
      <c r="N23" s="8" t="n">
        <v>2292121000000</v>
      </c>
      <c r="P23" s="9" t="n">
        <f aca="false">$P$1*B23</f>
        <v>1300834.72</v>
      </c>
    </row>
    <row r="24" customFormat="false" ht="15.75" hidden="false" customHeight="false" outlineLevel="0" collapsed="false">
      <c r="A24" s="3" t="n">
        <v>21</v>
      </c>
      <c r="B24" s="10" t="n">
        <v>0.01</v>
      </c>
      <c r="C24" s="4" t="n">
        <f aca="false">P24</f>
        <v>162604.34</v>
      </c>
      <c r="D24" s="5" t="s">
        <v>5</v>
      </c>
      <c r="E24" s="5" t="s">
        <v>5</v>
      </c>
      <c r="F24" s="5" t="s">
        <v>5</v>
      </c>
      <c r="G24" s="5" t="s">
        <v>5</v>
      </c>
      <c r="H24" s="0" t="n">
        <v>3</v>
      </c>
      <c r="I24" s="6" t="n">
        <v>22</v>
      </c>
      <c r="J24" s="7" t="n">
        <v>-186.3</v>
      </c>
      <c r="K24" s="7" t="n">
        <v>50</v>
      </c>
      <c r="L24" s="7" t="n">
        <v>6033778736</v>
      </c>
      <c r="M24" s="7" t="n">
        <v>3</v>
      </c>
      <c r="N24" s="8" t="n">
        <v>1124093000000</v>
      </c>
      <c r="P24" s="9" t="n">
        <f aca="false">$P$1*B24</f>
        <v>162604.34</v>
      </c>
    </row>
    <row r="25" customFormat="false" ht="15.75" hidden="false" customHeight="false" outlineLevel="0" collapsed="false">
      <c r="A25" s="3" t="n">
        <v>22</v>
      </c>
      <c r="B25" s="10" t="n">
        <v>0.03</v>
      </c>
      <c r="C25" s="4" t="n">
        <f aca="false">P25</f>
        <v>487813.02</v>
      </c>
      <c r="D25" s="5" t="s">
        <v>5</v>
      </c>
      <c r="E25" s="5" t="s">
        <v>5</v>
      </c>
      <c r="F25" s="5" t="s">
        <v>5</v>
      </c>
      <c r="G25" s="5" t="s">
        <v>5</v>
      </c>
      <c r="H25" s="0" t="n">
        <v>2</v>
      </c>
      <c r="I25" s="6" t="n">
        <v>23</v>
      </c>
      <c r="J25" s="7" t="n">
        <v>-119.6</v>
      </c>
      <c r="K25" s="7" t="n">
        <v>50</v>
      </c>
      <c r="L25" s="7" t="n">
        <v>17242902545</v>
      </c>
      <c r="M25" s="7" t="n">
        <v>2</v>
      </c>
      <c r="N25" s="8" t="n">
        <v>2062251000000</v>
      </c>
      <c r="P25" s="9" t="n">
        <f aca="false">$P$1*B25</f>
        <v>487813.02</v>
      </c>
    </row>
    <row r="26" customFormat="false" ht="15.75" hidden="false" customHeight="false" outlineLevel="0" collapsed="false">
      <c r="A26" s="0" t="n">
        <v>23</v>
      </c>
      <c r="B26" s="0" t="n">
        <v>0</v>
      </c>
      <c r="C26" s="4" t="n">
        <f aca="false">P26</f>
        <v>0</v>
      </c>
      <c r="D26" s="5" t="s">
        <v>5</v>
      </c>
      <c r="E26" s="5" t="s">
        <v>5</v>
      </c>
      <c r="F26" s="5" t="s">
        <v>5</v>
      </c>
      <c r="G26" s="5" t="s">
        <v>5</v>
      </c>
      <c r="H26" s="0" t="n">
        <v>0</v>
      </c>
      <c r="I26" s="6" t="n">
        <v>24</v>
      </c>
      <c r="J26" s="7" t="n">
        <v>0</v>
      </c>
      <c r="K26" s="7" t="n">
        <v>0</v>
      </c>
      <c r="L26" s="7" t="n">
        <v>173026053</v>
      </c>
      <c r="M26" s="7" t="n">
        <v>0</v>
      </c>
      <c r="N26" s="8" t="n">
        <v>0</v>
      </c>
      <c r="P26" s="9" t="n">
        <f aca="false">$P$1*B26</f>
        <v>0</v>
      </c>
      <c r="T26" s="0" t="s">
        <v>8</v>
      </c>
      <c r="U26" s="0" t="s">
        <v>9</v>
      </c>
    </row>
    <row r="27" customFormat="false" ht="15.75" hidden="false" customHeight="false" outlineLevel="0" collapsed="false">
      <c r="A27" s="0" t="n">
        <v>24</v>
      </c>
      <c r="B27" s="0" t="n">
        <v>0</v>
      </c>
      <c r="C27" s="4" t="n">
        <f aca="false">P27</f>
        <v>0</v>
      </c>
      <c r="D27" s="5" t="s">
        <v>5</v>
      </c>
      <c r="E27" s="5" t="s">
        <v>5</v>
      </c>
      <c r="F27" s="5" t="s">
        <v>5</v>
      </c>
      <c r="G27" s="5" t="s">
        <v>5</v>
      </c>
      <c r="H27" s="0" t="n">
        <v>0</v>
      </c>
      <c r="I27" s="6" t="n">
        <v>25</v>
      </c>
      <c r="J27" s="7" t="n">
        <v>0</v>
      </c>
      <c r="K27" s="7" t="n">
        <v>0</v>
      </c>
      <c r="L27" s="7" t="n">
        <v>294595432</v>
      </c>
      <c r="M27" s="7" t="n">
        <v>0</v>
      </c>
      <c r="N27" s="8" t="n">
        <v>0</v>
      </c>
      <c r="P27" s="9" t="n">
        <f aca="false">$P$1*B27</f>
        <v>0</v>
      </c>
      <c r="T27" s="11" t="s">
        <v>10</v>
      </c>
      <c r="U27" s="1" t="s">
        <v>11</v>
      </c>
    </row>
    <row r="28" customFormat="false" ht="15.75" hidden="false" customHeight="false" outlineLevel="0" collapsed="false">
      <c r="A28" s="0" t="n">
        <v>25</v>
      </c>
      <c r="B28" s="0" t="n">
        <v>0</v>
      </c>
      <c r="C28" s="4" t="n">
        <f aca="false">P28</f>
        <v>0</v>
      </c>
      <c r="D28" s="5" t="s">
        <v>5</v>
      </c>
      <c r="E28" s="5" t="s">
        <v>5</v>
      </c>
      <c r="F28" s="5" t="s">
        <v>5</v>
      </c>
      <c r="G28" s="5" t="s">
        <v>5</v>
      </c>
      <c r="H28" s="0" t="n">
        <v>2</v>
      </c>
      <c r="I28" s="6" t="n">
        <v>26</v>
      </c>
      <c r="J28" s="7" t="n">
        <v>-100</v>
      </c>
      <c r="K28" s="7" t="n">
        <v>50</v>
      </c>
      <c r="L28" s="7" t="n">
        <v>35556339824</v>
      </c>
      <c r="M28" s="7" t="n">
        <v>2</v>
      </c>
      <c r="N28" s="8" t="n">
        <v>3555634000000</v>
      </c>
      <c r="P28" s="9" t="n">
        <f aca="false">$P$1*B28</f>
        <v>0</v>
      </c>
      <c r="T28" s="1" t="s">
        <v>12</v>
      </c>
      <c r="U28" s="1" t="s">
        <v>13</v>
      </c>
    </row>
    <row r="29" customFormat="false" ht="15.75" hidden="false" customHeight="false" outlineLevel="0" collapsed="false">
      <c r="A29" s="0" t="n">
        <v>26</v>
      </c>
      <c r="B29" s="0" t="n">
        <v>0</v>
      </c>
      <c r="C29" s="4" t="n">
        <f aca="false">P29</f>
        <v>0</v>
      </c>
      <c r="D29" s="5" t="s">
        <v>5</v>
      </c>
      <c r="E29" s="5" t="s">
        <v>5</v>
      </c>
      <c r="F29" s="5" t="s">
        <v>5</v>
      </c>
      <c r="G29" s="5" t="s">
        <v>5</v>
      </c>
      <c r="H29" s="0" t="n">
        <v>3</v>
      </c>
      <c r="I29" s="6" t="n">
        <v>27</v>
      </c>
      <c r="J29" s="7" t="n">
        <v>-150</v>
      </c>
      <c r="K29" s="7" t="n">
        <v>50</v>
      </c>
      <c r="L29" s="7" t="n">
        <v>17529276725</v>
      </c>
      <c r="M29" s="7" t="n">
        <v>3</v>
      </c>
      <c r="N29" s="8" t="n">
        <v>2629392000000</v>
      </c>
      <c r="P29" s="9" t="n">
        <f aca="false">$P$1*B29</f>
        <v>0</v>
      </c>
      <c r="T29" s="1" t="s">
        <v>14</v>
      </c>
      <c r="U29" s="1" t="s">
        <v>15</v>
      </c>
    </row>
    <row r="30" customFormat="false" ht="15.75" hidden="false" customHeight="false" outlineLevel="0" collapsed="false">
      <c r="A30" s="0" t="n">
        <v>27</v>
      </c>
      <c r="B30" s="0" t="n">
        <v>0</v>
      </c>
      <c r="C30" s="4" t="n">
        <f aca="false">P30</f>
        <v>0</v>
      </c>
      <c r="D30" s="5" t="s">
        <v>5</v>
      </c>
      <c r="E30" s="5" t="s">
        <v>5</v>
      </c>
      <c r="F30" s="5" t="s">
        <v>5</v>
      </c>
      <c r="G30" s="5" t="s">
        <v>5</v>
      </c>
      <c r="H30" s="0" t="n">
        <v>4</v>
      </c>
      <c r="I30" s="6" t="n">
        <v>28</v>
      </c>
      <c r="J30" s="7" t="n">
        <v>-500</v>
      </c>
      <c r="K30" s="7" t="n">
        <v>50</v>
      </c>
      <c r="L30" s="7" t="n">
        <v>26033456848</v>
      </c>
      <c r="M30" s="7" t="n">
        <v>4</v>
      </c>
      <c r="N30" s="8" t="n">
        <v>13016730000000</v>
      </c>
      <c r="P30" s="9" t="n">
        <f aca="false">$P$1*B30</f>
        <v>0</v>
      </c>
      <c r="T30" s="1" t="s">
        <v>16</v>
      </c>
      <c r="U30" s="1" t="s">
        <v>17</v>
      </c>
    </row>
    <row r="31" customFormat="false" ht="15.75" hidden="false" customHeight="false" outlineLevel="0" collapsed="false">
      <c r="A31" s="0" t="n">
        <v>28</v>
      </c>
      <c r="B31" s="0" t="n">
        <v>0</v>
      </c>
      <c r="C31" s="4" t="n">
        <f aca="false">P31</f>
        <v>0</v>
      </c>
      <c r="D31" s="5" t="s">
        <v>5</v>
      </c>
      <c r="E31" s="5" t="s">
        <v>5</v>
      </c>
      <c r="F31" s="5" t="s">
        <v>5</v>
      </c>
      <c r="G31" s="5" t="s">
        <v>5</v>
      </c>
      <c r="H31" s="0" t="n">
        <v>4</v>
      </c>
      <c r="I31" s="6" t="n">
        <v>29</v>
      </c>
      <c r="J31" s="7" t="n">
        <v>-500</v>
      </c>
      <c r="K31" s="7" t="n">
        <v>50</v>
      </c>
      <c r="L31" s="7" t="n">
        <v>40232596619</v>
      </c>
      <c r="M31" s="7" t="n">
        <v>4</v>
      </c>
      <c r="N31" s="8" t="n">
        <v>20116300000000</v>
      </c>
      <c r="P31" s="9" t="n">
        <f aca="false">$P$1*B31</f>
        <v>0</v>
      </c>
      <c r="T31" s="1"/>
      <c r="U31" s="1"/>
    </row>
    <row r="32" customFormat="false" ht="15.75" hidden="false" customHeight="false" outlineLevel="0" collapsed="false">
      <c r="A32" s="0" t="n">
        <v>29</v>
      </c>
      <c r="B32" s="0" t="n">
        <v>0</v>
      </c>
      <c r="C32" s="4" t="n">
        <f aca="false">P32</f>
        <v>0</v>
      </c>
      <c r="D32" s="5" t="s">
        <v>5</v>
      </c>
      <c r="E32" s="5" t="s">
        <v>5</v>
      </c>
      <c r="F32" s="5" t="s">
        <v>5</v>
      </c>
      <c r="G32" s="5" t="s">
        <v>5</v>
      </c>
      <c r="H32" s="0" t="n">
        <v>4</v>
      </c>
      <c r="I32" s="6" t="n">
        <v>30</v>
      </c>
      <c r="J32" s="7" t="n">
        <v>-500</v>
      </c>
      <c r="K32" s="7" t="n">
        <v>50</v>
      </c>
      <c r="L32" s="7" t="n">
        <v>27427742420</v>
      </c>
      <c r="M32" s="7" t="n">
        <v>4</v>
      </c>
      <c r="N32" s="8" t="n">
        <v>13713870000000</v>
      </c>
      <c r="P32" s="9" t="n">
        <f aca="false">$P$1*B32</f>
        <v>0</v>
      </c>
      <c r="T32" s="1" t="s">
        <v>18</v>
      </c>
      <c r="U32" s="1" t="s">
        <v>19</v>
      </c>
    </row>
    <row r="33" customFormat="false" ht="15" hidden="false" customHeight="false" outlineLevel="0" collapsed="false">
      <c r="I33" s="12" t="s">
        <v>20</v>
      </c>
      <c r="J33" s="12" t="n">
        <v>2</v>
      </c>
      <c r="K33" s="12" t="n">
        <v>3</v>
      </c>
      <c r="L33" s="12" t="n">
        <v>4</v>
      </c>
      <c r="M33" s="12" t="n">
        <v>5</v>
      </c>
      <c r="N33" s="12" t="n">
        <v>6</v>
      </c>
      <c r="O33" s="13" t="n">
        <v>7</v>
      </c>
      <c r="P33" s="14" t="n">
        <v>8</v>
      </c>
      <c r="Q33" s="14" t="n">
        <v>9</v>
      </c>
      <c r="R33" s="14" t="n">
        <v>10</v>
      </c>
    </row>
    <row r="34" customFormat="false" ht="15" hidden="false" customHeight="false" outlineLevel="0" collapsed="false">
      <c r="A34" s="0" t="s">
        <v>21</v>
      </c>
      <c r="B34" s="0" t="n">
        <f aca="false">SUM(B3:B32)</f>
        <v>1</v>
      </c>
      <c r="C34" s="15" t="n">
        <f aca="false">ROUND(C3,0)</f>
        <v>0</v>
      </c>
      <c r="D34" s="9" t="str">
        <f aca="false">D3</f>
        <v>_</v>
      </c>
      <c r="E34" s="9" t="str">
        <f aca="false">E3</f>
        <v>_</v>
      </c>
      <c r="F34" s="9" t="str">
        <f aca="false">F3</f>
        <v>_</v>
      </c>
      <c r="G34" s="9" t="str">
        <f aca="false">G3</f>
        <v>_</v>
      </c>
      <c r="I34" s="0" t="str">
        <f aca="false">"  "&amp;C34&amp;", "&amp;D34&amp;", "&amp;E34&amp;", "&amp;F34&amp;", "&amp;G34&amp;","</f>
        <v>  0, _, _, _, _,</v>
      </c>
      <c r="J34" s="0" t="str">
        <f aca="false">"  "&amp;C34*0.637628&amp;", "&amp;D34&amp;", "&amp;E34&amp;", "&amp;F34&amp;", "&amp;G34&amp;","</f>
        <v>  0, _, _, _, _,</v>
      </c>
      <c r="K34" s="0" t="str">
        <f aca="false">"  "&amp;C34*0.637628^2&amp;", "&amp;D34&amp;", "&amp;E34&amp;", "&amp;F34&amp;", "&amp;G34&amp;","</f>
        <v>  0, _, _, _, _,</v>
      </c>
      <c r="L34" s="0" t="str">
        <f aca="false">"  "&amp;C34*0.637628^3&amp;", "&amp;D34&amp;", "&amp;E34&amp;", "&amp;F34&amp;", "&amp;G34&amp;","</f>
        <v>  0, _, _, _, _,</v>
      </c>
      <c r="M34" s="0" t="str">
        <f aca="false">"  "&amp;C34*0.637628^4&amp;", "&amp;D34&amp;", "&amp;E34&amp;", "&amp;F34&amp;", "&amp;G34&amp;","</f>
        <v>  0, _, _, _, _,</v>
      </c>
      <c r="N34" s="0" t="str">
        <f aca="false">"  "&amp;C34*0.637628^5&amp;", "&amp;D34&amp;", "&amp;E34&amp;", "&amp;F34&amp;", "&amp;G34&amp;","</f>
        <v>  0, _, _, _, _,</v>
      </c>
      <c r="O34" s="0" t="str">
        <f aca="false">"  "&amp;C34*0.637628^6&amp;", "&amp;D34&amp;", "&amp;E34&amp;", "&amp;F34&amp;", "&amp;G34&amp;","</f>
        <v>  0, _, _, _, _,</v>
      </c>
      <c r="P34" s="0" t="str">
        <f aca="false">"  "&amp;C34*0.637628^7&amp;", "&amp;D34&amp;", "&amp;E34&amp;", "&amp;F34&amp;", "&amp;G34&amp;","</f>
        <v>  0, _, _, _, _,</v>
      </c>
      <c r="Q34" s="0" t="str">
        <f aca="false">"  "&amp;C34*0.637628^8&amp;", "&amp;D34&amp;", "&amp;E34&amp;", "&amp;F34&amp;", "&amp;G34&amp;","</f>
        <v>  0, _, _, _, _,</v>
      </c>
      <c r="R34" s="0" t="str">
        <f aca="false">"  "&amp;C34*0.637628^9&amp;", "&amp;D34&amp;", "&amp;E34&amp;", "&amp;F34&amp;", "&amp;G34&amp;","</f>
        <v>  0, _, _, _, _,</v>
      </c>
    </row>
    <row r="35" customFormat="false" ht="15" hidden="false" customHeight="false" outlineLevel="0" collapsed="false">
      <c r="C35" s="15" t="n">
        <f aca="false">ROUND(C4,0)</f>
        <v>162604</v>
      </c>
      <c r="D35" s="9" t="str">
        <f aca="false">D4</f>
        <v>_</v>
      </c>
      <c r="E35" s="9" t="str">
        <f aca="false">E4</f>
        <v>_</v>
      </c>
      <c r="F35" s="9" t="str">
        <f aca="false">F4</f>
        <v>_</v>
      </c>
      <c r="G35" s="9" t="str">
        <f aca="false">G4</f>
        <v>_</v>
      </c>
      <c r="I35" s="0" t="str">
        <f aca="false">"  "&amp;C35&amp;", "&amp;D35&amp;", "&amp;E35&amp;", "&amp;F35&amp;", "&amp;G35&amp;","</f>
        <v>  162604, _, _, _, _,</v>
      </c>
      <c r="J35" s="0" t="str">
        <f aca="false">"  "&amp;C35*0.637628&amp;", "&amp;D35&amp;", "&amp;E35&amp;", "&amp;F35&amp;", "&amp;G35&amp;","</f>
        <v>  103680.863312, _, _, _, _,</v>
      </c>
      <c r="K35" s="0" t="str">
        <f aca="false">"  "&amp;C35*0.637628^2&amp;", "&amp;D35&amp;", "&amp;E35&amp;", "&amp;F35&amp;", "&amp;G35&amp;","</f>
        <v>  66109.8215119039, _, _, _, _,</v>
      </c>
      <c r="L35" s="0" t="str">
        <f aca="false">"  "&amp;C35*0.637628^3&amp;", "&amp;D35&amp;", "&amp;E35&amp;", "&amp;F35&amp;", "&amp;G35&amp;","</f>
        <v>  42153.4732709923, _, _, _, _,</v>
      </c>
      <c r="M35" s="0" t="str">
        <f aca="false">"  "&amp;C35*0.637628^4&amp;", "&amp;D35&amp;", "&amp;E35&amp;", "&amp;F35&amp;", "&amp;G35&amp;","</f>
        <v>  26878.2348548363, _, _, _, _,</v>
      </c>
      <c r="N35" s="0" t="str">
        <f aca="false">"  "&amp;C35*0.637628^5&amp;", "&amp;D35&amp;", "&amp;E35&amp;", "&amp;F35&amp;", "&amp;G35&amp;","</f>
        <v>  17138.3151340195, _, _, _, _,</v>
      </c>
      <c r="O35" s="0" t="str">
        <f aca="false">"  "&amp;C35*0.637628^6&amp;", "&amp;D35&amp;", "&amp;E35&amp;", "&amp;F35&amp;", "&amp;G35&amp;","</f>
        <v>  10927.8696022746, _, _, _, _,</v>
      </c>
      <c r="P35" s="0" t="str">
        <f aca="false">"  "&amp;C35*0.637628^7&amp;", "&amp;D35&amp;", "&amp;E35&amp;", "&amp;F35&amp;", "&amp;G35&amp;","</f>
        <v>  6967.91563875915, _, _, _, _,</v>
      </c>
      <c r="Q35" s="0" t="str">
        <f aca="false">"  "&amp;C35*0.637628^8&amp;", "&amp;D35&amp;", "&amp;E35&amp;", "&amp;F35&amp;", "&amp;G35&amp;","</f>
        <v>  4442.93811291072, _, _, _, _,</v>
      </c>
      <c r="R35" s="0" t="str">
        <f aca="false">"  "&amp;C35*0.637628^9&amp;", "&amp;D35&amp;", "&amp;E35&amp;", "&amp;F35&amp;", "&amp;G35&amp;","</f>
        <v>  2832.94174305904, _, _, _, _,</v>
      </c>
    </row>
    <row r="36" customFormat="false" ht="15" hidden="false" customHeight="false" outlineLevel="0" collapsed="false">
      <c r="C36" s="15" t="n">
        <f aca="false">ROUND(C5,0)</f>
        <v>325209</v>
      </c>
      <c r="D36" s="9" t="str">
        <f aca="false">D5</f>
        <v>_</v>
      </c>
      <c r="E36" s="9" t="str">
        <f aca="false">E5</f>
        <v>_</v>
      </c>
      <c r="F36" s="9" t="str">
        <f aca="false">F5</f>
        <v>_</v>
      </c>
      <c r="G36" s="9" t="str">
        <f aca="false">G5</f>
        <v>_</v>
      </c>
      <c r="I36" s="0" t="str">
        <f aca="false">"  "&amp;C36&amp;", "&amp;D36&amp;", "&amp;E36&amp;", "&amp;F36&amp;", "&amp;G36&amp;","</f>
        <v>  325209, _, _, _, _,</v>
      </c>
      <c r="J36" s="0" t="str">
        <f aca="false">"  "&amp;C36*0.637628&amp;", "&amp;D36&amp;", "&amp;E36&amp;", "&amp;F36&amp;", "&amp;G36&amp;","</f>
        <v>  207362.364252, _, _, _, _,</v>
      </c>
      <c r="K36" s="0" t="str">
        <f aca="false">"  "&amp;C36*0.637628^2&amp;", "&amp;D36&amp;", "&amp;E36&amp;", "&amp;F36&amp;", "&amp;G36&amp;","</f>
        <v>  132220.049593274, _, _, _, _,</v>
      </c>
      <c r="L36" s="0" t="str">
        <f aca="false">"  "&amp;C36*0.637628^3&amp;", "&amp;D36&amp;", "&amp;E36&amp;", "&amp;F36&amp;", "&amp;G36&amp;","</f>
        <v>  84307.2057820603, _, _, _, _,</v>
      </c>
      <c r="M36" s="0" t="str">
        <f aca="false">"  "&amp;C36*0.637628^4&amp;", "&amp;D36&amp;", "&amp;E36&amp;", "&amp;F36&amp;", "&amp;G36&amp;","</f>
        <v>  53756.6350084035, _, _, _, _,</v>
      </c>
      <c r="N36" s="0" t="str">
        <f aca="false">"  "&amp;C36*0.637628^5&amp;", "&amp;D36&amp;", "&amp;E36&amp;", "&amp;F36&amp;", "&amp;G36&amp;","</f>
        <v>  34276.7356671383, _, _, _, _,</v>
      </c>
      <c r="O36" s="0" t="str">
        <f aca="false">"  "&amp;C36*0.637628^6&amp;", "&amp;D36&amp;", "&amp;E36&amp;", "&amp;F36&amp;", "&amp;G36&amp;","</f>
        <v>  21855.8064099661, _, _, _, _,</v>
      </c>
      <c r="P36" s="0" t="str">
        <f aca="false">"  "&amp;C36*0.637628^7&amp;", "&amp;D36&amp;", "&amp;E36&amp;", "&amp;F36&amp;", "&amp;G36&amp;","</f>
        <v>  13935.8741295738, _, _, _, _,</v>
      </c>
      <c r="Q36" s="0" t="str">
        <f aca="false">"  "&amp;C36*0.637628^8&amp;", "&amp;D36&amp;", "&amp;E36&amp;", "&amp;F36&amp;", "&amp;G36&amp;","</f>
        <v>  8885.90354949191, _, _, _, _,</v>
      </c>
      <c r="R36" s="0" t="str">
        <f aca="false">"  "&amp;C36*0.637628^9&amp;", "&amp;D36&amp;", "&amp;E36&amp;", "&amp;F36&amp;", "&amp;G36&amp;","</f>
        <v>  5665.90090845543, _, _, _, _,</v>
      </c>
    </row>
    <row r="37" customFormat="false" ht="15" hidden="false" customHeight="false" outlineLevel="0" collapsed="false">
      <c r="C37" s="15" t="n">
        <f aca="false">ROUND(C6,0)</f>
        <v>650417</v>
      </c>
      <c r="D37" s="9" t="str">
        <f aca="false">D6</f>
        <v>_</v>
      </c>
      <c r="E37" s="9" t="str">
        <f aca="false">E6</f>
        <v>_</v>
      </c>
      <c r="F37" s="9" t="str">
        <f aca="false">F6</f>
        <v>_</v>
      </c>
      <c r="G37" s="9" t="str">
        <f aca="false">G6</f>
        <v>_</v>
      </c>
      <c r="I37" s="0" t="str">
        <f aca="false">"  "&amp;C37&amp;", "&amp;D37&amp;", "&amp;E37&amp;", "&amp;F37&amp;", "&amp;G37&amp;","</f>
        <v>  650417, _, _, _, _,</v>
      </c>
      <c r="J37" s="0" t="str">
        <f aca="false">"  "&amp;C37*0.637628&amp;", "&amp;D37&amp;", "&amp;E37&amp;", "&amp;F37&amp;", "&amp;G37&amp;","</f>
        <v>  414724.090876, _, _, _, _,</v>
      </c>
      <c r="K37" s="0" t="str">
        <f aca="false">"  "&amp;C37*0.637628^2&amp;", "&amp;D37&amp;", "&amp;E37&amp;", "&amp;F37&amp;", "&amp;G37&amp;","</f>
        <v>  264439.692617082, _, _, _, _,</v>
      </c>
      <c r="L37" s="0" t="str">
        <f aca="false">"  "&amp;C37*0.637628^3&amp;", "&amp;D37&amp;", "&amp;E37&amp;", "&amp;F37&amp;", "&amp;G37&amp;","</f>
        <v>  168614.152324045, _, _, _, _,</v>
      </c>
      <c r="M37" s="0" t="str">
        <f aca="false">"  "&amp;C37*0.637628^4&amp;", "&amp;D37&amp;", "&amp;E37&amp;", "&amp;F37&amp;", "&amp;G37&amp;","</f>
        <v>  107513.104718076, _, _, _, _,</v>
      </c>
      <c r="N37" s="0" t="str">
        <f aca="false">"  "&amp;C37*0.637628^5&amp;", "&amp;D37&amp;", "&amp;E37&amp;", "&amp;F37&amp;", "&amp;G37&amp;","</f>
        <v>  68553.3659351774, _, _, _, _,</v>
      </c>
      <c r="O37" s="0" t="str">
        <f aca="false">"  "&amp;C37*0.637628^6&amp;", "&amp;D37&amp;", "&amp;E37&amp;", "&amp;F37&amp;", "&amp;G37&amp;","</f>
        <v>  43711.5456145153, _, _, _, _,</v>
      </c>
      <c r="P37" s="0" t="str">
        <f aca="false">"  "&amp;C37*0.637628^7&amp;", "&amp;D37&amp;", "&amp;E37&amp;", "&amp;F37&amp;", "&amp;G37&amp;","</f>
        <v>  27871.7054070922, _, _, _, _,</v>
      </c>
      <c r="Q37" s="0" t="str">
        <f aca="false">"  "&amp;C37*0.637628^8&amp;", "&amp;D37&amp;", "&amp;E37&amp;", "&amp;F37&amp;", "&amp;G37&amp;","</f>
        <v>  17771.7797753134, _, _, _, _,</v>
      </c>
      <c r="R37" s="0" t="str">
        <f aca="false">"  "&amp;C37*0.637628^9&amp;", "&amp;D37&amp;", "&amp;E37&amp;", "&amp;F37&amp;", "&amp;G37&amp;","</f>
        <v>  11331.7843945735, _, _, _, _,</v>
      </c>
    </row>
    <row r="38" customFormat="false" ht="15" hidden="false" customHeight="false" outlineLevel="0" collapsed="false">
      <c r="C38" s="15" t="n">
        <f aca="false">ROUND(C7,0)</f>
        <v>0</v>
      </c>
      <c r="D38" s="9" t="str">
        <f aca="false">D7</f>
        <v>_</v>
      </c>
      <c r="E38" s="9" t="str">
        <f aca="false">E7</f>
        <v>_</v>
      </c>
      <c r="F38" s="9" t="str">
        <f aca="false">F7</f>
        <v>_</v>
      </c>
      <c r="G38" s="9" t="str">
        <f aca="false">G7</f>
        <v>_</v>
      </c>
      <c r="I38" s="0" t="str">
        <f aca="false">"  "&amp;C38&amp;", "&amp;D38&amp;", "&amp;E38&amp;", "&amp;F38&amp;", "&amp;G38&amp;","</f>
        <v>  0, _, _, _, _,</v>
      </c>
      <c r="J38" s="0" t="str">
        <f aca="false">"  "&amp;C38*0.637628&amp;", "&amp;D38&amp;", "&amp;E38&amp;", "&amp;F38&amp;", "&amp;G38&amp;","</f>
        <v>  0, _, _, _, _,</v>
      </c>
      <c r="K38" s="0" t="str">
        <f aca="false">"  "&amp;C38*0.637628^2&amp;", "&amp;D38&amp;", "&amp;E38&amp;", "&amp;F38&amp;", "&amp;G38&amp;","</f>
        <v>  0, _, _, _, _,</v>
      </c>
      <c r="L38" s="0" t="str">
        <f aca="false">"  "&amp;C38*0.637628^3&amp;", "&amp;D38&amp;", "&amp;E38&amp;", "&amp;F38&amp;", "&amp;G38&amp;","</f>
        <v>  0, _, _, _, _,</v>
      </c>
      <c r="M38" s="0" t="str">
        <f aca="false">"  "&amp;C38*0.637628^4&amp;", "&amp;D38&amp;", "&amp;E38&amp;", "&amp;F38&amp;", "&amp;G38&amp;","</f>
        <v>  0, _, _, _, _,</v>
      </c>
      <c r="N38" s="0" t="str">
        <f aca="false">"  "&amp;C38*0.637628^5&amp;", "&amp;D38&amp;", "&amp;E38&amp;", "&amp;F38&amp;", "&amp;G38&amp;","</f>
        <v>  0, _, _, _, _,</v>
      </c>
      <c r="O38" s="0" t="str">
        <f aca="false">"  "&amp;C38*0.637628^6&amp;", "&amp;D38&amp;", "&amp;E38&amp;", "&amp;F38&amp;", "&amp;G38&amp;","</f>
        <v>  0, _, _, _, _,</v>
      </c>
      <c r="P38" s="0" t="str">
        <f aca="false">"  "&amp;C38*0.637628^7&amp;", "&amp;D38&amp;", "&amp;E38&amp;", "&amp;F38&amp;", "&amp;G38&amp;","</f>
        <v>  0, _, _, _, _,</v>
      </c>
      <c r="Q38" s="0" t="str">
        <f aca="false">"  "&amp;C38*0.637628^8&amp;", "&amp;D38&amp;", "&amp;E38&amp;", "&amp;F38&amp;", "&amp;G38&amp;","</f>
        <v>  0, _, _, _, _,</v>
      </c>
      <c r="R38" s="0" t="str">
        <f aca="false">"  "&amp;C38*0.637628^9&amp;", "&amp;D38&amp;", "&amp;E38&amp;", "&amp;F38&amp;", "&amp;G38&amp;","</f>
        <v>  0, _, _, _, _,</v>
      </c>
    </row>
    <row r="39" customFormat="false" ht="15" hidden="false" customHeight="false" outlineLevel="0" collapsed="false">
      <c r="C39" s="15" t="n">
        <f aca="false">ROUND(C8,0)</f>
        <v>325209</v>
      </c>
      <c r="D39" s="9" t="str">
        <f aca="false">D8</f>
        <v>_</v>
      </c>
      <c r="E39" s="9" t="str">
        <f aca="false">E8</f>
        <v>_</v>
      </c>
      <c r="F39" s="9" t="str">
        <f aca="false">F8</f>
        <v>_</v>
      </c>
      <c r="G39" s="9" t="str">
        <f aca="false">G8</f>
        <v>_</v>
      </c>
      <c r="I39" s="0" t="str">
        <f aca="false">"  "&amp;C39&amp;", "&amp;D39&amp;", "&amp;E39&amp;", "&amp;F39&amp;", "&amp;G39&amp;","</f>
        <v>  325209, _, _, _, _,</v>
      </c>
      <c r="J39" s="0" t="str">
        <f aca="false">"  "&amp;C39*0.637628&amp;", "&amp;D39&amp;", "&amp;E39&amp;", "&amp;F39&amp;", "&amp;G39&amp;","</f>
        <v>  207362.364252, _, _, _, _,</v>
      </c>
      <c r="K39" s="0" t="str">
        <f aca="false">"  "&amp;C39*0.637628^2&amp;", "&amp;D39&amp;", "&amp;E39&amp;", "&amp;F39&amp;", "&amp;G39&amp;","</f>
        <v>  132220.049593274, _, _, _, _,</v>
      </c>
      <c r="L39" s="0" t="str">
        <f aca="false">"  "&amp;C39*0.637628^3&amp;", "&amp;D39&amp;", "&amp;E39&amp;", "&amp;F39&amp;", "&amp;G39&amp;","</f>
        <v>  84307.2057820603, _, _, _, _,</v>
      </c>
      <c r="M39" s="0" t="str">
        <f aca="false">"  "&amp;C39*0.637628^4&amp;", "&amp;D39&amp;", "&amp;E39&amp;", "&amp;F39&amp;", "&amp;G39&amp;","</f>
        <v>  53756.6350084035, _, _, _, _,</v>
      </c>
      <c r="N39" s="0" t="str">
        <f aca="false">"  "&amp;C39*0.637628^5&amp;", "&amp;D39&amp;", "&amp;E39&amp;", "&amp;F39&amp;", "&amp;G39&amp;","</f>
        <v>  34276.7356671383, _, _, _, _,</v>
      </c>
      <c r="O39" s="0" t="str">
        <f aca="false">"  "&amp;C39*0.637628^6&amp;", "&amp;D39&amp;", "&amp;E39&amp;", "&amp;F39&amp;", "&amp;G39&amp;","</f>
        <v>  21855.8064099661, _, _, _, _,</v>
      </c>
      <c r="P39" s="0" t="str">
        <f aca="false">"  "&amp;C39*0.637628^7&amp;", "&amp;D39&amp;", "&amp;E39&amp;", "&amp;F39&amp;", "&amp;G39&amp;","</f>
        <v>  13935.8741295738, _, _, _, _,</v>
      </c>
      <c r="Q39" s="0" t="str">
        <f aca="false">"  "&amp;C39*0.637628^8&amp;", "&amp;D39&amp;", "&amp;E39&amp;", "&amp;F39&amp;", "&amp;G39&amp;","</f>
        <v>  8885.90354949191, _, _, _, _,</v>
      </c>
      <c r="R39" s="0" t="str">
        <f aca="false">"  "&amp;C39*0.637628^9&amp;", "&amp;D39&amp;", "&amp;E39&amp;", "&amp;F39&amp;", "&amp;G39&amp;","</f>
        <v>  5665.90090845543, _, _, _, _,</v>
      </c>
    </row>
    <row r="40" customFormat="false" ht="15" hidden="false" customHeight="false" outlineLevel="0" collapsed="false">
      <c r="C40" s="15" t="n">
        <f aca="false">ROUND(C9,0)</f>
        <v>487813</v>
      </c>
      <c r="D40" s="9" t="str">
        <f aca="false">D9</f>
        <v>_</v>
      </c>
      <c r="E40" s="9" t="str">
        <f aca="false">E9</f>
        <v>_</v>
      </c>
      <c r="F40" s="9" t="str">
        <f aca="false">F9</f>
        <v>_</v>
      </c>
      <c r="G40" s="9" t="str">
        <f aca="false">G9</f>
        <v>_</v>
      </c>
      <c r="I40" s="0" t="str">
        <f aca="false">"  "&amp;C40&amp;", "&amp;D40&amp;", "&amp;E40&amp;", "&amp;F40&amp;", "&amp;G40&amp;","</f>
        <v>  487813, _, _, _, _,</v>
      </c>
      <c r="J40" s="0" t="str">
        <f aca="false">"  "&amp;C40*0.637628&amp;", "&amp;D40&amp;", "&amp;E40&amp;", "&amp;F40&amp;", "&amp;G40&amp;","</f>
        <v>  311043.227564, _, _, _, _,</v>
      </c>
      <c r="K40" s="0" t="str">
        <f aca="false">"  "&amp;C40*0.637628^2&amp;", "&amp;D40&amp;", "&amp;E40&amp;", "&amp;F40&amp;", "&amp;G40&amp;","</f>
        <v>  198329.871105178, _, _, _, _,</v>
      </c>
      <c r="L40" s="0" t="str">
        <f aca="false">"  "&amp;C40*0.637628^3&amp;", "&amp;D40&amp;", "&amp;E40&amp;", "&amp;F40&amp;", "&amp;G40&amp;","</f>
        <v>  126460.679053053, _, _, _, _,</v>
      </c>
      <c r="M40" s="0" t="str">
        <f aca="false">"  "&amp;C40*0.637628^4&amp;", "&amp;D40&amp;", "&amp;E40&amp;", "&amp;F40&amp;", "&amp;G40&amp;","</f>
        <v>  80634.8698632398, _, _, _, _,</v>
      </c>
      <c r="N40" s="0" t="str">
        <f aca="false">"  "&amp;C40*0.637628^5&amp;", "&amp;D40&amp;", "&amp;E40&amp;", "&amp;F40&amp;", "&amp;G40&amp;","</f>
        <v>  51415.0508011579, _, _, _, _,</v>
      </c>
      <c r="O40" s="0" t="str">
        <f aca="false">"  "&amp;C40*0.637628^6&amp;", "&amp;D40&amp;", "&amp;E40&amp;", "&amp;F40&amp;", "&amp;G40&amp;","</f>
        <v>  32783.6760122407, _, _, _, _,</v>
      </c>
      <c r="P40" s="0" t="str">
        <f aca="false">"  "&amp;C40*0.637628^7&amp;", "&amp;D40&amp;", "&amp;E40&amp;", "&amp;F40&amp;", "&amp;G40&amp;","</f>
        <v>  20903.789768333, _, _, _, _,</v>
      </c>
      <c r="Q40" s="0" t="str">
        <f aca="false">"  "&amp;C40*0.637628^8&amp;", "&amp;D40&amp;", "&amp;E40&amp;", "&amp;F40&amp;", "&amp;G40&amp;","</f>
        <v>  13328.8416624026, _, _, _, _,</v>
      </c>
      <c r="R40" s="0" t="str">
        <f aca="false">"  "&amp;C40*0.637628^9&amp;", "&amp;D40&amp;", "&amp;E40&amp;", "&amp;F40&amp;", "&amp;G40&amp;","</f>
        <v>  8498.84265151447, _, _, _, _,</v>
      </c>
    </row>
    <row r="41" customFormat="false" ht="15" hidden="false" customHeight="false" outlineLevel="0" collapsed="false">
      <c r="C41" s="15" t="n">
        <f aca="false">ROUND(C10,0)</f>
        <v>162604</v>
      </c>
      <c r="D41" s="9" t="str">
        <f aca="false">D10</f>
        <v>_</v>
      </c>
      <c r="E41" s="9" t="str">
        <f aca="false">E10</f>
        <v>_</v>
      </c>
      <c r="F41" s="9" t="str">
        <f aca="false">F10</f>
        <v>_</v>
      </c>
      <c r="G41" s="9" t="str">
        <f aca="false">G10</f>
        <v>_</v>
      </c>
      <c r="I41" s="0" t="str">
        <f aca="false">"  "&amp;C41&amp;", "&amp;D41&amp;", "&amp;E41&amp;", "&amp;F41&amp;", "&amp;G41&amp;","</f>
        <v>  162604, _, _, _, _,</v>
      </c>
      <c r="J41" s="0" t="str">
        <f aca="false">"  "&amp;C41*0.637628&amp;", "&amp;D41&amp;", "&amp;E41&amp;", "&amp;F41&amp;", "&amp;G41&amp;","</f>
        <v>  103680.863312, _, _, _, _,</v>
      </c>
      <c r="K41" s="0" t="str">
        <f aca="false">"  "&amp;C41*0.637628^2&amp;", "&amp;D41&amp;", "&amp;E41&amp;", "&amp;F41&amp;", "&amp;G41&amp;","</f>
        <v>  66109.8215119039, _, _, _, _,</v>
      </c>
      <c r="L41" s="0" t="str">
        <f aca="false">"  "&amp;C41*0.637628^3&amp;", "&amp;D41&amp;", "&amp;E41&amp;", "&amp;F41&amp;", "&amp;G41&amp;","</f>
        <v>  42153.4732709923, _, _, _, _,</v>
      </c>
      <c r="M41" s="0" t="str">
        <f aca="false">"  "&amp;C41*0.637628^4&amp;", "&amp;D41&amp;", "&amp;E41&amp;", "&amp;F41&amp;", "&amp;G41&amp;","</f>
        <v>  26878.2348548363, _, _, _, _,</v>
      </c>
      <c r="N41" s="0" t="str">
        <f aca="false">"  "&amp;C41*0.637628^5&amp;", "&amp;D41&amp;", "&amp;E41&amp;", "&amp;F41&amp;", "&amp;G41&amp;","</f>
        <v>  17138.3151340195, _, _, _, _,</v>
      </c>
      <c r="O41" s="0" t="str">
        <f aca="false">"  "&amp;C41*0.637628^6&amp;", "&amp;D41&amp;", "&amp;E41&amp;", "&amp;F41&amp;", "&amp;G41&amp;","</f>
        <v>  10927.8696022746, _, _, _, _,</v>
      </c>
      <c r="P41" s="0" t="str">
        <f aca="false">"  "&amp;C41*0.637628^7&amp;", "&amp;D41&amp;", "&amp;E41&amp;", "&amp;F41&amp;", "&amp;G41&amp;","</f>
        <v>  6967.91563875915, _, _, _, _,</v>
      </c>
      <c r="Q41" s="0" t="str">
        <f aca="false">"  "&amp;C41*0.637628^8&amp;", "&amp;D41&amp;", "&amp;E41&amp;", "&amp;F41&amp;", "&amp;G41&amp;","</f>
        <v>  4442.93811291072, _, _, _, _,</v>
      </c>
      <c r="R41" s="0" t="str">
        <f aca="false">"  "&amp;C41*0.637628^9&amp;", "&amp;D41&amp;", "&amp;E41&amp;", "&amp;F41&amp;", "&amp;G41&amp;","</f>
        <v>  2832.94174305904, _, _, _, _,</v>
      </c>
    </row>
    <row r="42" customFormat="false" ht="15" hidden="false" customHeight="false" outlineLevel="0" collapsed="false">
      <c r="C42" s="15" t="n">
        <f aca="false">ROUND(C11,0)</f>
        <v>487813</v>
      </c>
      <c r="D42" s="9" t="str">
        <f aca="false">D11</f>
        <v>_</v>
      </c>
      <c r="E42" s="9" t="str">
        <f aca="false">E11</f>
        <v>_</v>
      </c>
      <c r="F42" s="9" t="str">
        <f aca="false">F11</f>
        <v>_</v>
      </c>
      <c r="G42" s="9" t="str">
        <f aca="false">G11</f>
        <v>_</v>
      </c>
      <c r="I42" s="0" t="str">
        <f aca="false">"  "&amp;C42&amp;", "&amp;D42&amp;", "&amp;E42&amp;", "&amp;F42&amp;", "&amp;G42&amp;","</f>
        <v>  487813, _, _, _, _,</v>
      </c>
      <c r="J42" s="0" t="str">
        <f aca="false">"  "&amp;C42*0.637628&amp;", "&amp;D42&amp;", "&amp;E42&amp;", "&amp;F42&amp;", "&amp;G42&amp;","</f>
        <v>  311043.227564, _, _, _, _,</v>
      </c>
      <c r="K42" s="0" t="str">
        <f aca="false">"  "&amp;C42*0.637628^2&amp;", "&amp;D42&amp;", "&amp;E42&amp;", "&amp;F42&amp;", "&amp;G42&amp;","</f>
        <v>  198329.871105178, _, _, _, _,</v>
      </c>
      <c r="L42" s="0" t="str">
        <f aca="false">"  "&amp;C42*0.637628^3&amp;", "&amp;D42&amp;", "&amp;E42&amp;", "&amp;F42&amp;", "&amp;G42&amp;","</f>
        <v>  126460.679053053, _, _, _, _,</v>
      </c>
      <c r="M42" s="0" t="str">
        <f aca="false">"  "&amp;C42*0.637628^4&amp;", "&amp;D42&amp;", "&amp;E42&amp;", "&amp;F42&amp;", "&amp;G42&amp;","</f>
        <v>  80634.8698632398, _, _, _, _,</v>
      </c>
      <c r="N42" s="0" t="str">
        <f aca="false">"  "&amp;C42*0.637628^5&amp;", "&amp;D42&amp;", "&amp;E42&amp;", "&amp;F42&amp;", "&amp;G42&amp;","</f>
        <v>  51415.0508011579, _, _, _, _,</v>
      </c>
      <c r="O42" s="0" t="str">
        <f aca="false">"  "&amp;C42*0.637628^6&amp;", "&amp;D42&amp;", "&amp;E42&amp;", "&amp;F42&amp;", "&amp;G42&amp;","</f>
        <v>  32783.6760122407, _, _, _, _,</v>
      </c>
      <c r="P42" s="0" t="str">
        <f aca="false">"  "&amp;C42*0.637628^7&amp;", "&amp;D42&amp;", "&amp;E42&amp;", "&amp;F42&amp;", "&amp;G42&amp;","</f>
        <v>  20903.789768333, _, _, _, _,</v>
      </c>
      <c r="Q42" s="0" t="str">
        <f aca="false">"  "&amp;C42*0.637628^8&amp;", "&amp;D42&amp;", "&amp;E42&amp;", "&amp;F42&amp;", "&amp;G42&amp;","</f>
        <v>  13328.8416624026, _, _, _, _,</v>
      </c>
      <c r="R42" s="0" t="str">
        <f aca="false">"  "&amp;C42*0.637628^9&amp;", "&amp;D42&amp;", "&amp;E42&amp;", "&amp;F42&amp;", "&amp;G42&amp;","</f>
        <v>  8498.84265151447, _, _, _, _,</v>
      </c>
    </row>
    <row r="43" customFormat="false" ht="15" hidden="false" customHeight="false" outlineLevel="0" collapsed="false">
      <c r="C43" s="15" t="n">
        <f aca="false">ROUND(C12,0)</f>
        <v>487813</v>
      </c>
      <c r="D43" s="9" t="str">
        <f aca="false">D12</f>
        <v>_</v>
      </c>
      <c r="E43" s="9" t="str">
        <f aca="false">E12</f>
        <v>_</v>
      </c>
      <c r="F43" s="9" t="str">
        <f aca="false">F12</f>
        <v>_</v>
      </c>
      <c r="G43" s="9" t="str">
        <f aca="false">G12</f>
        <v>_</v>
      </c>
      <c r="I43" s="0" t="str">
        <f aca="false">"  "&amp;C43&amp;", "&amp;D43&amp;", "&amp;E43&amp;", "&amp;F43&amp;", "&amp;G43&amp;","</f>
        <v>  487813, _, _, _, _,</v>
      </c>
      <c r="J43" s="0" t="str">
        <f aca="false">"  "&amp;C43*0.637628&amp;", "&amp;D43&amp;", "&amp;E43&amp;", "&amp;F43&amp;", "&amp;G43&amp;","</f>
        <v>  311043.227564, _, _, _, _,</v>
      </c>
      <c r="K43" s="0" t="str">
        <f aca="false">"  "&amp;C43*0.637628^2&amp;", "&amp;D43&amp;", "&amp;E43&amp;", "&amp;F43&amp;", "&amp;G43&amp;","</f>
        <v>  198329.871105178, _, _, _, _,</v>
      </c>
      <c r="L43" s="0" t="str">
        <f aca="false">"  "&amp;C43*0.637628^3&amp;", "&amp;D43&amp;", "&amp;E43&amp;", "&amp;F43&amp;", "&amp;G43&amp;","</f>
        <v>  126460.679053053, _, _, _, _,</v>
      </c>
      <c r="M43" s="0" t="str">
        <f aca="false">"  "&amp;C43*0.637628^4&amp;", "&amp;D43&amp;", "&amp;E43&amp;", "&amp;F43&amp;", "&amp;G43&amp;","</f>
        <v>  80634.8698632398, _, _, _, _,</v>
      </c>
      <c r="N43" s="0" t="str">
        <f aca="false">"  "&amp;C43*0.637628^5&amp;", "&amp;D43&amp;", "&amp;E43&amp;", "&amp;F43&amp;", "&amp;G43&amp;","</f>
        <v>  51415.0508011579, _, _, _, _,</v>
      </c>
      <c r="O43" s="0" t="str">
        <f aca="false">"  "&amp;C43*0.637628^6&amp;", "&amp;D43&amp;", "&amp;E43&amp;", "&amp;F43&amp;", "&amp;G43&amp;","</f>
        <v>  32783.6760122407, _, _, _, _,</v>
      </c>
      <c r="P43" s="0" t="str">
        <f aca="false">"  "&amp;C43*0.637628^7&amp;", "&amp;D43&amp;", "&amp;E43&amp;", "&amp;F43&amp;", "&amp;G43&amp;","</f>
        <v>  20903.789768333, _, _, _, _,</v>
      </c>
      <c r="Q43" s="0" t="str">
        <f aca="false">"  "&amp;C43*0.637628^8&amp;", "&amp;D43&amp;", "&amp;E43&amp;", "&amp;F43&amp;", "&amp;G43&amp;","</f>
        <v>  13328.8416624026, _, _, _, _,</v>
      </c>
      <c r="R43" s="0" t="str">
        <f aca="false">"  "&amp;C43*0.637628^9&amp;", "&amp;D43&amp;", "&amp;E43&amp;", "&amp;F43&amp;", "&amp;G43&amp;","</f>
        <v>  8498.84265151447, _, _, _, _,</v>
      </c>
    </row>
    <row r="44" customFormat="false" ht="15" hidden="false" customHeight="false" outlineLevel="0" collapsed="false">
      <c r="C44" s="15" t="n">
        <f aca="false">ROUND(C13,0)</f>
        <v>1626043</v>
      </c>
      <c r="D44" s="9" t="str">
        <f aca="false">D13</f>
        <v>_</v>
      </c>
      <c r="E44" s="9" t="str">
        <f aca="false">E13</f>
        <v>_</v>
      </c>
      <c r="F44" s="9" t="str">
        <f aca="false">F13</f>
        <v>_</v>
      </c>
      <c r="G44" s="9" t="str">
        <f aca="false">G13</f>
        <v>_</v>
      </c>
      <c r="I44" s="0" t="str">
        <f aca="false">"  "&amp;C44&amp;", "&amp;D44&amp;", "&amp;E44&amp;", "&amp;F44&amp;", "&amp;G44&amp;","</f>
        <v>  1626043, _, _, _, _,</v>
      </c>
      <c r="J44" s="0" t="str">
        <f aca="false">"  "&amp;C44*0.637628&amp;", "&amp;D44&amp;", "&amp;E44&amp;", "&amp;F44&amp;", "&amp;G44&amp;","</f>
        <v>  1036810.546004, _, _, _, _,</v>
      </c>
      <c r="K44" s="0" t="str">
        <f aca="false">"  "&amp;C44*0.637628^2&amp;", "&amp;D44&amp;", "&amp;E44&amp;", "&amp;F44&amp;", "&amp;G44&amp;","</f>
        <v>  661099.434827438, _, _, _, _,</v>
      </c>
      <c r="L44" s="0" t="str">
        <f aca="false">"  "&amp;C44*0.637628^3&amp;", "&amp;D44&amp;", "&amp;E44&amp;", "&amp;F44&amp;", "&amp;G44&amp;","</f>
        <v>  421535.51043015, _, _, _, _,</v>
      </c>
      <c r="M44" s="0" t="str">
        <f aca="false">"  "&amp;C44*0.637628^4&amp;", "&amp;D44&amp;", "&amp;E44&amp;", "&amp;F44&amp;", "&amp;G44&amp;","</f>
        <v>  268782.844444556, _, _, _, _,</v>
      </c>
      <c r="N44" s="0" t="str">
        <f aca="false">"  "&amp;C44*0.637628^5&amp;", "&amp;D44&amp;", "&amp;E44&amp;", "&amp;F44&amp;", "&amp;G44&amp;","</f>
        <v>  171383.467537493, _, _, _, _,</v>
      </c>
      <c r="O44" s="0" t="str">
        <f aca="false">"  "&amp;C44*0.637628^6&amp;", "&amp;D44&amp;", "&amp;E44&amp;", "&amp;F44&amp;", "&amp;G44&amp;","</f>
        <v>  109278.897638997, _, _, _, _,</v>
      </c>
      <c r="P44" s="0" t="str">
        <f aca="false">"  "&amp;C44*0.637628^7&amp;", "&amp;D44&amp;", "&amp;E44&amp;", "&amp;F44&amp;", "&amp;G44&amp;","</f>
        <v>  69679.2849437581, _, _, _, _,</v>
      </c>
      <c r="Q44" s="0" t="str">
        <f aca="false">"  "&amp;C44*0.637628^8&amp;", "&amp;D44&amp;", "&amp;E44&amp;", "&amp;F44&amp;", "&amp;G44&amp;","</f>
        <v>  44429.4631001186, _, _, _, _,</v>
      </c>
      <c r="R44" s="0" t="str">
        <f aca="false">"  "&amp;C44*0.637628^9&amp;", "&amp;D44&amp;", "&amp;E44&amp;", "&amp;F44&amp;", "&amp;G44&amp;","</f>
        <v>  28329.4696976024, _, _, _, _,</v>
      </c>
    </row>
    <row r="45" customFormat="false" ht="15" hidden="false" customHeight="false" outlineLevel="0" collapsed="false">
      <c r="C45" s="15" t="n">
        <f aca="false">ROUND(C14,0)</f>
        <v>1626043</v>
      </c>
      <c r="D45" s="9" t="str">
        <f aca="false">D14</f>
        <v>_</v>
      </c>
      <c r="E45" s="9" t="str">
        <f aca="false">E14</f>
        <v>_</v>
      </c>
      <c r="F45" s="9" t="str">
        <f aca="false">F14</f>
        <v>_</v>
      </c>
      <c r="G45" s="9" t="str">
        <f aca="false">G14</f>
        <v>_</v>
      </c>
      <c r="I45" s="0" t="str">
        <f aca="false">"  "&amp;C45&amp;", "&amp;D45&amp;", "&amp;E45&amp;", "&amp;F45&amp;", "&amp;G45&amp;","</f>
        <v>  1626043, _, _, _, _,</v>
      </c>
      <c r="J45" s="0" t="str">
        <f aca="false">"  "&amp;C45*0.637628&amp;", "&amp;D45&amp;", "&amp;E45&amp;", "&amp;F45&amp;", "&amp;G45&amp;","</f>
        <v>  1036810.546004, _, _, _, _,</v>
      </c>
      <c r="K45" s="0" t="str">
        <f aca="false">"  "&amp;C45*0.637628^2&amp;", "&amp;D45&amp;", "&amp;E45&amp;", "&amp;F45&amp;", "&amp;G45&amp;","</f>
        <v>  661099.434827438, _, _, _, _,</v>
      </c>
      <c r="L45" s="0" t="str">
        <f aca="false">"  "&amp;C45*0.637628^3&amp;", "&amp;D45&amp;", "&amp;E45&amp;", "&amp;F45&amp;", "&amp;G45&amp;","</f>
        <v>  421535.51043015, _, _, _, _,</v>
      </c>
      <c r="M45" s="0" t="str">
        <f aca="false">"  "&amp;C45*0.637628^4&amp;", "&amp;D45&amp;", "&amp;E45&amp;", "&amp;F45&amp;", "&amp;G45&amp;","</f>
        <v>  268782.844444556, _, _, _, _,</v>
      </c>
      <c r="N45" s="0" t="str">
        <f aca="false">"  "&amp;C45*0.637628^5&amp;", "&amp;D45&amp;", "&amp;E45&amp;", "&amp;F45&amp;", "&amp;G45&amp;","</f>
        <v>  171383.467537493, _, _, _, _,</v>
      </c>
      <c r="O45" s="0" t="str">
        <f aca="false">"  "&amp;C45*0.637628^6&amp;", "&amp;D45&amp;", "&amp;E45&amp;", "&amp;F45&amp;", "&amp;G45&amp;","</f>
        <v>  109278.897638997, _, _, _, _,</v>
      </c>
      <c r="P45" s="0" t="str">
        <f aca="false">"  "&amp;C45*0.637628^7&amp;", "&amp;D45&amp;", "&amp;E45&amp;", "&amp;F45&amp;", "&amp;G45&amp;","</f>
        <v>  69679.2849437581, _, _, _, _,</v>
      </c>
      <c r="Q45" s="0" t="str">
        <f aca="false">"  "&amp;C45*0.637628^8&amp;", "&amp;D45&amp;", "&amp;E45&amp;", "&amp;F45&amp;", "&amp;G45&amp;","</f>
        <v>  44429.4631001186, _, _, _, _,</v>
      </c>
      <c r="R45" s="0" t="str">
        <f aca="false">"  "&amp;C45*0.637628^9&amp;", "&amp;D45&amp;", "&amp;E45&amp;", "&amp;F45&amp;", "&amp;G45&amp;","</f>
        <v>  28329.4696976024, _, _, _, _,</v>
      </c>
    </row>
    <row r="46" customFormat="false" ht="15" hidden="false" customHeight="false" outlineLevel="0" collapsed="false">
      <c r="C46" s="15" t="n">
        <f aca="false">ROUND(C15,0)</f>
        <v>975626</v>
      </c>
      <c r="D46" s="9" t="str">
        <f aca="false">D15</f>
        <v>_</v>
      </c>
      <c r="E46" s="9" t="str">
        <f aca="false">E15</f>
        <v>_</v>
      </c>
      <c r="F46" s="9" t="str">
        <f aca="false">F15</f>
        <v>_</v>
      </c>
      <c r="G46" s="9" t="str">
        <f aca="false">G15</f>
        <v>_</v>
      </c>
      <c r="I46" s="0" t="str">
        <f aca="false">"  "&amp;C46&amp;", "&amp;D46&amp;", "&amp;E46&amp;", "&amp;F46&amp;", "&amp;G46&amp;","</f>
        <v>  975626, _, _, _, _,</v>
      </c>
      <c r="J46" s="0" t="str">
        <f aca="false">"  "&amp;C46*0.637628&amp;", "&amp;D46&amp;", "&amp;E46&amp;", "&amp;F46&amp;", "&amp;G46&amp;","</f>
        <v>  622086.455128, _, _, _, _,</v>
      </c>
      <c r="K46" s="0" t="str">
        <f aca="false">"  "&amp;C46*0.637628^2&amp;", "&amp;D46&amp;", "&amp;E46&amp;", "&amp;F46&amp;", "&amp;G46&amp;","</f>
        <v>  396659.742210356, _, _, _, _,</v>
      </c>
      <c r="L46" s="0" t="str">
        <f aca="false">"  "&amp;C46*0.637628^3&amp;", "&amp;D46&amp;", "&amp;E46&amp;", "&amp;F46&amp;", "&amp;G46&amp;","</f>
        <v>  252921.358106105, _, _, _, _,</v>
      </c>
      <c r="M46" s="0" t="str">
        <f aca="false">"  "&amp;C46*0.637628^4&amp;", "&amp;D46&amp;", "&amp;E46&amp;", "&amp;F46&amp;", "&amp;G46&amp;","</f>
        <v>  161269.73972648, _, _, _, _,</v>
      </c>
      <c r="N46" s="0" t="str">
        <f aca="false">"  "&amp;C46*0.637628^5&amp;", "&amp;D46&amp;", "&amp;E46&amp;", "&amp;F46&amp;", "&amp;G46&amp;","</f>
        <v>  102830.101602316, _, _, _, _,</v>
      </c>
      <c r="O46" s="0" t="str">
        <f aca="false">"  "&amp;C46*0.637628^6&amp;", "&amp;D46&amp;", "&amp;E46&amp;", "&amp;F46&amp;", "&amp;G46&amp;","</f>
        <v>  65567.3520244814, _, _, _, _,</v>
      </c>
      <c r="P46" s="0" t="str">
        <f aca="false">"  "&amp;C46*0.637628^7&amp;", "&amp;D46&amp;", "&amp;E46&amp;", "&amp;F46&amp;", "&amp;G46&amp;","</f>
        <v>  41807.579536666, _, _, _, _,</v>
      </c>
      <c r="Q46" s="0" t="str">
        <f aca="false">"  "&amp;C46*0.637628^8&amp;", "&amp;D46&amp;", "&amp;E46&amp;", "&amp;F46&amp;", "&amp;G46&amp;","</f>
        <v>  26657.6833248053, _, _, _, _,</v>
      </c>
      <c r="R46" s="0" t="str">
        <f aca="false">"  "&amp;C46*0.637628^9&amp;", "&amp;D46&amp;", "&amp;E46&amp;", "&amp;F46&amp;", "&amp;G46&amp;","</f>
        <v>  16997.6853030289, _, _, _, _,</v>
      </c>
    </row>
    <row r="47" customFormat="false" ht="15" hidden="false" customHeight="false" outlineLevel="0" collapsed="false">
      <c r="C47" s="15" t="n">
        <f aca="false">ROUND(C16,0)</f>
        <v>325209</v>
      </c>
      <c r="D47" s="9" t="str">
        <f aca="false">D16</f>
        <v>_</v>
      </c>
      <c r="E47" s="9" t="str">
        <f aca="false">E16</f>
        <v>_</v>
      </c>
      <c r="F47" s="9" t="str">
        <f aca="false">F16</f>
        <v>_</v>
      </c>
      <c r="G47" s="9" t="str">
        <f aca="false">G16</f>
        <v>_</v>
      </c>
      <c r="I47" s="0" t="str">
        <f aca="false">"  "&amp;C47&amp;", "&amp;D47&amp;", "&amp;E47&amp;", "&amp;F47&amp;", "&amp;G47&amp;","</f>
        <v>  325209, _, _, _, _,</v>
      </c>
      <c r="J47" s="0" t="str">
        <f aca="false">"  "&amp;C47*0.637628&amp;", "&amp;D47&amp;", "&amp;E47&amp;", "&amp;F47&amp;", "&amp;G47&amp;","</f>
        <v>  207362.364252, _, _, _, _,</v>
      </c>
      <c r="K47" s="0" t="str">
        <f aca="false">"  "&amp;C47*0.637628^2&amp;", "&amp;D47&amp;", "&amp;E47&amp;", "&amp;F47&amp;", "&amp;G47&amp;","</f>
        <v>  132220.049593274, _, _, _, _,</v>
      </c>
      <c r="L47" s="0" t="str">
        <f aca="false">"  "&amp;C47*0.637628^3&amp;", "&amp;D47&amp;", "&amp;E47&amp;", "&amp;F47&amp;", "&amp;G47&amp;","</f>
        <v>  84307.2057820603, _, _, _, _,</v>
      </c>
      <c r="M47" s="0" t="str">
        <f aca="false">"  "&amp;C47*0.637628^4&amp;", "&amp;D47&amp;", "&amp;E47&amp;", "&amp;F47&amp;", "&amp;G47&amp;","</f>
        <v>  53756.6350084035, _, _, _, _,</v>
      </c>
      <c r="N47" s="0" t="str">
        <f aca="false">"  "&amp;C47*0.637628^5&amp;", "&amp;D47&amp;", "&amp;E47&amp;", "&amp;F47&amp;", "&amp;G47&amp;","</f>
        <v>  34276.7356671383, _, _, _, _,</v>
      </c>
      <c r="O47" s="0" t="str">
        <f aca="false">"  "&amp;C47*0.637628^6&amp;", "&amp;D47&amp;", "&amp;E47&amp;", "&amp;F47&amp;", "&amp;G47&amp;","</f>
        <v>  21855.8064099661, _, _, _, _,</v>
      </c>
      <c r="P47" s="0" t="str">
        <f aca="false">"  "&amp;C47*0.637628^7&amp;", "&amp;D47&amp;", "&amp;E47&amp;", "&amp;F47&amp;", "&amp;G47&amp;","</f>
        <v>  13935.8741295738, _, _, _, _,</v>
      </c>
      <c r="Q47" s="0" t="str">
        <f aca="false">"  "&amp;C47*0.637628^8&amp;", "&amp;D47&amp;", "&amp;E47&amp;", "&amp;F47&amp;", "&amp;G47&amp;","</f>
        <v>  8885.90354949191, _, _, _, _,</v>
      </c>
      <c r="R47" s="0" t="str">
        <f aca="false">"  "&amp;C47*0.637628^9&amp;", "&amp;D47&amp;", "&amp;E47&amp;", "&amp;F47&amp;", "&amp;G47&amp;","</f>
        <v>  5665.90090845543, _, _, _, _,</v>
      </c>
    </row>
    <row r="48" customFormat="false" ht="15" hidden="false" customHeight="false" outlineLevel="0" collapsed="false">
      <c r="C48" s="15" t="n">
        <f aca="false">ROUND(C17,0)</f>
        <v>650417</v>
      </c>
      <c r="D48" s="9" t="str">
        <f aca="false">D17</f>
        <v>_</v>
      </c>
      <c r="E48" s="9" t="str">
        <f aca="false">E17</f>
        <v>_</v>
      </c>
      <c r="F48" s="9" t="str">
        <f aca="false">F17</f>
        <v>_</v>
      </c>
      <c r="G48" s="9" t="str">
        <f aca="false">G17</f>
        <v>_</v>
      </c>
      <c r="I48" s="0" t="str">
        <f aca="false">"  "&amp;C48&amp;", "&amp;D48&amp;", "&amp;E48&amp;", "&amp;F48&amp;", "&amp;G48&amp;","</f>
        <v>  650417, _, _, _, _,</v>
      </c>
      <c r="J48" s="0" t="str">
        <f aca="false">"  "&amp;C48*0.637628&amp;", "&amp;D48&amp;", "&amp;E48&amp;", "&amp;F48&amp;", "&amp;G48&amp;","</f>
        <v>  414724.090876, _, _, _, _,</v>
      </c>
      <c r="K48" s="0" t="str">
        <f aca="false">"  "&amp;C48*0.637628^2&amp;", "&amp;D48&amp;", "&amp;E48&amp;", "&amp;F48&amp;", "&amp;G48&amp;","</f>
        <v>  264439.692617082, _, _, _, _,</v>
      </c>
      <c r="L48" s="0" t="str">
        <f aca="false">"  "&amp;C48*0.637628^3&amp;", "&amp;D48&amp;", "&amp;E48&amp;", "&amp;F48&amp;", "&amp;G48&amp;","</f>
        <v>  168614.152324045, _, _, _, _,</v>
      </c>
      <c r="M48" s="0" t="str">
        <f aca="false">"  "&amp;C48*0.637628^4&amp;", "&amp;D48&amp;", "&amp;E48&amp;", "&amp;F48&amp;", "&amp;G48&amp;","</f>
        <v>  107513.104718076, _, _, _, _,</v>
      </c>
      <c r="N48" s="0" t="str">
        <f aca="false">"  "&amp;C48*0.637628^5&amp;", "&amp;D48&amp;", "&amp;E48&amp;", "&amp;F48&amp;", "&amp;G48&amp;","</f>
        <v>  68553.3659351774, _, _, _, _,</v>
      </c>
      <c r="O48" s="0" t="str">
        <f aca="false">"  "&amp;C48*0.637628^6&amp;", "&amp;D48&amp;", "&amp;E48&amp;", "&amp;F48&amp;", "&amp;G48&amp;","</f>
        <v>  43711.5456145153, _, _, _, _,</v>
      </c>
      <c r="P48" s="0" t="str">
        <f aca="false">"  "&amp;C48*0.637628^7&amp;", "&amp;D48&amp;", "&amp;E48&amp;", "&amp;F48&amp;", "&amp;G48&amp;","</f>
        <v>  27871.7054070922, _, _, _, _,</v>
      </c>
      <c r="Q48" s="0" t="str">
        <f aca="false">"  "&amp;C48*0.637628^8&amp;", "&amp;D48&amp;", "&amp;E48&amp;", "&amp;F48&amp;", "&amp;G48&amp;","</f>
        <v>  17771.7797753134, _, _, _, _,</v>
      </c>
      <c r="R48" s="0" t="str">
        <f aca="false">"  "&amp;C48*0.637628^9&amp;", "&amp;D48&amp;", "&amp;E48&amp;", "&amp;F48&amp;", "&amp;G48&amp;","</f>
        <v>  11331.7843945735, _, _, _, _,</v>
      </c>
    </row>
    <row r="49" customFormat="false" ht="15" hidden="false" customHeight="false" outlineLevel="0" collapsed="false">
      <c r="C49" s="15" t="n">
        <f aca="false">ROUND(C18,0)</f>
        <v>162604</v>
      </c>
      <c r="D49" s="9" t="str">
        <f aca="false">D18</f>
        <v>_</v>
      </c>
      <c r="E49" s="9" t="str">
        <f aca="false">E18</f>
        <v>_</v>
      </c>
      <c r="F49" s="9" t="str">
        <f aca="false">F18</f>
        <v>_</v>
      </c>
      <c r="G49" s="9" t="str">
        <f aca="false">G18</f>
        <v>_</v>
      </c>
      <c r="I49" s="0" t="str">
        <f aca="false">"  "&amp;C49&amp;", "&amp;D49&amp;", "&amp;E49&amp;", "&amp;F49&amp;", "&amp;G49&amp;","</f>
        <v>  162604, _, _, _, _,</v>
      </c>
      <c r="J49" s="0" t="str">
        <f aca="false">"  "&amp;C49*0.637628&amp;", "&amp;D49&amp;", "&amp;E49&amp;", "&amp;F49&amp;", "&amp;G49&amp;","</f>
        <v>  103680.863312, _, _, _, _,</v>
      </c>
      <c r="K49" s="0" t="str">
        <f aca="false">"  "&amp;C49*0.637628^2&amp;", "&amp;D49&amp;", "&amp;E49&amp;", "&amp;F49&amp;", "&amp;G49&amp;","</f>
        <v>  66109.8215119039, _, _, _, _,</v>
      </c>
      <c r="L49" s="0" t="str">
        <f aca="false">"  "&amp;C49*0.637628^3&amp;", "&amp;D49&amp;", "&amp;E49&amp;", "&amp;F49&amp;", "&amp;G49&amp;","</f>
        <v>  42153.4732709923, _, _, _, _,</v>
      </c>
      <c r="M49" s="0" t="str">
        <f aca="false">"  "&amp;C49*0.637628^4&amp;", "&amp;D49&amp;", "&amp;E49&amp;", "&amp;F49&amp;", "&amp;G49&amp;","</f>
        <v>  26878.2348548363, _, _, _, _,</v>
      </c>
      <c r="N49" s="0" t="str">
        <f aca="false">"  "&amp;C49*0.637628^5&amp;", "&amp;D49&amp;", "&amp;E49&amp;", "&amp;F49&amp;", "&amp;G49&amp;","</f>
        <v>  17138.3151340195, _, _, _, _,</v>
      </c>
      <c r="O49" s="0" t="str">
        <f aca="false">"  "&amp;C49*0.637628^6&amp;", "&amp;D49&amp;", "&amp;E49&amp;", "&amp;F49&amp;", "&amp;G49&amp;","</f>
        <v>  10927.8696022746, _, _, _, _,</v>
      </c>
      <c r="P49" s="0" t="str">
        <f aca="false">"  "&amp;C49*0.637628^7&amp;", "&amp;D49&amp;", "&amp;E49&amp;", "&amp;F49&amp;", "&amp;G49&amp;","</f>
        <v>  6967.91563875915, _, _, _, _,</v>
      </c>
      <c r="Q49" s="0" t="str">
        <f aca="false">"  "&amp;C49*0.637628^8&amp;", "&amp;D49&amp;", "&amp;E49&amp;", "&amp;F49&amp;", "&amp;G49&amp;","</f>
        <v>  4442.93811291072, _, _, _, _,</v>
      </c>
      <c r="R49" s="0" t="str">
        <f aca="false">"  "&amp;C49*0.637628^9&amp;", "&amp;D49&amp;", "&amp;E49&amp;", "&amp;F49&amp;", "&amp;G49&amp;","</f>
        <v>  2832.94174305904, _, _, _, _,</v>
      </c>
    </row>
    <row r="50" customFormat="false" ht="15" hidden="false" customHeight="false" outlineLevel="0" collapsed="false">
      <c r="C50" s="15" t="n">
        <f aca="false">ROUND(C19,0)</f>
        <v>2276461</v>
      </c>
      <c r="D50" s="9" t="str">
        <f aca="false">D19</f>
        <v>_</v>
      </c>
      <c r="E50" s="9" t="str">
        <f aca="false">E19</f>
        <v>_</v>
      </c>
      <c r="F50" s="9" t="str">
        <f aca="false">F19</f>
        <v>_</v>
      </c>
      <c r="G50" s="9" t="str">
        <f aca="false">G19</f>
        <v>_</v>
      </c>
      <c r="I50" s="0" t="str">
        <f aca="false">"  "&amp;C50&amp;", "&amp;D50&amp;", "&amp;E50&amp;", "&amp;F50&amp;", "&amp;G50&amp;","</f>
        <v>  2276461, _, _, _, _,</v>
      </c>
      <c r="J50" s="0" t="str">
        <f aca="false">"  "&amp;C50*0.637628&amp;", "&amp;D50&amp;", "&amp;E50&amp;", "&amp;F50&amp;", "&amp;G50&amp;","</f>
        <v>  1451535.274508, _, _, _, _,</v>
      </c>
      <c r="K50" s="0" t="str">
        <f aca="false">"  "&amp;C50*0.637628^2&amp;", "&amp;D50&amp;", "&amp;E50&amp;", "&amp;F50&amp;", "&amp;G50&amp;","</f>
        <v>  925539.534013987, _, _, _, _,</v>
      </c>
      <c r="L50" s="0" t="str">
        <f aca="false">"  "&amp;C50*0.637628^3&amp;", "&amp;D50&amp;", "&amp;E50&amp;", "&amp;F50&amp;", "&amp;G50&amp;","</f>
        <v>  590149.92199427, _, _, _, _,</v>
      </c>
      <c r="M50" s="0" t="str">
        <f aca="false">"  "&amp;C50*0.637628^4&amp;", "&amp;D50&amp;", "&amp;E50&amp;", "&amp;F50&amp;", "&amp;G50&amp;","</f>
        <v>  376296.114461363, _, _, _, _,</v>
      </c>
      <c r="N50" s="0" t="str">
        <f aca="false">"  "&amp;C50*0.637628^5&amp;", "&amp;D50&amp;", "&amp;E50&amp;", "&amp;F50&amp;", "&amp;G50&amp;","</f>
        <v>  239936.93887177, _, _, _, _,</v>
      </c>
      <c r="O50" s="0" t="str">
        <f aca="false">"  "&amp;C50*0.637628^6&amp;", "&amp;D50&amp;", "&amp;E50&amp;", "&amp;F50&amp;", "&amp;G50&amp;","</f>
        <v>  152990.510458929, _, _, _, _,</v>
      </c>
      <c r="P50" s="0" t="str">
        <f aca="false">"  "&amp;C50*0.637628^7&amp;", "&amp;D50&amp;", "&amp;E50&amp;", "&amp;F50&amp;", "&amp;G50&amp;","</f>
        <v>  97551.0332029059, _, _, _, _,</v>
      </c>
      <c r="Q50" s="0" t="str">
        <f aca="false">"  "&amp;C50*0.637628^8&amp;", "&amp;D50&amp;", "&amp;E50&amp;", "&amp;F50&amp;", "&amp;G50&amp;","</f>
        <v>  62201.2701991025, _, _, _, _,</v>
      </c>
      <c r="R50" s="0" t="str">
        <f aca="false">"  "&amp;C50*0.637628^9&amp;", "&amp;D50&amp;", "&amp;E50&amp;", "&amp;F50&amp;", "&amp;G50&amp;","</f>
        <v>  39661.2715145133, _, _, _, _,</v>
      </c>
    </row>
    <row r="51" customFormat="false" ht="15" hidden="false" customHeight="false" outlineLevel="0" collapsed="false">
      <c r="C51" s="15" t="n">
        <f aca="false">ROUND(C20,0)</f>
        <v>975626</v>
      </c>
      <c r="D51" s="9" t="str">
        <f aca="false">D20</f>
        <v>_</v>
      </c>
      <c r="E51" s="9" t="str">
        <f aca="false">E20</f>
        <v>_</v>
      </c>
      <c r="F51" s="9" t="str">
        <f aca="false">F20</f>
        <v>_</v>
      </c>
      <c r="G51" s="9" t="str">
        <f aca="false">G20</f>
        <v>_</v>
      </c>
      <c r="I51" s="0" t="str">
        <f aca="false">"  "&amp;C51&amp;", "&amp;D51&amp;", "&amp;E51&amp;", "&amp;F51&amp;", "&amp;G51&amp;","</f>
        <v>  975626, _, _, _, _,</v>
      </c>
      <c r="J51" s="0" t="str">
        <f aca="false">"  "&amp;C51*0.637628&amp;", "&amp;D51&amp;", "&amp;E51&amp;", "&amp;F51&amp;", "&amp;G51&amp;","</f>
        <v>  622086.455128, _, _, _, _,</v>
      </c>
      <c r="K51" s="0" t="str">
        <f aca="false">"  "&amp;C51*0.637628^2&amp;", "&amp;D51&amp;", "&amp;E51&amp;", "&amp;F51&amp;", "&amp;G51&amp;","</f>
        <v>  396659.742210356, _, _, _, _,</v>
      </c>
      <c r="L51" s="0" t="str">
        <f aca="false">"  "&amp;C51*0.637628^3&amp;", "&amp;D51&amp;", "&amp;E51&amp;", "&amp;F51&amp;", "&amp;G51&amp;","</f>
        <v>  252921.358106105, _, _, _, _,</v>
      </c>
      <c r="M51" s="0" t="str">
        <f aca="false">"  "&amp;C51*0.637628^4&amp;", "&amp;D51&amp;", "&amp;E51&amp;", "&amp;F51&amp;", "&amp;G51&amp;","</f>
        <v>  161269.73972648, _, _, _, _,</v>
      </c>
      <c r="N51" s="0" t="str">
        <f aca="false">"  "&amp;C51*0.637628^5&amp;", "&amp;D51&amp;", "&amp;E51&amp;", "&amp;F51&amp;", "&amp;G51&amp;","</f>
        <v>  102830.101602316, _, _, _, _,</v>
      </c>
      <c r="O51" s="0" t="str">
        <f aca="false">"  "&amp;C51*0.637628^6&amp;", "&amp;D51&amp;", "&amp;E51&amp;", "&amp;F51&amp;", "&amp;G51&amp;","</f>
        <v>  65567.3520244814, _, _, _, _,</v>
      </c>
      <c r="P51" s="0" t="str">
        <f aca="false">"  "&amp;C51*0.637628^7&amp;", "&amp;D51&amp;", "&amp;E51&amp;", "&amp;F51&amp;", "&amp;G51&amp;","</f>
        <v>  41807.579536666, _, _, _, _,</v>
      </c>
      <c r="Q51" s="0" t="str">
        <f aca="false">"  "&amp;C51*0.637628^8&amp;", "&amp;D51&amp;", "&amp;E51&amp;", "&amp;F51&amp;", "&amp;G51&amp;","</f>
        <v>  26657.6833248053, _, _, _, _,</v>
      </c>
      <c r="R51" s="0" t="str">
        <f aca="false">"  "&amp;C51*0.637628^9&amp;", "&amp;D51&amp;", "&amp;E51&amp;", "&amp;F51&amp;", "&amp;G51&amp;","</f>
        <v>  16997.6853030289, _, _, _, _,</v>
      </c>
    </row>
    <row r="52" customFormat="false" ht="15" hidden="false" customHeight="false" outlineLevel="0" collapsed="false">
      <c r="C52" s="15" t="n">
        <f aca="false">ROUND(C21,0)</f>
        <v>975626</v>
      </c>
      <c r="D52" s="9" t="str">
        <f aca="false">D21</f>
        <v>_</v>
      </c>
      <c r="E52" s="9" t="str">
        <f aca="false">E21</f>
        <v>_</v>
      </c>
      <c r="F52" s="9" t="str">
        <f aca="false">F21</f>
        <v>_</v>
      </c>
      <c r="G52" s="9" t="str">
        <f aca="false">G21</f>
        <v>_</v>
      </c>
      <c r="I52" s="0" t="str">
        <f aca="false">"  "&amp;C52&amp;", "&amp;D52&amp;", "&amp;E52&amp;", "&amp;F52&amp;", "&amp;G52&amp;","</f>
        <v>  975626, _, _, _, _,</v>
      </c>
      <c r="J52" s="0" t="str">
        <f aca="false">"  "&amp;C52*0.637628&amp;", "&amp;D52&amp;", "&amp;E52&amp;", "&amp;F52&amp;", "&amp;G52&amp;","</f>
        <v>  622086.455128, _, _, _, _,</v>
      </c>
      <c r="K52" s="0" t="str">
        <f aca="false">"  "&amp;C52*0.637628^2&amp;", "&amp;D52&amp;", "&amp;E52&amp;", "&amp;F52&amp;", "&amp;G52&amp;","</f>
        <v>  396659.742210356, _, _, _, _,</v>
      </c>
      <c r="L52" s="0" t="str">
        <f aca="false">"  "&amp;C52*0.637628^3&amp;", "&amp;D52&amp;", "&amp;E52&amp;", "&amp;F52&amp;", "&amp;G52&amp;","</f>
        <v>  252921.358106105, _, _, _, _,</v>
      </c>
      <c r="M52" s="0" t="str">
        <f aca="false">"  "&amp;C52*0.637628^4&amp;", "&amp;D52&amp;", "&amp;E52&amp;", "&amp;F52&amp;", "&amp;G52&amp;","</f>
        <v>  161269.73972648, _, _, _, _,</v>
      </c>
      <c r="N52" s="0" t="str">
        <f aca="false">"  "&amp;C52*0.637628^5&amp;", "&amp;D52&amp;", "&amp;E52&amp;", "&amp;F52&amp;", "&amp;G52&amp;","</f>
        <v>  102830.101602316, _, _, _, _,</v>
      </c>
      <c r="O52" s="0" t="str">
        <f aca="false">"  "&amp;C52*0.637628^6&amp;", "&amp;D52&amp;", "&amp;E52&amp;", "&amp;F52&amp;", "&amp;G52&amp;","</f>
        <v>  65567.3520244814, _, _, _, _,</v>
      </c>
      <c r="P52" s="0" t="str">
        <f aca="false">"  "&amp;C52*0.637628^7&amp;", "&amp;D52&amp;", "&amp;E52&amp;", "&amp;F52&amp;", "&amp;G52&amp;","</f>
        <v>  41807.579536666, _, _, _, _,</v>
      </c>
      <c r="Q52" s="0" t="str">
        <f aca="false">"  "&amp;C52*0.637628^8&amp;", "&amp;D52&amp;", "&amp;E52&amp;", "&amp;F52&amp;", "&amp;G52&amp;","</f>
        <v>  26657.6833248053, _, _, _, _,</v>
      </c>
      <c r="R52" s="0" t="str">
        <f aca="false">"  "&amp;C52*0.637628^9&amp;", "&amp;D52&amp;", "&amp;E52&amp;", "&amp;F52&amp;", "&amp;G52&amp;","</f>
        <v>  16997.6853030289, _, _, _, _,</v>
      </c>
    </row>
    <row r="53" customFormat="false" ht="15" hidden="false" customHeight="false" outlineLevel="0" collapsed="false">
      <c r="C53" s="15" t="n">
        <f aca="false">ROUND(C22,0)</f>
        <v>1626043</v>
      </c>
      <c r="D53" s="9" t="str">
        <f aca="false">D22</f>
        <v>_</v>
      </c>
      <c r="E53" s="9" t="str">
        <f aca="false">E22</f>
        <v>_</v>
      </c>
      <c r="F53" s="9" t="str">
        <f aca="false">F22</f>
        <v>_</v>
      </c>
      <c r="G53" s="9" t="str">
        <f aca="false">G22</f>
        <v>_</v>
      </c>
      <c r="I53" s="0" t="str">
        <f aca="false">"  "&amp;C53&amp;", "&amp;D53&amp;", "&amp;E53&amp;", "&amp;F53&amp;", "&amp;G53&amp;","</f>
        <v>  1626043, _, _, _, _,</v>
      </c>
      <c r="J53" s="0" t="str">
        <f aca="false">"  "&amp;C53*0.637628&amp;", "&amp;D53&amp;", "&amp;E53&amp;", "&amp;F53&amp;", "&amp;G53&amp;","</f>
        <v>  1036810.546004, _, _, _, _,</v>
      </c>
      <c r="K53" s="0" t="str">
        <f aca="false">"  "&amp;C53*0.637628^2&amp;", "&amp;D53&amp;", "&amp;E53&amp;", "&amp;F53&amp;", "&amp;G53&amp;","</f>
        <v>  661099.434827438, _, _, _, _,</v>
      </c>
      <c r="L53" s="0" t="str">
        <f aca="false">"  "&amp;C53*0.637628^3&amp;", "&amp;D53&amp;", "&amp;E53&amp;", "&amp;F53&amp;", "&amp;G53&amp;","</f>
        <v>  421535.51043015, _, _, _, _,</v>
      </c>
      <c r="M53" s="0" t="str">
        <f aca="false">"  "&amp;C53*0.637628^4&amp;", "&amp;D53&amp;", "&amp;E53&amp;", "&amp;F53&amp;", "&amp;G53&amp;","</f>
        <v>  268782.844444556, _, _, _, _,</v>
      </c>
      <c r="N53" s="0" t="str">
        <f aca="false">"  "&amp;C53*0.637628^5&amp;", "&amp;D53&amp;", "&amp;E53&amp;", "&amp;F53&amp;", "&amp;G53&amp;","</f>
        <v>  171383.467537493, _, _, _, _,</v>
      </c>
      <c r="O53" s="0" t="str">
        <f aca="false">"  "&amp;C53*0.637628^6&amp;", "&amp;D53&amp;", "&amp;E53&amp;", "&amp;F53&amp;", "&amp;G53&amp;","</f>
        <v>  109278.897638997, _, _, _, _,</v>
      </c>
      <c r="P53" s="0" t="str">
        <f aca="false">"  "&amp;C53*0.637628^7&amp;", "&amp;D53&amp;", "&amp;E53&amp;", "&amp;F53&amp;", "&amp;G53&amp;","</f>
        <v>  69679.2849437581, _, _, _, _,</v>
      </c>
      <c r="Q53" s="0" t="str">
        <f aca="false">"  "&amp;C53*0.637628^8&amp;", "&amp;D53&amp;", "&amp;E53&amp;", "&amp;F53&amp;", "&amp;G53&amp;","</f>
        <v>  44429.4631001186, _, _, _, _,</v>
      </c>
      <c r="R53" s="0" t="str">
        <f aca="false">"  "&amp;C53*0.637628^9&amp;", "&amp;D53&amp;", "&amp;E53&amp;", "&amp;F53&amp;", "&amp;G53&amp;","</f>
        <v>  28329.4696976024, _, _, _, _,</v>
      </c>
    </row>
    <row r="54" customFormat="false" ht="15" hidden="false" customHeight="false" outlineLevel="0" collapsed="false">
      <c r="C54" s="15" t="n">
        <f aca="false">ROUND(C23,0)</f>
        <v>1300835</v>
      </c>
      <c r="D54" s="9" t="str">
        <f aca="false">D23</f>
        <v>_</v>
      </c>
      <c r="E54" s="9" t="str">
        <f aca="false">E23</f>
        <v>_</v>
      </c>
      <c r="F54" s="9" t="str">
        <f aca="false">F23</f>
        <v>_</v>
      </c>
      <c r="G54" s="9" t="str">
        <f aca="false">G23</f>
        <v>_</v>
      </c>
      <c r="I54" s="0" t="str">
        <f aca="false">"  "&amp;C54&amp;", "&amp;D54&amp;", "&amp;E54&amp;", "&amp;F54&amp;", "&amp;G54&amp;","</f>
        <v>  1300835, _, _, _, _,</v>
      </c>
      <c r="J54" s="0" t="str">
        <f aca="false">"  "&amp;C54*0.637628&amp;", "&amp;D54&amp;", "&amp;E54&amp;", "&amp;F54&amp;", "&amp;G54&amp;","</f>
        <v>  829448.81938, _, _, _, _,</v>
      </c>
      <c r="K54" s="0" t="str">
        <f aca="false">"  "&amp;C54*0.637628^2&amp;", "&amp;D54&amp;", "&amp;E54&amp;", "&amp;F54&amp;", "&amp;G54&amp;","</f>
        <v>  528879.791803631, _, _, _, _,</v>
      </c>
      <c r="L54" s="0" t="str">
        <f aca="false">"  "&amp;C54*0.637628^3&amp;", "&amp;D54&amp;", "&amp;E54&amp;", "&amp;F54&amp;", "&amp;G54&amp;","</f>
        <v>  337228.563888165, _, _, _, _,</v>
      </c>
      <c r="M54" s="0" t="str">
        <f aca="false">"  "&amp;C54*0.637628^4&amp;", "&amp;D54&amp;", "&amp;E54&amp;", "&amp;F54&amp;", "&amp;G54&amp;","</f>
        <v>  215026.374734883, _, _, _, _,</v>
      </c>
      <c r="N54" s="0" t="str">
        <f aca="false">"  "&amp;C54*0.637628^5&amp;", "&amp;D54&amp;", "&amp;E54&amp;", "&amp;F54&amp;", "&amp;G54&amp;","</f>
        <v>  137106.837269454, _, _, _, _,</v>
      </c>
      <c r="O54" s="0" t="str">
        <f aca="false">"  "&amp;C54*0.637628^6&amp;", "&amp;D54&amp;", "&amp;E54&amp;", "&amp;F54&amp;", "&amp;G54&amp;","</f>
        <v>  87423.1584344475, _, _, _, _,</v>
      </c>
      <c r="P54" s="0" t="str">
        <f aca="false">"  "&amp;C54*0.637628^7&amp;", "&amp;D54&amp;", "&amp;E54&amp;", "&amp;F54&amp;", "&amp;G54&amp;","</f>
        <v>  55743.4536662398, _, _, _, _,</v>
      </c>
      <c r="Q54" s="0" t="str">
        <f aca="false">"  "&amp;C54*0.637628^8&amp;", "&amp;D54&amp;", "&amp;E54&amp;", "&amp;F54&amp;", "&amp;G54&amp;","</f>
        <v>  35543.5868742972, _, _, _, _,</v>
      </c>
      <c r="R54" s="0" t="str">
        <f aca="false">"  "&amp;C54*0.637628^9&amp;", "&amp;D54&amp;", "&amp;E54&amp;", "&amp;F54&amp;", "&amp;G54&amp;","</f>
        <v>  22663.5862114844, _, _, _, _,</v>
      </c>
    </row>
    <row r="55" customFormat="false" ht="15" hidden="false" customHeight="false" outlineLevel="0" collapsed="false">
      <c r="C55" s="15" t="n">
        <f aca="false">ROUND(C24,0)</f>
        <v>162604</v>
      </c>
      <c r="D55" s="9" t="str">
        <f aca="false">D24</f>
        <v>_</v>
      </c>
      <c r="E55" s="9" t="str">
        <f aca="false">E24</f>
        <v>_</v>
      </c>
      <c r="F55" s="9" t="str">
        <f aca="false">F24</f>
        <v>_</v>
      </c>
      <c r="G55" s="9" t="str">
        <f aca="false">G24</f>
        <v>_</v>
      </c>
      <c r="I55" s="0" t="str">
        <f aca="false">"  "&amp;C55&amp;", "&amp;D55&amp;", "&amp;E55&amp;", "&amp;F55&amp;", "&amp;G55&amp;","</f>
        <v>  162604, _, _, _, _,</v>
      </c>
      <c r="J55" s="0" t="str">
        <f aca="false">"  "&amp;C55*0.637628&amp;", "&amp;D55&amp;", "&amp;E55&amp;", "&amp;F55&amp;", "&amp;G55&amp;","</f>
        <v>  103680.863312, _, _, _, _,</v>
      </c>
      <c r="K55" s="0" t="str">
        <f aca="false">"  "&amp;C55*0.637628^2&amp;", "&amp;D55&amp;", "&amp;E55&amp;", "&amp;F55&amp;", "&amp;G55&amp;","</f>
        <v>  66109.8215119039, _, _, _, _,</v>
      </c>
      <c r="L55" s="0" t="str">
        <f aca="false">"  "&amp;C55*0.637628^3&amp;", "&amp;D55&amp;", "&amp;E55&amp;", "&amp;F55&amp;", "&amp;G55&amp;","</f>
        <v>  42153.4732709923, _, _, _, _,</v>
      </c>
      <c r="M55" s="0" t="str">
        <f aca="false">"  "&amp;C55*0.637628^4&amp;", "&amp;D55&amp;", "&amp;E55&amp;", "&amp;F55&amp;", "&amp;G55&amp;","</f>
        <v>  26878.2348548363, _, _, _, _,</v>
      </c>
      <c r="N55" s="0" t="str">
        <f aca="false">"  "&amp;C55*0.637628^5&amp;", "&amp;D55&amp;", "&amp;E55&amp;", "&amp;F55&amp;", "&amp;G55&amp;","</f>
        <v>  17138.3151340195, _, _, _, _,</v>
      </c>
      <c r="O55" s="0" t="str">
        <f aca="false">"  "&amp;C55*0.637628^6&amp;", "&amp;D55&amp;", "&amp;E55&amp;", "&amp;F55&amp;", "&amp;G55&amp;","</f>
        <v>  10927.8696022746, _, _, _, _,</v>
      </c>
      <c r="P55" s="0" t="str">
        <f aca="false">"  "&amp;C55*0.637628^7&amp;", "&amp;D55&amp;", "&amp;E55&amp;", "&amp;F55&amp;", "&amp;G55&amp;","</f>
        <v>  6967.91563875915, _, _, _, _,</v>
      </c>
      <c r="Q55" s="0" t="str">
        <f aca="false">"  "&amp;C55*0.637628^8&amp;", "&amp;D55&amp;", "&amp;E55&amp;", "&amp;F55&amp;", "&amp;G55&amp;","</f>
        <v>  4442.93811291072, _, _, _, _,</v>
      </c>
      <c r="R55" s="0" t="str">
        <f aca="false">"  "&amp;C55*0.637628^9&amp;", "&amp;D55&amp;", "&amp;E55&amp;", "&amp;F55&amp;", "&amp;G55&amp;","</f>
        <v>  2832.94174305904, _, _, _, _,</v>
      </c>
    </row>
    <row r="56" customFormat="false" ht="15" hidden="false" customHeight="false" outlineLevel="0" collapsed="false">
      <c r="C56" s="15" t="n">
        <f aca="false">ROUND(C25,0)</f>
        <v>487813</v>
      </c>
      <c r="D56" s="9" t="str">
        <f aca="false">D25</f>
        <v>_</v>
      </c>
      <c r="E56" s="9" t="str">
        <f aca="false">E25</f>
        <v>_</v>
      </c>
      <c r="F56" s="9" t="str">
        <f aca="false">F25</f>
        <v>_</v>
      </c>
      <c r="G56" s="9" t="str">
        <f aca="false">G25</f>
        <v>_</v>
      </c>
      <c r="I56" s="0" t="str">
        <f aca="false">"  "&amp;C56&amp;", "&amp;D56&amp;", "&amp;E56&amp;", "&amp;F56&amp;", "&amp;G56&amp;","</f>
        <v>  487813, _, _, _, _,</v>
      </c>
      <c r="J56" s="0" t="str">
        <f aca="false">"  "&amp;C56*0.637628&amp;", "&amp;D56&amp;", "&amp;E56&amp;", "&amp;F56&amp;", "&amp;G56&amp;","</f>
        <v>  311043.227564, _, _, _, _,</v>
      </c>
      <c r="K56" s="0" t="str">
        <f aca="false">"  "&amp;C56*0.637628^2&amp;", "&amp;D56&amp;", "&amp;E56&amp;", "&amp;F56&amp;", "&amp;G56&amp;","</f>
        <v>  198329.871105178, _, _, _, _,</v>
      </c>
      <c r="L56" s="0" t="str">
        <f aca="false">"  "&amp;C56*0.637628^3&amp;", "&amp;D56&amp;", "&amp;E56&amp;", "&amp;F56&amp;", "&amp;G56&amp;","</f>
        <v>  126460.679053053, _, _, _, _,</v>
      </c>
      <c r="M56" s="0" t="str">
        <f aca="false">"  "&amp;C56*0.637628^4&amp;", "&amp;D56&amp;", "&amp;E56&amp;", "&amp;F56&amp;", "&amp;G56&amp;","</f>
        <v>  80634.8698632398, _, _, _, _,</v>
      </c>
      <c r="N56" s="0" t="str">
        <f aca="false">"  "&amp;C56*0.637628^5&amp;", "&amp;D56&amp;", "&amp;E56&amp;", "&amp;F56&amp;", "&amp;G56&amp;","</f>
        <v>  51415.0508011579, _, _, _, _,</v>
      </c>
      <c r="O56" s="0" t="str">
        <f aca="false">"  "&amp;C56*0.637628^6&amp;", "&amp;D56&amp;", "&amp;E56&amp;", "&amp;F56&amp;", "&amp;G56&amp;","</f>
        <v>  32783.6760122407, _, _, _, _,</v>
      </c>
      <c r="P56" s="0" t="str">
        <f aca="false">"  "&amp;C56*0.637628^7&amp;", "&amp;D56&amp;", "&amp;E56&amp;", "&amp;F56&amp;", "&amp;G56&amp;","</f>
        <v>  20903.789768333, _, _, _, _,</v>
      </c>
      <c r="Q56" s="0" t="str">
        <f aca="false">"  "&amp;C56*0.637628^8&amp;", "&amp;D56&amp;", "&amp;E56&amp;", "&amp;F56&amp;", "&amp;G56&amp;","</f>
        <v>  13328.8416624026, _, _, _, _,</v>
      </c>
      <c r="R56" s="0" t="str">
        <f aca="false">"  "&amp;C56*0.637628^9&amp;", "&amp;D56&amp;", "&amp;E56&amp;", "&amp;F56&amp;", "&amp;G56&amp;","</f>
        <v>  8498.84265151447, _, _, _, _,</v>
      </c>
    </row>
    <row r="57" customFormat="false" ht="15" hidden="false" customHeight="false" outlineLevel="0" collapsed="false">
      <c r="C57" s="15" t="n">
        <f aca="false">ROUND(C26,0)</f>
        <v>0</v>
      </c>
      <c r="D57" s="9" t="str">
        <f aca="false">D26</f>
        <v>_</v>
      </c>
      <c r="E57" s="9" t="str">
        <f aca="false">E26</f>
        <v>_</v>
      </c>
      <c r="F57" s="9" t="str">
        <f aca="false">F26</f>
        <v>_</v>
      </c>
      <c r="G57" s="9" t="str">
        <f aca="false">G26</f>
        <v>_</v>
      </c>
      <c r="I57" s="0" t="str">
        <f aca="false">"  "&amp;C57&amp;", "&amp;D57&amp;", "&amp;E57&amp;", "&amp;F57&amp;", "&amp;G57&amp;","</f>
        <v>  0, _, _, _, _,</v>
      </c>
      <c r="J57" s="0" t="str">
        <f aca="false">"  "&amp;C57*0.637628&amp;", "&amp;D57&amp;", "&amp;E57&amp;", "&amp;F57&amp;", "&amp;G57&amp;","</f>
        <v>  0, _, _, _, _,</v>
      </c>
      <c r="K57" s="0" t="str">
        <f aca="false">"  "&amp;C57*0.637628^2&amp;", "&amp;D57&amp;", "&amp;E57&amp;", "&amp;F57&amp;", "&amp;G57&amp;","</f>
        <v>  0, _, _, _, _,</v>
      </c>
      <c r="L57" s="0" t="str">
        <f aca="false">"  "&amp;C57*0.637628^3&amp;", "&amp;D57&amp;", "&amp;E57&amp;", "&amp;F57&amp;", "&amp;G57&amp;","</f>
        <v>  0, _, _, _, _,</v>
      </c>
      <c r="M57" s="0" t="str">
        <f aca="false">"  "&amp;C57*0.637628^4&amp;", "&amp;D57&amp;", "&amp;E57&amp;", "&amp;F57&amp;", "&amp;G57&amp;","</f>
        <v>  0, _, _, _, _,</v>
      </c>
      <c r="N57" s="0" t="str">
        <f aca="false">"  "&amp;C57*0.637628^5&amp;", "&amp;D57&amp;", "&amp;E57&amp;", "&amp;F57&amp;", "&amp;G57&amp;","</f>
        <v>  0, _, _, _, _,</v>
      </c>
      <c r="O57" s="0" t="str">
        <f aca="false">"  "&amp;C57*0.637628^6&amp;", "&amp;D57&amp;", "&amp;E57&amp;", "&amp;F57&amp;", "&amp;G57&amp;","</f>
        <v>  0, _, _, _, _,</v>
      </c>
      <c r="P57" s="0" t="str">
        <f aca="false">"  "&amp;C57*0.637628^7&amp;", "&amp;D57&amp;", "&amp;E57&amp;", "&amp;F57&amp;", "&amp;G57&amp;","</f>
        <v>  0, _, _, _, _,</v>
      </c>
      <c r="Q57" s="0" t="str">
        <f aca="false">"  "&amp;C57*0.637628^8&amp;", "&amp;D57&amp;", "&amp;E57&amp;", "&amp;F57&amp;", "&amp;G57&amp;","</f>
        <v>  0, _, _, _, _,</v>
      </c>
      <c r="R57" s="0" t="str">
        <f aca="false">"  "&amp;C57*0.637628^9&amp;", "&amp;D57&amp;", "&amp;E57&amp;", "&amp;F57&amp;", "&amp;G57&amp;","</f>
        <v>  0, _, _, _, _,</v>
      </c>
    </row>
    <row r="58" customFormat="false" ht="15" hidden="false" customHeight="false" outlineLevel="0" collapsed="false">
      <c r="C58" s="15" t="n">
        <f aca="false">ROUND(C27,0)</f>
        <v>0</v>
      </c>
      <c r="D58" s="9" t="str">
        <f aca="false">D27</f>
        <v>_</v>
      </c>
      <c r="E58" s="9" t="str">
        <f aca="false">E27</f>
        <v>_</v>
      </c>
      <c r="F58" s="9" t="str">
        <f aca="false">F27</f>
        <v>_</v>
      </c>
      <c r="G58" s="9" t="str">
        <f aca="false">G27</f>
        <v>_</v>
      </c>
      <c r="I58" s="0" t="str">
        <f aca="false">"  "&amp;C58&amp;", "&amp;D58&amp;", "&amp;E58&amp;", "&amp;F58&amp;", "&amp;G58&amp;","</f>
        <v>  0, _, _, _, _,</v>
      </c>
      <c r="J58" s="0" t="str">
        <f aca="false">"  "&amp;C58*0.637628&amp;", "&amp;D58&amp;", "&amp;E58&amp;", "&amp;F58&amp;", "&amp;G58&amp;","</f>
        <v>  0, _, _, _, _,</v>
      </c>
      <c r="K58" s="0" t="str">
        <f aca="false">"  "&amp;C58*0.637628^2&amp;", "&amp;D58&amp;", "&amp;E58&amp;", "&amp;F58&amp;", "&amp;G58&amp;","</f>
        <v>  0, _, _, _, _,</v>
      </c>
      <c r="L58" s="0" t="str">
        <f aca="false">"  "&amp;C58*0.637628^3&amp;", "&amp;D58&amp;", "&amp;E58&amp;", "&amp;F58&amp;", "&amp;G58&amp;","</f>
        <v>  0, _, _, _, _,</v>
      </c>
      <c r="M58" s="0" t="str">
        <f aca="false">"  "&amp;C58*0.637628^4&amp;", "&amp;D58&amp;", "&amp;E58&amp;", "&amp;F58&amp;", "&amp;G58&amp;","</f>
        <v>  0, _, _, _, _,</v>
      </c>
      <c r="N58" s="0" t="str">
        <f aca="false">"  "&amp;C58*0.637628^5&amp;", "&amp;D58&amp;", "&amp;E58&amp;", "&amp;F58&amp;", "&amp;G58&amp;","</f>
        <v>  0, _, _, _, _,</v>
      </c>
      <c r="O58" s="0" t="str">
        <f aca="false">"  "&amp;C58*0.637628^6&amp;", "&amp;D58&amp;", "&amp;E58&amp;", "&amp;F58&amp;", "&amp;G58&amp;","</f>
        <v>  0, _, _, _, _,</v>
      </c>
      <c r="P58" s="0" t="str">
        <f aca="false">"  "&amp;C58*0.637628^7&amp;", "&amp;D58&amp;", "&amp;E58&amp;", "&amp;F58&amp;", "&amp;G58&amp;","</f>
        <v>  0, _, _, _, _,</v>
      </c>
      <c r="Q58" s="0" t="str">
        <f aca="false">"  "&amp;C58*0.637628^8&amp;", "&amp;D58&amp;", "&amp;E58&amp;", "&amp;F58&amp;", "&amp;G58&amp;","</f>
        <v>  0, _, _, _, _,</v>
      </c>
      <c r="R58" s="0" t="str">
        <f aca="false">"  "&amp;C58*0.637628^9&amp;", "&amp;D58&amp;", "&amp;E58&amp;", "&amp;F58&amp;", "&amp;G58&amp;","</f>
        <v>  0, _, _, _, _,</v>
      </c>
    </row>
    <row r="59" customFormat="false" ht="15" hidden="false" customHeight="false" outlineLevel="0" collapsed="false">
      <c r="C59" s="15" t="n">
        <f aca="false">ROUND(C28,0)</f>
        <v>0</v>
      </c>
      <c r="D59" s="9" t="str">
        <f aca="false">D28</f>
        <v>_</v>
      </c>
      <c r="E59" s="9" t="str">
        <f aca="false">E28</f>
        <v>_</v>
      </c>
      <c r="F59" s="9" t="str">
        <f aca="false">F28</f>
        <v>_</v>
      </c>
      <c r="G59" s="9" t="str">
        <f aca="false">G28</f>
        <v>_</v>
      </c>
      <c r="I59" s="0" t="str">
        <f aca="false">"  "&amp;C59&amp;", "&amp;D59&amp;", "&amp;E59&amp;", "&amp;F59&amp;", "&amp;G59&amp;","</f>
        <v>  0, _, _, _, _,</v>
      </c>
      <c r="J59" s="0" t="str">
        <f aca="false">"  "&amp;C59*0.637628&amp;", "&amp;D59&amp;", "&amp;E59&amp;", "&amp;F59&amp;", "&amp;G59&amp;","</f>
        <v>  0, _, _, _, _,</v>
      </c>
      <c r="K59" s="0" t="str">
        <f aca="false">"  "&amp;C59*0.637628^2&amp;", "&amp;D59&amp;", "&amp;E59&amp;", "&amp;F59&amp;", "&amp;G59&amp;","</f>
        <v>  0, _, _, _, _,</v>
      </c>
      <c r="L59" s="0" t="str">
        <f aca="false">"  "&amp;C59*0.637628^3&amp;", "&amp;D59&amp;", "&amp;E59&amp;", "&amp;F59&amp;", "&amp;G59&amp;","</f>
        <v>  0, _, _, _, _,</v>
      </c>
      <c r="M59" s="0" t="str">
        <f aca="false">"  "&amp;C59*0.637628^4&amp;", "&amp;D59&amp;", "&amp;E59&amp;", "&amp;F59&amp;", "&amp;G59&amp;","</f>
        <v>  0, _, _, _, _,</v>
      </c>
      <c r="N59" s="0" t="str">
        <f aca="false">"  "&amp;C59*0.637628^5&amp;", "&amp;D59&amp;", "&amp;E59&amp;", "&amp;F59&amp;", "&amp;G59&amp;","</f>
        <v>  0, _, _, _, _,</v>
      </c>
      <c r="O59" s="0" t="str">
        <f aca="false">"  "&amp;C59*0.637628^6&amp;", "&amp;D59&amp;", "&amp;E59&amp;", "&amp;F59&amp;", "&amp;G59&amp;","</f>
        <v>  0, _, _, _, _,</v>
      </c>
      <c r="P59" s="0" t="str">
        <f aca="false">"  "&amp;C59*0.637628^7&amp;", "&amp;D59&amp;", "&amp;E59&amp;", "&amp;F59&amp;", "&amp;G59&amp;","</f>
        <v>  0, _, _, _, _,</v>
      </c>
      <c r="Q59" s="0" t="str">
        <f aca="false">"  "&amp;C59*0.637628^8&amp;", "&amp;D59&amp;", "&amp;E59&amp;", "&amp;F59&amp;", "&amp;G59&amp;","</f>
        <v>  0, _, _, _, _,</v>
      </c>
      <c r="R59" s="0" t="str">
        <f aca="false">"  "&amp;C59*0.637628^9&amp;", "&amp;D59&amp;", "&amp;E59&amp;", "&amp;F59&amp;", "&amp;G59&amp;","</f>
        <v>  0, _, _, _, _,</v>
      </c>
    </row>
    <row r="60" customFormat="false" ht="15" hidden="false" customHeight="false" outlineLevel="0" collapsed="false">
      <c r="C60" s="15" t="n">
        <f aca="false">ROUND(C29,0)</f>
        <v>0</v>
      </c>
      <c r="D60" s="9" t="str">
        <f aca="false">D29</f>
        <v>_</v>
      </c>
      <c r="E60" s="9" t="str">
        <f aca="false">E29</f>
        <v>_</v>
      </c>
      <c r="F60" s="9" t="str">
        <f aca="false">F29</f>
        <v>_</v>
      </c>
      <c r="G60" s="9" t="str">
        <f aca="false">G29</f>
        <v>_</v>
      </c>
      <c r="I60" s="0" t="str">
        <f aca="false">"  "&amp;C60&amp;", "&amp;D60&amp;", "&amp;E60&amp;", "&amp;F60&amp;", "&amp;G60&amp;","</f>
        <v>  0, _, _, _, _,</v>
      </c>
      <c r="J60" s="0" t="str">
        <f aca="false">"  "&amp;C60*0.637628&amp;", "&amp;D60&amp;", "&amp;E60&amp;", "&amp;F60&amp;", "&amp;G60&amp;","</f>
        <v>  0, _, _, _, _,</v>
      </c>
      <c r="K60" s="0" t="str">
        <f aca="false">"  "&amp;C60*0.637628^2&amp;", "&amp;D60&amp;", "&amp;E60&amp;", "&amp;F60&amp;", "&amp;G60&amp;","</f>
        <v>  0, _, _, _, _,</v>
      </c>
      <c r="L60" s="0" t="str">
        <f aca="false">"  "&amp;C60*0.637628^3&amp;", "&amp;D60&amp;", "&amp;E60&amp;", "&amp;F60&amp;", "&amp;G60&amp;","</f>
        <v>  0, _, _, _, _,</v>
      </c>
      <c r="M60" s="0" t="str">
        <f aca="false">"  "&amp;C60*0.637628^4&amp;", "&amp;D60&amp;", "&amp;E60&amp;", "&amp;F60&amp;", "&amp;G60&amp;","</f>
        <v>  0, _, _, _, _,</v>
      </c>
      <c r="N60" s="0" t="str">
        <f aca="false">"  "&amp;C60*0.637628^5&amp;", "&amp;D60&amp;", "&amp;E60&amp;", "&amp;F60&amp;", "&amp;G60&amp;","</f>
        <v>  0, _, _, _, _,</v>
      </c>
      <c r="O60" s="0" t="str">
        <f aca="false">"  "&amp;C60*0.637628^6&amp;", "&amp;D60&amp;", "&amp;E60&amp;", "&amp;F60&amp;", "&amp;G60&amp;","</f>
        <v>  0, _, _, _, _,</v>
      </c>
      <c r="P60" s="0" t="str">
        <f aca="false">"  "&amp;C60*0.637628^7&amp;", "&amp;D60&amp;", "&amp;E60&amp;", "&amp;F60&amp;", "&amp;G60&amp;","</f>
        <v>  0, _, _, _, _,</v>
      </c>
      <c r="Q60" s="0" t="str">
        <f aca="false">"  "&amp;C60*0.637628^8&amp;", "&amp;D60&amp;", "&amp;E60&amp;", "&amp;F60&amp;", "&amp;G60&amp;","</f>
        <v>  0, _, _, _, _,</v>
      </c>
      <c r="R60" s="0" t="str">
        <f aca="false">"  "&amp;C60*0.637628^9&amp;", "&amp;D60&amp;", "&amp;E60&amp;", "&amp;F60&amp;", "&amp;G60&amp;","</f>
        <v>  0, _, _, _, _,</v>
      </c>
    </row>
    <row r="61" customFormat="false" ht="15" hidden="false" customHeight="false" outlineLevel="0" collapsed="false">
      <c r="C61" s="15" t="n">
        <f aca="false">ROUND(C30,0)</f>
        <v>0</v>
      </c>
      <c r="D61" s="9" t="str">
        <f aca="false">D30</f>
        <v>_</v>
      </c>
      <c r="E61" s="9" t="str">
        <f aca="false">E30</f>
        <v>_</v>
      </c>
      <c r="F61" s="9" t="str">
        <f aca="false">F30</f>
        <v>_</v>
      </c>
      <c r="G61" s="9" t="str">
        <f aca="false">G30</f>
        <v>_</v>
      </c>
      <c r="I61" s="0" t="str">
        <f aca="false">"  "&amp;C61&amp;", "&amp;D61&amp;", "&amp;E61&amp;", "&amp;F61&amp;", "&amp;G61&amp;","</f>
        <v>  0, _, _, _, _,</v>
      </c>
      <c r="J61" s="0" t="str">
        <f aca="false">"  "&amp;C61*0.637628&amp;", "&amp;D61&amp;", "&amp;E61&amp;", "&amp;F61&amp;", "&amp;G61&amp;","</f>
        <v>  0, _, _, _, _,</v>
      </c>
      <c r="K61" s="0" t="str">
        <f aca="false">"  "&amp;C61*0.637628^2&amp;", "&amp;D61&amp;", "&amp;E61&amp;", "&amp;F61&amp;", "&amp;G61&amp;","</f>
        <v>  0, _, _, _, _,</v>
      </c>
      <c r="L61" s="0" t="str">
        <f aca="false">"  "&amp;C61*0.637628^3&amp;", "&amp;D61&amp;", "&amp;E61&amp;", "&amp;F61&amp;", "&amp;G61&amp;","</f>
        <v>  0, _, _, _, _,</v>
      </c>
      <c r="M61" s="0" t="str">
        <f aca="false">"  "&amp;C61*0.637628^4&amp;", "&amp;D61&amp;", "&amp;E61&amp;", "&amp;F61&amp;", "&amp;G61&amp;","</f>
        <v>  0, _, _, _, _,</v>
      </c>
      <c r="N61" s="0" t="str">
        <f aca="false">"  "&amp;C61*0.637628^5&amp;", "&amp;D61&amp;", "&amp;E61&amp;", "&amp;F61&amp;", "&amp;G61&amp;","</f>
        <v>  0, _, _, _, _,</v>
      </c>
      <c r="O61" s="0" t="str">
        <f aca="false">"  "&amp;C61*0.637628^6&amp;", "&amp;D61&amp;", "&amp;E61&amp;", "&amp;F61&amp;", "&amp;G61&amp;","</f>
        <v>  0, _, _, _, _,</v>
      </c>
      <c r="P61" s="0" t="str">
        <f aca="false">"  "&amp;C61*0.637628^7&amp;", "&amp;D61&amp;", "&amp;E61&amp;", "&amp;F61&amp;", "&amp;G61&amp;","</f>
        <v>  0, _, _, _, _,</v>
      </c>
      <c r="Q61" s="0" t="str">
        <f aca="false">"  "&amp;C61*0.637628^8&amp;", "&amp;D61&amp;", "&amp;E61&amp;", "&amp;F61&amp;", "&amp;G61&amp;","</f>
        <v>  0, _, _, _, _,</v>
      </c>
      <c r="R61" s="0" t="str">
        <f aca="false">"  "&amp;C61*0.637628^9&amp;", "&amp;D61&amp;", "&amp;E61&amp;", "&amp;F61&amp;", "&amp;G61&amp;","</f>
        <v>  0, _, _, _, _,</v>
      </c>
    </row>
    <row r="62" customFormat="false" ht="15" hidden="false" customHeight="false" outlineLevel="0" collapsed="false">
      <c r="C62" s="15" t="n">
        <f aca="false">ROUND(C31,0)</f>
        <v>0</v>
      </c>
      <c r="D62" s="9" t="str">
        <f aca="false">D31</f>
        <v>_</v>
      </c>
      <c r="E62" s="9" t="str">
        <f aca="false">E31</f>
        <v>_</v>
      </c>
      <c r="F62" s="9" t="str">
        <f aca="false">F31</f>
        <v>_</v>
      </c>
      <c r="G62" s="9" t="str">
        <f aca="false">G31</f>
        <v>_</v>
      </c>
      <c r="I62" s="0" t="str">
        <f aca="false">"  "&amp;C62&amp;", "&amp;D62&amp;", "&amp;E62&amp;", "&amp;F62&amp;", "&amp;G62&amp;","</f>
        <v>  0, _, _, _, _,</v>
      </c>
      <c r="J62" s="0" t="str">
        <f aca="false">"  "&amp;C62*0.637628&amp;", "&amp;D62&amp;", "&amp;E62&amp;", "&amp;F62&amp;", "&amp;G62&amp;","</f>
        <v>  0, _, _, _, _,</v>
      </c>
      <c r="K62" s="0" t="str">
        <f aca="false">"  "&amp;C62*0.637628^2&amp;", "&amp;D62&amp;", "&amp;E62&amp;", "&amp;F62&amp;", "&amp;G62&amp;","</f>
        <v>  0, _, _, _, _,</v>
      </c>
      <c r="L62" s="0" t="str">
        <f aca="false">"  "&amp;C62*0.637628^3&amp;", "&amp;D62&amp;", "&amp;E62&amp;", "&amp;F62&amp;", "&amp;G62&amp;","</f>
        <v>  0, _, _, _, _,</v>
      </c>
      <c r="M62" s="0" t="str">
        <f aca="false">"  "&amp;C62*0.637628^4&amp;", "&amp;D62&amp;", "&amp;E62&amp;", "&amp;F62&amp;", "&amp;G62&amp;","</f>
        <v>  0, _, _, _, _,</v>
      </c>
      <c r="N62" s="0" t="str">
        <f aca="false">"  "&amp;C62*0.637628^5&amp;", "&amp;D62&amp;", "&amp;E62&amp;", "&amp;F62&amp;", "&amp;G62&amp;","</f>
        <v>  0, _, _, _, _,</v>
      </c>
      <c r="O62" s="0" t="str">
        <f aca="false">"  "&amp;C62*0.637628^6&amp;", "&amp;D62&amp;", "&amp;E62&amp;", "&amp;F62&amp;", "&amp;G62&amp;","</f>
        <v>  0, _, _, _, _,</v>
      </c>
      <c r="P62" s="0" t="str">
        <f aca="false">"  "&amp;C62*0.637628^7&amp;", "&amp;D62&amp;", "&amp;E62&amp;", "&amp;F62&amp;", "&amp;G62&amp;","</f>
        <v>  0, _, _, _, _,</v>
      </c>
      <c r="Q62" s="0" t="str">
        <f aca="false">"  "&amp;C62*0.637628^8&amp;", "&amp;D62&amp;", "&amp;E62&amp;", "&amp;F62&amp;", "&amp;G62&amp;","</f>
        <v>  0, _, _, _, _,</v>
      </c>
      <c r="R62" s="0" t="str">
        <f aca="false">"  "&amp;C62*0.637628^9&amp;", "&amp;D62&amp;", "&amp;E62&amp;", "&amp;F62&amp;", "&amp;G62&amp;","</f>
        <v>  0, _, _, _, _,</v>
      </c>
    </row>
    <row r="63" customFormat="false" ht="15" hidden="false" customHeight="false" outlineLevel="0" collapsed="false">
      <c r="C63" s="15" t="n">
        <f aca="false">ROUND(C32,0)</f>
        <v>0</v>
      </c>
      <c r="D63" s="9" t="str">
        <f aca="false">D32</f>
        <v>_</v>
      </c>
      <c r="E63" s="9" t="str">
        <f aca="false">E32</f>
        <v>_</v>
      </c>
      <c r="F63" s="9" t="str">
        <f aca="false">F32</f>
        <v>_</v>
      </c>
      <c r="G63" s="9" t="str">
        <f aca="false">G32</f>
        <v>_</v>
      </c>
      <c r="I63" s="0" t="str">
        <f aca="false">"  "&amp;C63&amp;", "&amp;D63&amp;", "&amp;E63&amp;", "&amp;F63&amp;", "&amp;G63&amp;" ;"</f>
        <v>  0, _, _, _, _ ;</v>
      </c>
      <c r="J63" s="0" t="str">
        <f aca="false">"  "&amp;C63*0.637628&amp;", "&amp;D63&amp;", "&amp;E63&amp;", "&amp;F63&amp;", "&amp;G63&amp;" ;"</f>
        <v>  0, _, _, _, _ ;</v>
      </c>
      <c r="K63" s="0" t="str">
        <f aca="false">"  "&amp;C63*0.637628^2&amp;", "&amp;D63&amp;", "&amp;E63&amp;", "&amp;F63&amp;", "&amp;G63&amp;" ;"</f>
        <v>  0, _, _, _, _ ;</v>
      </c>
      <c r="L63" s="0" t="str">
        <f aca="false">"  "&amp;C63*0.637628^3&amp;", "&amp;D63&amp;", "&amp;E63&amp;", "&amp;F63&amp;", "&amp;G63&amp;" ;"</f>
        <v>  0, _, _, _, _ ;</v>
      </c>
      <c r="M63" s="0" t="str">
        <f aca="false">"  "&amp;C63*0.637628^4&amp;", "&amp;D63&amp;", "&amp;E63&amp;", "&amp;F63&amp;", "&amp;G63&amp;" ;"</f>
        <v>  0, _, _, _, _ ;</v>
      </c>
      <c r="N63" s="0" t="str">
        <f aca="false">"  "&amp;C63*0.637628^5&amp;", "&amp;D63&amp;", "&amp;E63&amp;", "&amp;F63&amp;", "&amp;G63&amp;" ;"</f>
        <v>  0, _, _, _, _ ;</v>
      </c>
      <c r="O63" s="0" t="str">
        <f aca="false">"  "&amp;C63*0.637628^6&amp;", "&amp;D63&amp;", "&amp;E63&amp;", "&amp;F63&amp;", "&amp;G63&amp;" ;"</f>
        <v>  0, _, _, _, _ ;</v>
      </c>
      <c r="P63" s="0" t="str">
        <f aca="false">"  "&amp;C63*0.637628^7&amp;", "&amp;D63&amp;", "&amp;E63&amp;", "&amp;F63&amp;", "&amp;G63&amp;" ;"</f>
        <v>  0, _, _, _, _ ;</v>
      </c>
      <c r="Q63" s="0" t="str">
        <f aca="false">"  "&amp;C63*0.637628^8&amp;", "&amp;D63&amp;", "&amp;E63&amp;", "&amp;F63&amp;", "&amp;G63&amp;" ;"</f>
        <v>  0, _, _, _, _ ;</v>
      </c>
      <c r="R63" s="0" t="str">
        <f aca="false">"  "&amp;C63*0.637628^9&amp;", "&amp;D63&amp;", "&amp;E63&amp;", "&amp;F63&amp;", "&amp;G63&amp;" ;"</f>
        <v>  0, _, _, _, _ ;</v>
      </c>
    </row>
    <row r="64" customFormat="false" ht="15" hidden="false" customHeight="false" outlineLevel="0" collapsed="false">
      <c r="C64" s="15"/>
      <c r="D64" s="9"/>
      <c r="E64" s="9"/>
      <c r="F64" s="9"/>
      <c r="G64" s="9"/>
    </row>
    <row r="65" customFormat="false" ht="15" hidden="false" customHeight="false" outlineLevel="0" collapsed="false">
      <c r="A65" s="1" t="s">
        <v>22</v>
      </c>
      <c r="B65" s="16" t="n">
        <v>0</v>
      </c>
      <c r="C65" s="16" t="n">
        <v>1</v>
      </c>
      <c r="D65" s="16" t="n">
        <v>2</v>
      </c>
      <c r="E65" s="16" t="n">
        <v>3</v>
      </c>
      <c r="F65" s="16" t="n">
        <v>4</v>
      </c>
      <c r="G65" s="16" t="n">
        <v>5</v>
      </c>
      <c r="H65" s="16" t="n">
        <v>6</v>
      </c>
      <c r="I65" s="16" t="n">
        <v>7</v>
      </c>
      <c r="J65" s="16" t="n">
        <v>8</v>
      </c>
      <c r="K65" s="16" t="n">
        <v>9</v>
      </c>
      <c r="L65" s="16" t="n">
        <v>10</v>
      </c>
      <c r="M65" s="16" t="n">
        <v>11</v>
      </c>
      <c r="N65" s="16" t="n">
        <v>12</v>
      </c>
      <c r="O65" s="16" t="n">
        <v>13</v>
      </c>
      <c r="P65" s="16" t="n">
        <v>14</v>
      </c>
      <c r="Q65" s="16" t="n">
        <v>15</v>
      </c>
      <c r="R65" s="16" t="n">
        <v>16</v>
      </c>
      <c r="S65" s="16" t="n">
        <v>17</v>
      </c>
      <c r="T65" s="16" t="n">
        <v>18</v>
      </c>
      <c r="U65" s="16" t="n">
        <v>19</v>
      </c>
      <c r="V65" s="16" t="n">
        <v>20</v>
      </c>
      <c r="W65" s="16" t="n">
        <v>21</v>
      </c>
      <c r="X65" s="16" t="n">
        <v>22</v>
      </c>
      <c r="Y65" s="16" t="n">
        <v>23</v>
      </c>
      <c r="Z65" s="16" t="n">
        <v>24</v>
      </c>
      <c r="AA65" s="16" t="n">
        <v>25</v>
      </c>
      <c r="AB65" s="16" t="n">
        <v>26</v>
      </c>
      <c r="AC65" s="16" t="n">
        <v>27</v>
      </c>
      <c r="AD65" s="16" t="n">
        <v>28</v>
      </c>
      <c r="AE65" s="16" t="n">
        <v>29</v>
      </c>
    </row>
    <row r="66" customFormat="false" ht="15" hidden="false" customHeight="false" outlineLevel="0" collapsed="false">
      <c r="A66" s="0" t="s">
        <v>23</v>
      </c>
      <c r="B66" s="0" t="n">
        <v>0</v>
      </c>
      <c r="C66" s="10" t="n">
        <v>0.01</v>
      </c>
      <c r="D66" s="10" t="n">
        <v>0.02</v>
      </c>
      <c r="E66" s="10" t="n">
        <v>0.04</v>
      </c>
      <c r="F66" s="10" t="n">
        <v>0</v>
      </c>
      <c r="G66" s="10" t="n">
        <v>0.02</v>
      </c>
      <c r="H66" s="10" t="n">
        <v>0.03</v>
      </c>
      <c r="I66" s="10" t="n">
        <v>0.01</v>
      </c>
      <c r="J66" s="10" t="n">
        <v>0.03</v>
      </c>
      <c r="K66" s="10" t="n">
        <v>0.03</v>
      </c>
      <c r="L66" s="10" t="n">
        <v>0.1</v>
      </c>
      <c r="M66" s="10" t="n">
        <v>0.1</v>
      </c>
      <c r="N66" s="10" t="n">
        <v>0.06</v>
      </c>
      <c r="O66" s="10" t="n">
        <v>0.02</v>
      </c>
      <c r="P66" s="10" t="n">
        <v>0.04</v>
      </c>
      <c r="Q66" s="10" t="n">
        <v>0.01</v>
      </c>
      <c r="R66" s="10" t="n">
        <v>0.14</v>
      </c>
      <c r="S66" s="10" t="n">
        <v>0.06</v>
      </c>
      <c r="T66" s="10" t="n">
        <v>0.06</v>
      </c>
      <c r="U66" s="10" t="n">
        <v>0.1</v>
      </c>
      <c r="V66" s="10" t="n">
        <v>0.08</v>
      </c>
      <c r="W66" s="10" t="n">
        <v>0.01</v>
      </c>
      <c r="X66" s="10" t="n">
        <v>0.03</v>
      </c>
      <c r="Y66" s="0" t="n">
        <v>0</v>
      </c>
      <c r="Z66" s="0" t="n">
        <v>0</v>
      </c>
      <c r="AA66" s="0" t="n">
        <v>0</v>
      </c>
      <c r="AB66" s="0" t="n">
        <v>0</v>
      </c>
      <c r="AC66" s="0" t="n">
        <v>0</v>
      </c>
      <c r="AD66" s="0" t="n">
        <v>0</v>
      </c>
      <c r="AE66" s="0" t="n">
        <v>0</v>
      </c>
      <c r="AG66" s="3" t="n">
        <f aca="false">SUM(B66:AE66)</f>
        <v>1</v>
      </c>
    </row>
    <row r="67" customFormat="false" ht="15" hidden="false" customHeight="false" outlineLevel="0" collapsed="false">
      <c r="A67" s="0" t="s">
        <v>24</v>
      </c>
      <c r="B67" s="0" t="n">
        <v>0</v>
      </c>
      <c r="C67" s="15" t="n">
        <v>0</v>
      </c>
      <c r="D67" s="15" t="n">
        <v>0.01</v>
      </c>
      <c r="E67" s="15" t="n">
        <v>0.02</v>
      </c>
      <c r="F67" s="15" t="n">
        <v>0</v>
      </c>
      <c r="G67" s="15" t="n">
        <v>0.01</v>
      </c>
      <c r="H67" s="15" t="n">
        <v>0.03</v>
      </c>
      <c r="I67" s="15" t="n">
        <v>0.01</v>
      </c>
      <c r="J67" s="15" t="n">
        <v>0.03</v>
      </c>
      <c r="K67" s="15" t="n">
        <v>0.03</v>
      </c>
      <c r="L67" s="15" t="n">
        <v>0.11</v>
      </c>
      <c r="M67" s="15" t="n">
        <v>0.12</v>
      </c>
      <c r="N67" s="15" t="n">
        <v>0.07</v>
      </c>
      <c r="O67" s="15" t="n">
        <v>0.02</v>
      </c>
      <c r="P67" s="15" t="n">
        <v>0.04</v>
      </c>
      <c r="Q67" s="15" t="n">
        <v>0.01</v>
      </c>
      <c r="R67" s="15" t="n">
        <v>0.15</v>
      </c>
      <c r="S67" s="15" t="n">
        <v>0.06</v>
      </c>
      <c r="T67" s="15" t="n">
        <v>0.06</v>
      </c>
      <c r="U67" s="15" t="n">
        <v>0.1</v>
      </c>
      <c r="V67" s="15" t="n">
        <v>0.08</v>
      </c>
      <c r="W67" s="15" t="n">
        <v>0.01</v>
      </c>
      <c r="X67" s="15" t="n">
        <v>0.03</v>
      </c>
      <c r="Y67" s="0" t="n">
        <v>0</v>
      </c>
      <c r="Z67" s="0" t="n">
        <v>0</v>
      </c>
      <c r="AA67" s="0" t="n">
        <v>0</v>
      </c>
      <c r="AB67" s="0" t="n">
        <v>0</v>
      </c>
      <c r="AC67" s="0" t="n">
        <v>0</v>
      </c>
      <c r="AD67" s="0" t="n">
        <v>0</v>
      </c>
      <c r="AE67" s="0" t="n">
        <v>0</v>
      </c>
      <c r="AG67" s="3" t="n">
        <f aca="false">SUM(B67:AE67)</f>
        <v>1</v>
      </c>
    </row>
    <row r="68" customFormat="false" ht="15" hidden="false" customHeight="false" outlineLevel="0" collapsed="false">
      <c r="A68" s="0" t="s">
        <v>25</v>
      </c>
      <c r="B68" s="0" t="n">
        <v>0</v>
      </c>
      <c r="C68" s="17" t="n">
        <v>0</v>
      </c>
      <c r="D68" s="17" t="n">
        <v>0</v>
      </c>
      <c r="E68" s="17" t="n">
        <v>0.01</v>
      </c>
      <c r="F68" s="17" t="n">
        <v>0</v>
      </c>
      <c r="G68" s="17" t="n">
        <v>0</v>
      </c>
      <c r="H68" s="17" t="n">
        <v>0.03</v>
      </c>
      <c r="I68" s="17" t="n">
        <v>0.01</v>
      </c>
      <c r="J68" s="17" t="n">
        <v>0.03</v>
      </c>
      <c r="K68" s="17" t="n">
        <v>0.02</v>
      </c>
      <c r="L68" s="17" t="n">
        <v>0.13</v>
      </c>
      <c r="M68" s="17" t="n">
        <v>0.14</v>
      </c>
      <c r="N68" s="17" t="n">
        <v>0.07</v>
      </c>
      <c r="O68" s="17" t="n">
        <v>0.01</v>
      </c>
      <c r="P68" s="17" t="n">
        <v>0.04</v>
      </c>
      <c r="Q68" s="17" t="n">
        <v>0.01</v>
      </c>
      <c r="R68" s="17" t="n">
        <v>0.16</v>
      </c>
      <c r="S68" s="17" t="n">
        <v>0.06</v>
      </c>
      <c r="T68" s="17" t="n">
        <v>0.06</v>
      </c>
      <c r="U68" s="17" t="n">
        <v>0.1</v>
      </c>
      <c r="V68" s="17" t="n">
        <v>0.09</v>
      </c>
      <c r="W68" s="17" t="n">
        <v>0.01</v>
      </c>
      <c r="X68" s="17" t="n">
        <v>0.02</v>
      </c>
      <c r="Y68" s="0" t="n">
        <v>0</v>
      </c>
      <c r="Z68" s="0" t="n">
        <v>0</v>
      </c>
      <c r="AA68" s="0" t="n">
        <v>0</v>
      </c>
      <c r="AB68" s="0" t="n">
        <v>0</v>
      </c>
      <c r="AC68" s="0" t="n">
        <v>0</v>
      </c>
      <c r="AD68" s="0" t="n">
        <v>0</v>
      </c>
      <c r="AE68" s="0" t="n">
        <v>0</v>
      </c>
      <c r="AG68" s="3" t="n">
        <f aca="false">SUM(B68:AE68)</f>
        <v>1</v>
      </c>
    </row>
    <row r="69" customFormat="false" ht="15" hidden="false" customHeight="false" outlineLevel="0" collapsed="false">
      <c r="A69" s="0" t="s">
        <v>26</v>
      </c>
      <c r="B69" s="0" t="n">
        <v>0</v>
      </c>
      <c r="C69" s="15" t="n">
        <v>0</v>
      </c>
      <c r="D69" s="15" t="n">
        <v>0.01</v>
      </c>
      <c r="E69" s="15" t="n">
        <v>0.02</v>
      </c>
      <c r="F69" s="15" t="n">
        <v>0</v>
      </c>
      <c r="G69" s="15" t="n">
        <v>0.01</v>
      </c>
      <c r="H69" s="15" t="n">
        <v>0.03</v>
      </c>
      <c r="I69" s="15" t="n">
        <v>0.01</v>
      </c>
      <c r="J69" s="15" t="n">
        <v>0.03</v>
      </c>
      <c r="K69" s="15" t="n">
        <v>0.03</v>
      </c>
      <c r="L69" s="15" t="n">
        <v>0.11</v>
      </c>
      <c r="M69" s="15" t="n">
        <v>0.12</v>
      </c>
      <c r="N69" s="15" t="n">
        <v>0.07</v>
      </c>
      <c r="O69" s="15" t="n">
        <v>0.02</v>
      </c>
      <c r="P69" s="15" t="n">
        <v>0.04</v>
      </c>
      <c r="Q69" s="15" t="n">
        <v>0.01</v>
      </c>
      <c r="R69" s="15" t="n">
        <v>0.15</v>
      </c>
      <c r="S69" s="15" t="n">
        <v>0.06</v>
      </c>
      <c r="T69" s="15" t="n">
        <v>0.06</v>
      </c>
      <c r="U69" s="15" t="n">
        <v>0.1</v>
      </c>
      <c r="V69" s="15" t="n">
        <v>0.08</v>
      </c>
      <c r="W69" s="15" t="n">
        <v>0.01</v>
      </c>
      <c r="X69" s="15" t="n">
        <v>0.03</v>
      </c>
      <c r="Y69" s="0" t="n">
        <v>0</v>
      </c>
      <c r="Z69" s="0" t="n">
        <v>0</v>
      </c>
      <c r="AA69" s="0" t="n">
        <v>0</v>
      </c>
      <c r="AB69" s="0" t="n">
        <v>0</v>
      </c>
      <c r="AC69" s="0" t="n">
        <v>0</v>
      </c>
      <c r="AD69" s="0" t="n">
        <v>0</v>
      </c>
      <c r="AE69" s="0" t="n">
        <v>0</v>
      </c>
      <c r="AG69" s="3" t="n">
        <f aca="false">SUM(B69:AE69)</f>
        <v>1</v>
      </c>
    </row>
    <row r="70" customFormat="false" ht="15" hidden="false" customHeight="false" outlineLevel="0" collapsed="false">
      <c r="C70" s="9"/>
      <c r="D70" s="9"/>
      <c r="E70" s="9"/>
      <c r="F70" s="9"/>
      <c r="G70" s="9"/>
    </row>
    <row r="71" customFormat="false" ht="15" hidden="false" customHeight="false" outlineLevel="0" collapsed="false">
      <c r="B71" s="0" t="s">
        <v>27</v>
      </c>
      <c r="C71" s="9"/>
      <c r="D71" s="9"/>
      <c r="E71" s="9"/>
      <c r="F71" s="9"/>
      <c r="G71" s="9"/>
    </row>
    <row r="73" customFormat="false" ht="15" hidden="false" customHeight="false" outlineLevel="0" collapsed="false">
      <c r="A73" s="3" t="s">
        <v>43</v>
      </c>
      <c r="B73" s="0" t="n">
        <v>0</v>
      </c>
      <c r="C73" s="0" t="n">
        <v>0.025610244</v>
      </c>
      <c r="D73" s="0" t="n">
        <v>0.019007603</v>
      </c>
      <c r="E73" s="0" t="n">
        <v>0.010004002</v>
      </c>
      <c r="F73" s="0" t="n">
        <v>0.038015206</v>
      </c>
      <c r="G73" s="0" t="n">
        <v>0.084033613</v>
      </c>
      <c r="H73" s="0" t="n">
        <v>0.054021609</v>
      </c>
      <c r="I73" s="0" t="n">
        <v>0.06402561</v>
      </c>
      <c r="J73" s="0" t="n">
        <v>0.084033613</v>
      </c>
      <c r="K73" s="0" t="n">
        <v>0.039015606</v>
      </c>
      <c r="L73" s="0" t="n">
        <v>0.06402561</v>
      </c>
      <c r="M73" s="0" t="n">
        <v>0.047018808</v>
      </c>
      <c r="N73" s="0" t="n">
        <v>0.068027211</v>
      </c>
      <c r="O73" s="0" t="n">
        <v>0.0030012</v>
      </c>
      <c r="P73" s="0" t="n">
        <v>0.066026411</v>
      </c>
      <c r="Q73" s="0" t="n">
        <v>0.066026411</v>
      </c>
      <c r="R73" s="0" t="n">
        <v>0.045018007</v>
      </c>
      <c r="S73" s="0" t="n">
        <v>0.033013205</v>
      </c>
      <c r="T73" s="0" t="n">
        <v>0.028011204</v>
      </c>
      <c r="U73" s="0" t="n">
        <v>0.038015206</v>
      </c>
      <c r="V73" s="0" t="n">
        <v>0.039015606</v>
      </c>
      <c r="W73" s="0" t="n">
        <v>0.017006803</v>
      </c>
      <c r="X73" s="0" t="n">
        <v>0.068027211</v>
      </c>
      <c r="Y73" s="0" t="n">
        <v>0</v>
      </c>
      <c r="Z73" s="0" t="n">
        <v>0</v>
      </c>
      <c r="AA73" s="0" t="n">
        <v>0</v>
      </c>
      <c r="AB73" s="0" t="n">
        <v>0</v>
      </c>
      <c r="AC73" s="0" t="n">
        <v>0</v>
      </c>
      <c r="AD73" s="0" t="n">
        <v>0</v>
      </c>
      <c r="AE73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G105"/>
  <sheetViews>
    <sheetView windowProtection="false" showFormulas="false" showGridLines="true" showRowColHeaders="true" showZeros="true" rightToLeft="false" tabSelected="false" showOutlineSymbols="true" defaultGridColor="true" view="normal" topLeftCell="K33" colorId="64" zoomScale="100" zoomScaleNormal="100" zoomScalePageLayoutView="100" workbookViewId="0">
      <selection pane="topLeft" activeCell="B69" activeCellId="0" sqref="B69"/>
    </sheetView>
  </sheetViews>
  <sheetFormatPr defaultRowHeight="15"/>
  <cols>
    <col collapsed="false" hidden="false" max="2" min="1" style="0" width="8.50510204081633"/>
    <col collapsed="false" hidden="false" max="3" min="3" style="0" width="9.04591836734694"/>
    <col collapsed="false" hidden="false" max="8" min="4" style="0" width="8.50510204081633"/>
    <col collapsed="false" hidden="false" max="9" min="9" style="0" width="18.3571428571429"/>
    <col collapsed="false" hidden="false" max="10" min="10" style="0" width="17.280612244898"/>
    <col collapsed="false" hidden="false" max="11" min="11" style="0" width="17.8214285714286"/>
    <col collapsed="false" hidden="false" max="12" min="12" style="0" width="16.6020408163265"/>
    <col collapsed="false" hidden="false" max="13" min="13" style="0" width="17.0102040816327"/>
    <col collapsed="false" hidden="false" max="14" min="14" style="0" width="17.280612244898"/>
    <col collapsed="false" hidden="false" max="15" min="15" style="0" width="18.6275510204082"/>
    <col collapsed="false" hidden="false" max="16" min="16" style="0" width="16.469387755102"/>
    <col collapsed="false" hidden="false" max="17" min="17" style="0" width="15.9285714285714"/>
    <col collapsed="false" hidden="false" max="18" min="18" style="0" width="16.3316326530612"/>
    <col collapsed="false" hidden="false" max="1025" min="19" style="0" width="8.50510204081633"/>
  </cols>
  <sheetData>
    <row r="1" customFormat="false" ht="15" hidden="false" customHeight="false" outlineLevel="0" collapsed="false">
      <c r="P1" s="0" t="n">
        <v>189877435</v>
      </c>
      <c r="Q1" s="1" t="s">
        <v>0</v>
      </c>
    </row>
    <row r="2" customFormat="false" ht="15" hidden="false" customHeight="false" outlineLevel="0" collapsed="false">
      <c r="B2" s="0" t="s">
        <v>1</v>
      </c>
      <c r="H2" s="0" t="s">
        <v>2</v>
      </c>
      <c r="P2" s="2" t="s">
        <v>3</v>
      </c>
      <c r="Q2" s="3"/>
      <c r="R2" s="3"/>
      <c r="S2" s="3"/>
      <c r="T2" s="3"/>
      <c r="U2" s="3"/>
      <c r="V2" s="0" t="s">
        <v>4</v>
      </c>
    </row>
    <row r="3" customFormat="false" ht="15.75" hidden="false" customHeight="false" outlineLevel="0" collapsed="false">
      <c r="A3" s="0" t="n">
        <v>0</v>
      </c>
      <c r="B3" s="0" t="n">
        <v>0</v>
      </c>
      <c r="C3" s="4" t="n">
        <f aca="false">P3</f>
        <v>0</v>
      </c>
      <c r="D3" s="5" t="s">
        <v>5</v>
      </c>
      <c r="E3" s="5" t="s">
        <v>5</v>
      </c>
      <c r="F3" s="5" t="s">
        <v>5</v>
      </c>
      <c r="G3" s="5" t="s">
        <v>5</v>
      </c>
      <c r="H3" s="0" t="n">
        <v>2</v>
      </c>
      <c r="I3" s="6" t="n">
        <v>1</v>
      </c>
      <c r="J3" s="7" t="n">
        <v>-100</v>
      </c>
      <c r="K3" s="7" t="n">
        <v>50</v>
      </c>
      <c r="L3" s="7" t="n">
        <v>12647072876</v>
      </c>
      <c r="M3" s="7" t="n">
        <v>2</v>
      </c>
      <c r="N3" s="8" t="n">
        <v>1264707000000</v>
      </c>
      <c r="P3" s="9" t="n">
        <f aca="false">$P$1*B3</f>
        <v>0</v>
      </c>
    </row>
    <row r="4" customFormat="false" ht="15.75" hidden="false" customHeight="false" outlineLevel="0" collapsed="false">
      <c r="A4" s="0" t="n">
        <v>1</v>
      </c>
      <c r="B4" s="10" t="n">
        <v>0</v>
      </c>
      <c r="C4" s="4" t="n">
        <f aca="false">P4</f>
        <v>0</v>
      </c>
      <c r="D4" s="5" t="s">
        <v>5</v>
      </c>
      <c r="E4" s="5" t="s">
        <v>5</v>
      </c>
      <c r="F4" s="5" t="s">
        <v>5</v>
      </c>
      <c r="G4" s="5" t="s">
        <v>5</v>
      </c>
      <c r="H4" s="0" t="n">
        <v>1</v>
      </c>
      <c r="I4" s="6" t="n">
        <v>2</v>
      </c>
      <c r="J4" s="7" t="n">
        <v>-17.6</v>
      </c>
      <c r="K4" s="7" t="n">
        <v>17.6</v>
      </c>
      <c r="L4" s="7" t="n">
        <v>12286957937</v>
      </c>
      <c r="M4" s="7" t="n">
        <v>1</v>
      </c>
      <c r="N4" s="8" t="n">
        <v>216250500000</v>
      </c>
      <c r="P4" s="9" t="n">
        <f aca="false">$P$1*B4</f>
        <v>0</v>
      </c>
      <c r="R4" s="1" t="s">
        <v>6</v>
      </c>
    </row>
    <row r="5" customFormat="false" ht="15.75" hidden="false" customHeight="false" outlineLevel="0" collapsed="false">
      <c r="A5" s="0" t="n">
        <v>2</v>
      </c>
      <c r="B5" s="10" t="n">
        <v>0</v>
      </c>
      <c r="C5" s="4" t="n">
        <f aca="false">P5</f>
        <v>0</v>
      </c>
      <c r="D5" s="5" t="s">
        <v>5</v>
      </c>
      <c r="E5" s="5" t="s">
        <v>5</v>
      </c>
      <c r="F5" s="5" t="s">
        <v>5</v>
      </c>
      <c r="G5" s="5" t="s">
        <v>5</v>
      </c>
      <c r="H5" s="0" t="n">
        <v>1</v>
      </c>
      <c r="I5" s="6" t="n">
        <v>3</v>
      </c>
      <c r="J5" s="7" t="n">
        <v>-36.5</v>
      </c>
      <c r="K5" s="7" t="n">
        <v>36.5</v>
      </c>
      <c r="L5" s="7" t="n">
        <v>29971254486</v>
      </c>
      <c r="M5" s="7" t="n">
        <v>1</v>
      </c>
      <c r="N5" s="8" t="n">
        <v>1093951000000</v>
      </c>
      <c r="P5" s="9" t="n">
        <f aca="false">$P$1*B5</f>
        <v>0</v>
      </c>
      <c r="R5" s="1" t="s">
        <v>7</v>
      </c>
    </row>
    <row r="6" customFormat="false" ht="15.75" hidden="false" customHeight="false" outlineLevel="0" collapsed="false">
      <c r="A6" s="0" t="n">
        <v>3</v>
      </c>
      <c r="B6" s="10" t="n">
        <v>0</v>
      </c>
      <c r="C6" s="4" t="n">
        <f aca="false">P6</f>
        <v>0</v>
      </c>
      <c r="D6" s="5" t="s">
        <v>5</v>
      </c>
      <c r="E6" s="5" t="s">
        <v>5</v>
      </c>
      <c r="F6" s="5" t="s">
        <v>5</v>
      </c>
      <c r="G6" s="5" t="s">
        <v>5</v>
      </c>
      <c r="H6" s="0" t="n">
        <v>3</v>
      </c>
      <c r="I6" s="6" t="n">
        <v>4</v>
      </c>
      <c r="J6" s="7" t="n">
        <v>-128.5</v>
      </c>
      <c r="K6" s="7" t="n">
        <v>50</v>
      </c>
      <c r="L6" s="7" t="n">
        <v>13938887160</v>
      </c>
      <c r="M6" s="7" t="n">
        <v>3</v>
      </c>
      <c r="N6" s="8" t="n">
        <v>1791147000000</v>
      </c>
      <c r="P6" s="9" t="n">
        <f aca="false">$P$1*B6</f>
        <v>0</v>
      </c>
    </row>
    <row r="7" customFormat="false" ht="15.75" hidden="false" customHeight="false" outlineLevel="0" collapsed="false">
      <c r="A7" s="0" t="n">
        <v>4</v>
      </c>
      <c r="B7" s="10" t="n">
        <v>0</v>
      </c>
      <c r="C7" s="4" t="n">
        <f aca="false">P7</f>
        <v>0</v>
      </c>
      <c r="D7" s="5" t="s">
        <v>5</v>
      </c>
      <c r="E7" s="5" t="s">
        <v>5</v>
      </c>
      <c r="F7" s="5" t="s">
        <v>5</v>
      </c>
      <c r="G7" s="5" t="s">
        <v>5</v>
      </c>
      <c r="H7" s="0" t="n">
        <v>1</v>
      </c>
      <c r="I7" s="6" t="n">
        <v>5</v>
      </c>
      <c r="J7" s="7" t="n">
        <v>-20.5</v>
      </c>
      <c r="K7" s="7" t="n">
        <v>20.5</v>
      </c>
      <c r="L7" s="7" t="n">
        <v>3686010853</v>
      </c>
      <c r="M7" s="7" t="n">
        <v>1</v>
      </c>
      <c r="N7" s="8" t="n">
        <v>75563220000</v>
      </c>
      <c r="P7" s="9" t="n">
        <f aca="false">$P$1*B7</f>
        <v>0</v>
      </c>
    </row>
    <row r="8" customFormat="false" ht="15.75" hidden="false" customHeight="false" outlineLevel="0" collapsed="false">
      <c r="A8" s="0" t="n">
        <v>5</v>
      </c>
      <c r="B8" s="10" t="n">
        <v>0</v>
      </c>
      <c r="C8" s="4" t="n">
        <f aca="false">P8</f>
        <v>0</v>
      </c>
      <c r="D8" s="5" t="s">
        <v>5</v>
      </c>
      <c r="E8" s="5" t="s">
        <v>5</v>
      </c>
      <c r="F8" s="5" t="s">
        <v>5</v>
      </c>
      <c r="G8" s="5" t="s">
        <v>5</v>
      </c>
      <c r="H8" s="0" t="n">
        <v>2</v>
      </c>
      <c r="I8" s="6" t="n">
        <v>6</v>
      </c>
      <c r="J8" s="7" t="n">
        <v>-106</v>
      </c>
      <c r="K8" s="7" t="n">
        <v>50</v>
      </c>
      <c r="L8" s="7" t="n">
        <v>11079367895</v>
      </c>
      <c r="M8" s="7" t="n">
        <v>2</v>
      </c>
      <c r="N8" s="8" t="n">
        <v>1174413000000</v>
      </c>
      <c r="P8" s="9" t="n">
        <f aca="false">$P$1*B8</f>
        <v>0</v>
      </c>
    </row>
    <row r="9" customFormat="false" ht="15.75" hidden="false" customHeight="false" outlineLevel="0" collapsed="false">
      <c r="A9" s="0" t="n">
        <v>6</v>
      </c>
      <c r="B9" s="10" t="n">
        <v>0</v>
      </c>
      <c r="C9" s="4" t="n">
        <f aca="false">P9</f>
        <v>0</v>
      </c>
      <c r="D9" s="5" t="s">
        <v>5</v>
      </c>
      <c r="E9" s="5" t="s">
        <v>5</v>
      </c>
      <c r="F9" s="5" t="s">
        <v>5</v>
      </c>
      <c r="G9" s="5" t="s">
        <v>5</v>
      </c>
      <c r="H9" s="0" t="n">
        <v>2</v>
      </c>
      <c r="I9" s="6" t="n">
        <v>7</v>
      </c>
      <c r="J9" s="7" t="n">
        <v>-109.9</v>
      </c>
      <c r="K9" s="7" t="n">
        <v>50</v>
      </c>
      <c r="L9" s="7" t="n">
        <v>19434502995</v>
      </c>
      <c r="M9" s="7" t="n">
        <v>2</v>
      </c>
      <c r="N9" s="8" t="n">
        <v>2135852000000</v>
      </c>
      <c r="P9" s="9" t="n">
        <f aca="false">$P$1*B9</f>
        <v>0</v>
      </c>
    </row>
    <row r="10" customFormat="false" ht="15.75" hidden="false" customHeight="false" outlineLevel="0" collapsed="false">
      <c r="A10" s="0" t="n">
        <v>7</v>
      </c>
      <c r="B10" s="10" t="n">
        <v>0</v>
      </c>
      <c r="C10" s="4" t="n">
        <f aca="false">P10</f>
        <v>0</v>
      </c>
      <c r="D10" s="5" t="s">
        <v>5</v>
      </c>
      <c r="E10" s="5" t="s">
        <v>5</v>
      </c>
      <c r="F10" s="5" t="s">
        <v>5</v>
      </c>
      <c r="G10" s="5" t="s">
        <v>5</v>
      </c>
      <c r="H10" s="0" t="n">
        <v>1</v>
      </c>
      <c r="I10" s="6" t="n">
        <v>8</v>
      </c>
      <c r="J10" s="7" t="n">
        <v>-33.8</v>
      </c>
      <c r="K10" s="7" t="n">
        <v>33.8</v>
      </c>
      <c r="L10" s="7" t="n">
        <v>10361542520</v>
      </c>
      <c r="M10" s="7" t="n">
        <v>1</v>
      </c>
      <c r="N10" s="8" t="n">
        <v>350220100000</v>
      </c>
      <c r="P10" s="9" t="n">
        <f aca="false">$P$1*B10</f>
        <v>0</v>
      </c>
    </row>
    <row r="11" customFormat="false" ht="15.75" hidden="false" customHeight="false" outlineLevel="0" collapsed="false">
      <c r="A11" s="3" t="n">
        <v>8</v>
      </c>
      <c r="B11" s="10" t="n">
        <v>0.09</v>
      </c>
      <c r="C11" s="4" t="n">
        <f aca="false">P11</f>
        <v>17088969.15</v>
      </c>
      <c r="D11" s="5" t="s">
        <v>5</v>
      </c>
      <c r="E11" s="5" t="s">
        <v>5</v>
      </c>
      <c r="F11" s="5" t="s">
        <v>5</v>
      </c>
      <c r="G11" s="5" t="s">
        <v>5</v>
      </c>
      <c r="H11" s="0" t="n">
        <v>2</v>
      </c>
      <c r="I11" s="6" t="n">
        <v>9</v>
      </c>
      <c r="J11" s="7" t="n">
        <v>-52</v>
      </c>
      <c r="K11" s="7" t="n">
        <v>50</v>
      </c>
      <c r="L11" s="7" t="n">
        <v>6455559422</v>
      </c>
      <c r="M11" s="7" t="n">
        <v>2</v>
      </c>
      <c r="N11" s="8" t="n">
        <v>335689100000</v>
      </c>
      <c r="P11" s="9" t="n">
        <f aca="false">$P$1*B11</f>
        <v>17088969.15</v>
      </c>
    </row>
    <row r="12" customFormat="false" ht="15.75" hidden="false" customHeight="false" outlineLevel="0" collapsed="false">
      <c r="A12" s="0" t="n">
        <v>9</v>
      </c>
      <c r="B12" s="10" t="n">
        <v>0.02</v>
      </c>
      <c r="C12" s="4" t="n">
        <f aca="false">P12</f>
        <v>3797548.7</v>
      </c>
      <c r="D12" s="5" t="s">
        <v>5</v>
      </c>
      <c r="E12" s="5" t="s">
        <v>5</v>
      </c>
      <c r="F12" s="5" t="s">
        <v>5</v>
      </c>
      <c r="G12" s="5" t="s">
        <v>5</v>
      </c>
      <c r="H12" s="0" t="n">
        <v>2</v>
      </c>
      <c r="I12" s="6" t="n">
        <v>10</v>
      </c>
      <c r="J12" s="7" t="n">
        <v>-85.3</v>
      </c>
      <c r="K12" s="7" t="n">
        <v>50</v>
      </c>
      <c r="L12" s="7" t="n">
        <v>17316802511</v>
      </c>
      <c r="M12" s="7" t="n">
        <v>2</v>
      </c>
      <c r="N12" s="8" t="n">
        <v>1477123000000</v>
      </c>
      <c r="P12" s="9" t="n">
        <f aca="false">$P$1*B12</f>
        <v>3797548.7</v>
      </c>
    </row>
    <row r="13" customFormat="false" ht="15.75" hidden="false" customHeight="false" outlineLevel="0" collapsed="false">
      <c r="A13" s="3" t="n">
        <v>10</v>
      </c>
      <c r="B13" s="10" t="n">
        <v>0.08</v>
      </c>
      <c r="C13" s="4" t="n">
        <f aca="false">P13</f>
        <v>15190194.8</v>
      </c>
      <c r="D13" s="5" t="s">
        <v>5</v>
      </c>
      <c r="E13" s="5" t="s">
        <v>5</v>
      </c>
      <c r="F13" s="5" t="s">
        <v>5</v>
      </c>
      <c r="G13" s="5" t="s">
        <v>5</v>
      </c>
      <c r="H13" s="0" t="n">
        <v>2</v>
      </c>
      <c r="I13" s="6" t="n">
        <v>11</v>
      </c>
      <c r="J13" s="7" t="n">
        <v>-75.3</v>
      </c>
      <c r="K13" s="7" t="n">
        <v>50</v>
      </c>
      <c r="L13" s="7" t="n">
        <v>11225017827</v>
      </c>
      <c r="M13" s="7" t="n">
        <v>2</v>
      </c>
      <c r="N13" s="8" t="n">
        <v>845243800000</v>
      </c>
      <c r="P13" s="9" t="n">
        <f aca="false">$P$1*B13</f>
        <v>15190194.8</v>
      </c>
    </row>
    <row r="14" customFormat="false" ht="15.75" hidden="false" customHeight="false" outlineLevel="0" collapsed="false">
      <c r="A14" s="3" t="n">
        <v>11</v>
      </c>
      <c r="B14" s="10" t="n">
        <v>0.06</v>
      </c>
      <c r="C14" s="4" t="n">
        <f aca="false">P14</f>
        <v>11392646.1</v>
      </c>
      <c r="D14" s="5" t="s">
        <v>5</v>
      </c>
      <c r="E14" s="5" t="s">
        <v>5</v>
      </c>
      <c r="F14" s="5" t="s">
        <v>5</v>
      </c>
      <c r="G14" s="5" t="s">
        <v>5</v>
      </c>
      <c r="H14" s="0" t="n">
        <v>3</v>
      </c>
      <c r="I14" s="6" t="n">
        <v>12</v>
      </c>
      <c r="J14" s="7" t="n">
        <v>-185.6</v>
      </c>
      <c r="K14" s="7" t="n">
        <v>50</v>
      </c>
      <c r="L14" s="7" t="n">
        <v>15989283041</v>
      </c>
      <c r="M14" s="7" t="n">
        <v>3</v>
      </c>
      <c r="N14" s="8" t="n">
        <v>2967611000000</v>
      </c>
      <c r="P14" s="9" t="n">
        <f aca="false">$P$1*B14</f>
        <v>11392646.1</v>
      </c>
    </row>
    <row r="15" customFormat="false" ht="15.75" hidden="false" customHeight="false" outlineLevel="0" collapsed="false">
      <c r="A15" s="3" t="n">
        <v>12</v>
      </c>
      <c r="B15" s="10" t="n">
        <v>0.13</v>
      </c>
      <c r="C15" s="4" t="n">
        <f aca="false">P15</f>
        <v>24684066.55</v>
      </c>
      <c r="D15" s="5" t="s">
        <v>5</v>
      </c>
      <c r="E15" s="5" t="s">
        <v>5</v>
      </c>
      <c r="F15" s="5" t="s">
        <v>5</v>
      </c>
      <c r="G15" s="5" t="s">
        <v>5</v>
      </c>
      <c r="H15" s="0" t="n">
        <v>2</v>
      </c>
      <c r="I15" s="6" t="n">
        <v>13</v>
      </c>
      <c r="J15" s="7" t="n">
        <v>-109.8</v>
      </c>
      <c r="K15" s="7" t="n">
        <v>50</v>
      </c>
      <c r="L15" s="7" t="n">
        <v>4282287423</v>
      </c>
      <c r="M15" s="7" t="n">
        <v>2</v>
      </c>
      <c r="N15" s="8" t="n">
        <v>470195200000</v>
      </c>
      <c r="P15" s="9" t="n">
        <f aca="false">$P$1*B15</f>
        <v>24684066.55</v>
      </c>
    </row>
    <row r="16" customFormat="false" ht="15.75" hidden="false" customHeight="false" outlineLevel="0" collapsed="false">
      <c r="A16" s="3" t="n">
        <v>13</v>
      </c>
      <c r="B16" s="10" t="n">
        <v>0.13</v>
      </c>
      <c r="C16" s="4" t="n">
        <f aca="false">P16</f>
        <v>24684066.55</v>
      </c>
      <c r="D16" s="5" t="s">
        <v>5</v>
      </c>
      <c r="E16" s="5" t="s">
        <v>5</v>
      </c>
      <c r="F16" s="5" t="s">
        <v>5</v>
      </c>
      <c r="G16" s="5" t="s">
        <v>5</v>
      </c>
      <c r="H16" s="0" t="n">
        <v>1</v>
      </c>
      <c r="I16" s="6" t="n">
        <v>14</v>
      </c>
      <c r="J16" s="7" t="n">
        <v>-48.9</v>
      </c>
      <c r="K16" s="7" t="n">
        <v>48.9</v>
      </c>
      <c r="L16" s="7" t="n">
        <v>14161620805</v>
      </c>
      <c r="M16" s="7" t="n">
        <v>1</v>
      </c>
      <c r="N16" s="8" t="n">
        <v>692503300000</v>
      </c>
      <c r="P16" s="9" t="n">
        <f aca="false">$P$1*B16</f>
        <v>24684066.55</v>
      </c>
    </row>
    <row r="17" customFormat="false" ht="15.75" hidden="false" customHeight="false" outlineLevel="0" collapsed="false">
      <c r="A17" s="0" t="n">
        <v>14</v>
      </c>
      <c r="B17" s="10" t="n">
        <v>0.08</v>
      </c>
      <c r="C17" s="4" t="n">
        <f aca="false">P17</f>
        <v>15190194.8</v>
      </c>
      <c r="D17" s="5" t="s">
        <v>5</v>
      </c>
      <c r="E17" s="5" t="s">
        <v>5</v>
      </c>
      <c r="F17" s="5" t="s">
        <v>5</v>
      </c>
      <c r="G17" s="5" t="s">
        <v>5</v>
      </c>
      <c r="H17" s="0" t="n">
        <v>3</v>
      </c>
      <c r="I17" s="6" t="n">
        <v>15</v>
      </c>
      <c r="J17" s="7" t="n">
        <v>-138.8</v>
      </c>
      <c r="K17" s="7" t="n">
        <v>50</v>
      </c>
      <c r="L17" s="7" t="n">
        <v>12608709589</v>
      </c>
      <c r="M17" s="7" t="n">
        <v>3</v>
      </c>
      <c r="N17" s="8" t="n">
        <v>1750089000000</v>
      </c>
      <c r="P17" s="9" t="n">
        <f aca="false">$P$1*B17</f>
        <v>15190194.8</v>
      </c>
    </row>
    <row r="18" customFormat="false" ht="15.75" hidden="false" customHeight="false" outlineLevel="0" collapsed="false">
      <c r="A18" s="0" t="n">
        <v>15</v>
      </c>
      <c r="B18" s="10" t="n">
        <v>0.17</v>
      </c>
      <c r="C18" s="4" t="n">
        <f aca="false">P18</f>
        <v>32279163.95</v>
      </c>
      <c r="D18" s="5" t="s">
        <v>5</v>
      </c>
      <c r="E18" s="5" t="s">
        <v>5</v>
      </c>
      <c r="F18" s="5" t="s">
        <v>5</v>
      </c>
      <c r="G18" s="5" t="s">
        <v>5</v>
      </c>
      <c r="H18" s="0" t="n">
        <v>2</v>
      </c>
      <c r="I18" s="6" t="n">
        <v>16</v>
      </c>
      <c r="J18" s="7" t="n">
        <v>-101.8</v>
      </c>
      <c r="K18" s="7" t="n">
        <v>50</v>
      </c>
      <c r="L18" s="7" t="n">
        <v>9175347755</v>
      </c>
      <c r="M18" s="7" t="n">
        <v>2</v>
      </c>
      <c r="N18" s="8" t="n">
        <v>934050400000</v>
      </c>
      <c r="P18" s="9" t="n">
        <f aca="false">$P$1*B18</f>
        <v>32279163.95</v>
      </c>
    </row>
    <row r="19" customFormat="false" ht="15.75" hidden="false" customHeight="false" outlineLevel="0" collapsed="false">
      <c r="A19" s="3" t="n">
        <v>16</v>
      </c>
      <c r="B19" s="10" t="n">
        <v>0.04</v>
      </c>
      <c r="C19" s="4" t="n">
        <f aca="false">P19</f>
        <v>7595097.4</v>
      </c>
      <c r="D19" s="5" t="s">
        <v>5</v>
      </c>
      <c r="E19" s="5" t="s">
        <v>5</v>
      </c>
      <c r="F19" s="5" t="s">
        <v>5</v>
      </c>
      <c r="G19" s="5" t="s">
        <v>5</v>
      </c>
      <c r="H19" s="0" t="n">
        <v>3</v>
      </c>
      <c r="I19" s="6" t="n">
        <v>17</v>
      </c>
      <c r="J19" s="7" t="n">
        <v>-156</v>
      </c>
      <c r="K19" s="7" t="n">
        <v>50</v>
      </c>
      <c r="L19" s="7" t="n">
        <v>11324453301</v>
      </c>
      <c r="M19" s="7" t="n">
        <v>3</v>
      </c>
      <c r="N19" s="8" t="n">
        <v>1766615000000</v>
      </c>
      <c r="P19" s="9" t="n">
        <f aca="false">$P$1*B19</f>
        <v>7595097.4</v>
      </c>
    </row>
    <row r="20" customFormat="false" ht="15.75" hidden="false" customHeight="false" outlineLevel="0" collapsed="false">
      <c r="A20" s="3" t="n">
        <v>17</v>
      </c>
      <c r="B20" s="10" t="n">
        <v>0.02</v>
      </c>
      <c r="C20" s="4" t="n">
        <f aca="false">P20</f>
        <v>3797548.7</v>
      </c>
      <c r="D20" s="5" t="s">
        <v>5</v>
      </c>
      <c r="E20" s="5" t="s">
        <v>5</v>
      </c>
      <c r="F20" s="5" t="s">
        <v>5</v>
      </c>
      <c r="G20" s="5" t="s">
        <v>5</v>
      </c>
      <c r="H20" s="0" t="n">
        <v>2</v>
      </c>
      <c r="I20" s="6" t="n">
        <v>18</v>
      </c>
      <c r="J20" s="7" t="n">
        <v>-81.9</v>
      </c>
      <c r="K20" s="7" t="n">
        <v>50</v>
      </c>
      <c r="L20" s="7" t="n">
        <v>5030841128</v>
      </c>
      <c r="M20" s="7" t="n">
        <v>2</v>
      </c>
      <c r="N20" s="8" t="n">
        <v>412025900000</v>
      </c>
      <c r="P20" s="9" t="n">
        <f aca="false">$P$1*B20</f>
        <v>3797548.7</v>
      </c>
    </row>
    <row r="21" customFormat="false" ht="15.75" hidden="false" customHeight="false" outlineLevel="0" collapsed="false">
      <c r="A21" s="3" t="n">
        <v>18</v>
      </c>
      <c r="B21" s="10" t="n">
        <v>0.03</v>
      </c>
      <c r="C21" s="4" t="n">
        <f aca="false">P21</f>
        <v>5696323.05</v>
      </c>
      <c r="D21" s="5" t="s">
        <v>5</v>
      </c>
      <c r="E21" s="5" t="s">
        <v>5</v>
      </c>
      <c r="F21" s="5" t="s">
        <v>5</v>
      </c>
      <c r="G21" s="5" t="s">
        <v>5</v>
      </c>
      <c r="H21" s="0" t="n">
        <v>2</v>
      </c>
      <c r="I21" s="6" t="n">
        <v>19</v>
      </c>
      <c r="J21" s="7" t="n">
        <v>-86.4</v>
      </c>
      <c r="K21" s="7" t="n">
        <v>50</v>
      </c>
      <c r="L21" s="7" t="n">
        <v>4831356901</v>
      </c>
      <c r="M21" s="7" t="n">
        <v>2</v>
      </c>
      <c r="N21" s="8" t="n">
        <v>417429200000</v>
      </c>
      <c r="P21" s="9" t="n">
        <f aca="false">$P$1*B21</f>
        <v>5696323.05</v>
      </c>
    </row>
    <row r="22" customFormat="false" ht="15.75" hidden="false" customHeight="false" outlineLevel="0" collapsed="false">
      <c r="A22" s="3" t="n">
        <v>19</v>
      </c>
      <c r="B22" s="10" t="n">
        <v>0.02</v>
      </c>
      <c r="C22" s="4" t="n">
        <f aca="false">P22</f>
        <v>3797548.7</v>
      </c>
      <c r="D22" s="5" t="s">
        <v>5</v>
      </c>
      <c r="E22" s="5" t="s">
        <v>5</v>
      </c>
      <c r="F22" s="5" t="s">
        <v>5</v>
      </c>
      <c r="G22" s="5" t="s">
        <v>5</v>
      </c>
      <c r="H22" s="0" t="n">
        <v>3</v>
      </c>
      <c r="I22" s="6" t="n">
        <v>20</v>
      </c>
      <c r="J22" s="7" t="n">
        <v>-199.1</v>
      </c>
      <c r="K22" s="7" t="n">
        <v>50</v>
      </c>
      <c r="L22" s="7" t="n">
        <v>17683470543</v>
      </c>
      <c r="M22" s="7" t="n">
        <v>3</v>
      </c>
      <c r="N22" s="8" t="n">
        <v>3520779000000</v>
      </c>
      <c r="P22" s="9" t="n">
        <f aca="false">$P$1*B22</f>
        <v>3797548.7</v>
      </c>
    </row>
    <row r="23" customFormat="false" ht="15.75" hidden="false" customHeight="false" outlineLevel="0" collapsed="false">
      <c r="A23" s="3" t="n">
        <v>20</v>
      </c>
      <c r="B23" s="10" t="n">
        <v>0.03</v>
      </c>
      <c r="C23" s="4" t="n">
        <f aca="false">P23</f>
        <v>5696323.05</v>
      </c>
      <c r="D23" s="5" t="s">
        <v>5</v>
      </c>
      <c r="E23" s="5" t="s">
        <v>5</v>
      </c>
      <c r="F23" s="5" t="s">
        <v>5</v>
      </c>
      <c r="G23" s="5" t="s">
        <v>5</v>
      </c>
      <c r="H23" s="0" t="n">
        <v>3</v>
      </c>
      <c r="I23" s="6" t="n">
        <v>21</v>
      </c>
      <c r="J23" s="7" t="n">
        <v>-230.2</v>
      </c>
      <c r="K23" s="7" t="n">
        <v>50</v>
      </c>
      <c r="L23" s="7" t="n">
        <v>9957085306</v>
      </c>
      <c r="M23" s="7" t="n">
        <v>3</v>
      </c>
      <c r="N23" s="8" t="n">
        <v>2292121000000</v>
      </c>
      <c r="P23" s="9" t="n">
        <f aca="false">$P$1*B23</f>
        <v>5696323.05</v>
      </c>
    </row>
    <row r="24" customFormat="false" ht="15.75" hidden="false" customHeight="false" outlineLevel="0" collapsed="false">
      <c r="A24" s="3" t="n">
        <v>21</v>
      </c>
      <c r="B24" s="10" t="n">
        <v>0.07</v>
      </c>
      <c r="C24" s="4" t="n">
        <f aca="false">P24</f>
        <v>13291420.45</v>
      </c>
      <c r="D24" s="5" t="s">
        <v>5</v>
      </c>
      <c r="E24" s="5" t="s">
        <v>5</v>
      </c>
      <c r="F24" s="5" t="s">
        <v>5</v>
      </c>
      <c r="G24" s="5" t="s">
        <v>5</v>
      </c>
      <c r="H24" s="0" t="n">
        <v>3</v>
      </c>
      <c r="I24" s="6" t="n">
        <v>22</v>
      </c>
      <c r="J24" s="7" t="n">
        <v>-186.3</v>
      </c>
      <c r="K24" s="7" t="n">
        <v>50</v>
      </c>
      <c r="L24" s="7" t="n">
        <v>6033778736</v>
      </c>
      <c r="M24" s="7" t="n">
        <v>3</v>
      </c>
      <c r="N24" s="8" t="n">
        <v>1124093000000</v>
      </c>
      <c r="P24" s="9" t="n">
        <f aca="false">$P$1*B24</f>
        <v>13291420.45</v>
      </c>
    </row>
    <row r="25" customFormat="false" ht="15.75" hidden="false" customHeight="false" outlineLevel="0" collapsed="false">
      <c r="A25" s="3" t="n">
        <v>22</v>
      </c>
      <c r="B25" s="10" t="n">
        <v>0.03</v>
      </c>
      <c r="C25" s="4" t="n">
        <f aca="false">P25</f>
        <v>5696323.05</v>
      </c>
      <c r="D25" s="5" t="s">
        <v>5</v>
      </c>
      <c r="E25" s="5" t="s">
        <v>5</v>
      </c>
      <c r="F25" s="5" t="s">
        <v>5</v>
      </c>
      <c r="G25" s="5" t="s">
        <v>5</v>
      </c>
      <c r="H25" s="0" t="n">
        <v>2</v>
      </c>
      <c r="I25" s="6" t="n">
        <v>23</v>
      </c>
      <c r="J25" s="7" t="n">
        <v>-119.6</v>
      </c>
      <c r="K25" s="7" t="n">
        <v>50</v>
      </c>
      <c r="L25" s="7" t="n">
        <v>17242902545</v>
      </c>
      <c r="M25" s="7" t="n">
        <v>2</v>
      </c>
      <c r="N25" s="8" t="n">
        <v>2062251000000</v>
      </c>
      <c r="P25" s="9" t="n">
        <f aca="false">$P$1*B25</f>
        <v>5696323.05</v>
      </c>
    </row>
    <row r="26" customFormat="false" ht="15.75" hidden="false" customHeight="false" outlineLevel="0" collapsed="false">
      <c r="A26" s="0" t="n">
        <v>23</v>
      </c>
      <c r="B26" s="0" t="n">
        <v>0</v>
      </c>
      <c r="C26" s="4" t="n">
        <f aca="false">P26</f>
        <v>0</v>
      </c>
      <c r="D26" s="5" t="s">
        <v>5</v>
      </c>
      <c r="E26" s="5" t="s">
        <v>5</v>
      </c>
      <c r="F26" s="5" t="s">
        <v>5</v>
      </c>
      <c r="G26" s="5" t="s">
        <v>5</v>
      </c>
      <c r="H26" s="0" t="n">
        <v>0</v>
      </c>
      <c r="I26" s="6" t="n">
        <v>24</v>
      </c>
      <c r="J26" s="7" t="n">
        <v>0</v>
      </c>
      <c r="K26" s="7" t="n">
        <v>0</v>
      </c>
      <c r="L26" s="7" t="n">
        <v>173026053</v>
      </c>
      <c r="M26" s="7" t="n">
        <v>0</v>
      </c>
      <c r="N26" s="8" t="n">
        <v>0</v>
      </c>
      <c r="P26" s="9" t="n">
        <f aca="false">$P$1*B26</f>
        <v>0</v>
      </c>
      <c r="T26" s="0" t="s">
        <v>8</v>
      </c>
      <c r="U26" s="0" t="s">
        <v>9</v>
      </c>
    </row>
    <row r="27" customFormat="false" ht="15.75" hidden="false" customHeight="false" outlineLevel="0" collapsed="false">
      <c r="A27" s="0" t="n">
        <v>24</v>
      </c>
      <c r="B27" s="0" t="n">
        <v>0</v>
      </c>
      <c r="C27" s="4" t="n">
        <f aca="false">P27</f>
        <v>0</v>
      </c>
      <c r="D27" s="5" t="s">
        <v>5</v>
      </c>
      <c r="E27" s="5" t="s">
        <v>5</v>
      </c>
      <c r="F27" s="5" t="s">
        <v>5</v>
      </c>
      <c r="G27" s="5" t="s">
        <v>5</v>
      </c>
      <c r="H27" s="0" t="n">
        <v>0</v>
      </c>
      <c r="I27" s="6" t="n">
        <v>25</v>
      </c>
      <c r="J27" s="7" t="n">
        <v>0</v>
      </c>
      <c r="K27" s="7" t="n">
        <v>0</v>
      </c>
      <c r="L27" s="7" t="n">
        <v>294595432</v>
      </c>
      <c r="M27" s="7" t="n">
        <v>0</v>
      </c>
      <c r="N27" s="8" t="n">
        <v>0</v>
      </c>
      <c r="P27" s="9" t="n">
        <f aca="false">$P$1*B27</f>
        <v>0</v>
      </c>
      <c r="T27" s="11" t="s">
        <v>10</v>
      </c>
      <c r="U27" s="1" t="s">
        <v>11</v>
      </c>
    </row>
    <row r="28" customFormat="false" ht="15.75" hidden="false" customHeight="false" outlineLevel="0" collapsed="false">
      <c r="A28" s="0" t="n">
        <v>25</v>
      </c>
      <c r="B28" s="0" t="n">
        <v>0</v>
      </c>
      <c r="C28" s="4" t="n">
        <f aca="false">P28</f>
        <v>0</v>
      </c>
      <c r="D28" s="5" t="s">
        <v>5</v>
      </c>
      <c r="E28" s="5" t="s">
        <v>5</v>
      </c>
      <c r="F28" s="5" t="s">
        <v>5</v>
      </c>
      <c r="G28" s="5" t="s">
        <v>5</v>
      </c>
      <c r="H28" s="0" t="n">
        <v>2</v>
      </c>
      <c r="I28" s="6" t="n">
        <v>26</v>
      </c>
      <c r="J28" s="7" t="n">
        <v>-100</v>
      </c>
      <c r="K28" s="7" t="n">
        <v>50</v>
      </c>
      <c r="L28" s="7" t="n">
        <v>35556339824</v>
      </c>
      <c r="M28" s="7" t="n">
        <v>2</v>
      </c>
      <c r="N28" s="8" t="n">
        <v>3555634000000</v>
      </c>
      <c r="P28" s="9" t="n">
        <f aca="false">$P$1*B28</f>
        <v>0</v>
      </c>
      <c r="T28" s="1" t="s">
        <v>12</v>
      </c>
      <c r="U28" s="1" t="s">
        <v>13</v>
      </c>
    </row>
    <row r="29" customFormat="false" ht="15.75" hidden="false" customHeight="false" outlineLevel="0" collapsed="false">
      <c r="A29" s="0" t="n">
        <v>26</v>
      </c>
      <c r="B29" s="0" t="n">
        <v>0</v>
      </c>
      <c r="C29" s="4" t="n">
        <f aca="false">P29</f>
        <v>0</v>
      </c>
      <c r="D29" s="5" t="s">
        <v>5</v>
      </c>
      <c r="E29" s="5" t="s">
        <v>5</v>
      </c>
      <c r="F29" s="5" t="s">
        <v>5</v>
      </c>
      <c r="G29" s="5" t="s">
        <v>5</v>
      </c>
      <c r="H29" s="0" t="n">
        <v>3</v>
      </c>
      <c r="I29" s="6" t="n">
        <v>27</v>
      </c>
      <c r="J29" s="7" t="n">
        <v>-150</v>
      </c>
      <c r="K29" s="7" t="n">
        <v>50</v>
      </c>
      <c r="L29" s="7" t="n">
        <v>17529276725</v>
      </c>
      <c r="M29" s="7" t="n">
        <v>3</v>
      </c>
      <c r="N29" s="8" t="n">
        <v>2629392000000</v>
      </c>
      <c r="P29" s="9" t="n">
        <f aca="false">$P$1*B29</f>
        <v>0</v>
      </c>
      <c r="T29" s="1" t="s">
        <v>14</v>
      </c>
      <c r="U29" s="1" t="s">
        <v>15</v>
      </c>
    </row>
    <row r="30" customFormat="false" ht="15.75" hidden="false" customHeight="false" outlineLevel="0" collapsed="false">
      <c r="A30" s="0" t="n">
        <v>27</v>
      </c>
      <c r="B30" s="0" t="n">
        <v>0</v>
      </c>
      <c r="C30" s="4" t="n">
        <f aca="false">P30</f>
        <v>0</v>
      </c>
      <c r="D30" s="5" t="s">
        <v>5</v>
      </c>
      <c r="E30" s="5" t="s">
        <v>5</v>
      </c>
      <c r="F30" s="5" t="s">
        <v>5</v>
      </c>
      <c r="G30" s="5" t="s">
        <v>5</v>
      </c>
      <c r="H30" s="0" t="n">
        <v>4</v>
      </c>
      <c r="I30" s="6" t="n">
        <v>28</v>
      </c>
      <c r="J30" s="7" t="n">
        <v>-500</v>
      </c>
      <c r="K30" s="7" t="n">
        <v>50</v>
      </c>
      <c r="L30" s="7" t="n">
        <v>26033456848</v>
      </c>
      <c r="M30" s="7" t="n">
        <v>4</v>
      </c>
      <c r="N30" s="8" t="n">
        <v>13016730000000</v>
      </c>
      <c r="P30" s="9" t="n">
        <f aca="false">$P$1*B30</f>
        <v>0</v>
      </c>
      <c r="T30" s="1" t="s">
        <v>16</v>
      </c>
      <c r="U30" s="1" t="s">
        <v>17</v>
      </c>
    </row>
    <row r="31" customFormat="false" ht="15.75" hidden="false" customHeight="false" outlineLevel="0" collapsed="false">
      <c r="A31" s="0" t="n">
        <v>28</v>
      </c>
      <c r="B31" s="0" t="n">
        <v>0</v>
      </c>
      <c r="C31" s="4" t="n">
        <f aca="false">P31</f>
        <v>0</v>
      </c>
      <c r="D31" s="5" t="s">
        <v>5</v>
      </c>
      <c r="E31" s="5" t="s">
        <v>5</v>
      </c>
      <c r="F31" s="5" t="s">
        <v>5</v>
      </c>
      <c r="G31" s="5" t="s">
        <v>5</v>
      </c>
      <c r="H31" s="0" t="n">
        <v>4</v>
      </c>
      <c r="I31" s="6" t="n">
        <v>29</v>
      </c>
      <c r="J31" s="7" t="n">
        <v>-500</v>
      </c>
      <c r="K31" s="7" t="n">
        <v>50</v>
      </c>
      <c r="L31" s="7" t="n">
        <v>40232596619</v>
      </c>
      <c r="M31" s="7" t="n">
        <v>4</v>
      </c>
      <c r="N31" s="8" t="n">
        <v>20116300000000</v>
      </c>
      <c r="P31" s="9" t="n">
        <f aca="false">$P$1*B31</f>
        <v>0</v>
      </c>
      <c r="T31" s="1"/>
      <c r="U31" s="1"/>
    </row>
    <row r="32" customFormat="false" ht="15.75" hidden="false" customHeight="false" outlineLevel="0" collapsed="false">
      <c r="A32" s="0" t="n">
        <v>29</v>
      </c>
      <c r="B32" s="0" t="n">
        <v>0</v>
      </c>
      <c r="C32" s="4" t="n">
        <f aca="false">P32</f>
        <v>0</v>
      </c>
      <c r="D32" s="5" t="s">
        <v>5</v>
      </c>
      <c r="E32" s="5" t="s">
        <v>5</v>
      </c>
      <c r="F32" s="5" t="s">
        <v>5</v>
      </c>
      <c r="G32" s="5" t="s">
        <v>5</v>
      </c>
      <c r="H32" s="0" t="n">
        <v>4</v>
      </c>
      <c r="I32" s="6" t="n">
        <v>30</v>
      </c>
      <c r="J32" s="7" t="n">
        <v>-500</v>
      </c>
      <c r="K32" s="7" t="n">
        <v>50</v>
      </c>
      <c r="L32" s="7" t="n">
        <v>27427742420</v>
      </c>
      <c r="M32" s="7" t="n">
        <v>4</v>
      </c>
      <c r="N32" s="8" t="n">
        <v>13713870000000</v>
      </c>
      <c r="P32" s="9" t="n">
        <f aca="false">$P$1*B32</f>
        <v>0</v>
      </c>
      <c r="T32" s="1" t="s">
        <v>18</v>
      </c>
      <c r="U32" s="1" t="s">
        <v>19</v>
      </c>
    </row>
    <row r="33" customFormat="false" ht="15" hidden="false" customHeight="false" outlineLevel="0" collapsed="false">
      <c r="I33" s="12" t="s">
        <v>20</v>
      </c>
      <c r="J33" s="12" t="n">
        <v>2</v>
      </c>
      <c r="K33" s="12" t="n">
        <v>3</v>
      </c>
      <c r="L33" s="12" t="n">
        <v>4</v>
      </c>
      <c r="M33" s="12" t="n">
        <v>5</v>
      </c>
      <c r="N33" s="12" t="n">
        <v>6</v>
      </c>
      <c r="O33" s="13" t="n">
        <v>7</v>
      </c>
      <c r="P33" s="14" t="n">
        <v>8</v>
      </c>
      <c r="Q33" s="14" t="n">
        <v>9</v>
      </c>
      <c r="R33" s="14" t="n">
        <v>10</v>
      </c>
    </row>
    <row r="34" customFormat="false" ht="15" hidden="false" customHeight="false" outlineLevel="0" collapsed="false">
      <c r="A34" s="0" t="s">
        <v>21</v>
      </c>
      <c r="B34" s="0" t="n">
        <f aca="false">SUM(B3:B32)</f>
        <v>1</v>
      </c>
      <c r="C34" s="15" t="n">
        <f aca="false">ROUND(C3,0)</f>
        <v>0</v>
      </c>
      <c r="D34" s="9" t="str">
        <f aca="false">D3</f>
        <v>_</v>
      </c>
      <c r="E34" s="9" t="str">
        <f aca="false">E3</f>
        <v>_</v>
      </c>
      <c r="F34" s="9" t="str">
        <f aca="false">F3</f>
        <v>_</v>
      </c>
      <c r="G34" s="9" t="str">
        <f aca="false">G3</f>
        <v>_</v>
      </c>
      <c r="I34" s="0" t="str">
        <f aca="false">"  "&amp;C34&amp;", "&amp;D34&amp;", "&amp;E34&amp;", "&amp;F34&amp;", "&amp;G34&amp;","</f>
        <v>  0, _, _, _, _,</v>
      </c>
      <c r="J34" s="0" t="str">
        <f aca="false">"  "&amp;ROUND(C34*0.637628,0)&amp;", "&amp;D34&amp;", "&amp;E34&amp;", "&amp;F34&amp;", "&amp;G34&amp;","</f>
        <v>  0, _, _, _, _,</v>
      </c>
      <c r="K34" s="0" t="str">
        <f aca="false">"  "&amp;ROUND(C34*0.637628^2,0)&amp;", "&amp;D34&amp;", "&amp;E34&amp;", "&amp;F34&amp;", "&amp;G34&amp;","</f>
        <v>  0, _, _, _, _,</v>
      </c>
      <c r="L34" s="0" t="str">
        <f aca="false">"  "&amp;ROUND(C34*0.637628^3,0)&amp;", "&amp;D34&amp;", "&amp;E34&amp;", "&amp;F34&amp;", "&amp;G34&amp;","</f>
        <v>  0, _, _, _, _,</v>
      </c>
      <c r="M34" s="0" t="str">
        <f aca="false">"  "&amp;ROUND(C34*0.637628^4,0)&amp;", "&amp;D34&amp;", "&amp;E34&amp;", "&amp;F34&amp;", "&amp;G34&amp;","</f>
        <v>  0, _, _, _, _,</v>
      </c>
      <c r="N34" s="0" t="str">
        <f aca="false">"  "&amp;ROUND(C34*0.637628^5,0)&amp;", "&amp;D34&amp;", "&amp;E34&amp;", "&amp;F34&amp;", "&amp;G34&amp;","</f>
        <v>  0, _, _, _, _,</v>
      </c>
      <c r="O34" s="0" t="str">
        <f aca="false">"  "&amp;ROUND(C34*0.637628^6,0)&amp;", "&amp;D34&amp;", "&amp;E34&amp;", "&amp;F34&amp;", "&amp;G34&amp;","</f>
        <v>  0, _, _, _, _,</v>
      </c>
      <c r="P34" s="0" t="str">
        <f aca="false">"  "&amp;ROUND(C34*0.637628^7,0)&amp;", "&amp;D34&amp;", "&amp;E34&amp;", "&amp;F34&amp;", "&amp;G34&amp;","</f>
        <v>  0, _, _, _, _,</v>
      </c>
      <c r="Q34" s="0" t="str">
        <f aca="false">"  "&amp;ROUND(C34*0.637628^8,0)&amp;", "&amp;D34&amp;", "&amp;E34&amp;", "&amp;F34&amp;", "&amp;G34&amp;","</f>
        <v>  0, _, _, _, _,</v>
      </c>
      <c r="R34" s="0" t="str">
        <f aca="false">"  "&amp;ROUND(C34*0.637628^9,0)&amp;", "&amp;D34&amp;", "&amp;E34&amp;", "&amp;F34&amp;", "&amp;G34&amp;","</f>
        <v>  0, _, _, _, _,</v>
      </c>
    </row>
    <row r="35" customFormat="false" ht="15" hidden="false" customHeight="false" outlineLevel="0" collapsed="false">
      <c r="C35" s="15" t="n">
        <f aca="false">ROUND(C4,0)</f>
        <v>0</v>
      </c>
      <c r="D35" s="9" t="str">
        <f aca="false">D4</f>
        <v>_</v>
      </c>
      <c r="E35" s="9" t="str">
        <f aca="false">E4</f>
        <v>_</v>
      </c>
      <c r="F35" s="9" t="str">
        <f aca="false">F4</f>
        <v>_</v>
      </c>
      <c r="G35" s="9" t="str">
        <f aca="false">G4</f>
        <v>_</v>
      </c>
      <c r="I35" s="0" t="str">
        <f aca="false">"  "&amp;C35&amp;", "&amp;D35&amp;", "&amp;E35&amp;", "&amp;F35&amp;", "&amp;G35&amp;","</f>
        <v>  0, _, _, _, _,</v>
      </c>
      <c r="J35" s="0" t="str">
        <f aca="false">"  "&amp;ROUND(C35*0.637628,0)&amp;", "&amp;D35&amp;", "&amp;E35&amp;", "&amp;F35&amp;", "&amp;G35&amp;","</f>
        <v>  0, _, _, _, _,</v>
      </c>
      <c r="K35" s="0" t="str">
        <f aca="false">"  "&amp;ROUND(C35*0.637628^2,0)&amp;", "&amp;D35&amp;", "&amp;E35&amp;", "&amp;F35&amp;", "&amp;G35&amp;","</f>
        <v>  0, _, _, _, _,</v>
      </c>
      <c r="L35" s="0" t="str">
        <f aca="false">"  "&amp;ROUND(C35*0.637628^3,0)&amp;", "&amp;D35&amp;", "&amp;E35&amp;", "&amp;F35&amp;", "&amp;G35&amp;","</f>
        <v>  0, _, _, _, _,</v>
      </c>
      <c r="M35" s="0" t="str">
        <f aca="false">"  "&amp;ROUND(C35*0.637628^4,0)&amp;", "&amp;D35&amp;", "&amp;E35&amp;", "&amp;F35&amp;", "&amp;G35&amp;","</f>
        <v>  0, _, _, _, _,</v>
      </c>
      <c r="N35" s="0" t="str">
        <f aca="false">"  "&amp;ROUND(C35*0.637628^5,0)&amp;", "&amp;D35&amp;", "&amp;E35&amp;", "&amp;F35&amp;", "&amp;G35&amp;","</f>
        <v>  0, _, _, _, _,</v>
      </c>
      <c r="O35" s="0" t="str">
        <f aca="false">"  "&amp;ROUND(C35*0.637628^6,0)&amp;", "&amp;D35&amp;", "&amp;E35&amp;", "&amp;F35&amp;", "&amp;G35&amp;","</f>
        <v>  0, _, _, _, _,</v>
      </c>
      <c r="P35" s="0" t="str">
        <f aca="false">"  "&amp;ROUND(C35*0.637628^7,0)&amp;", "&amp;D35&amp;", "&amp;E35&amp;", "&amp;F35&amp;", "&amp;G35&amp;","</f>
        <v>  0, _, _, _, _,</v>
      </c>
      <c r="Q35" s="0" t="str">
        <f aca="false">"  "&amp;ROUND(C35*0.637628^8,0)&amp;", "&amp;D35&amp;", "&amp;E35&amp;", "&amp;F35&amp;", "&amp;G35&amp;","</f>
        <v>  0, _, _, _, _,</v>
      </c>
      <c r="R35" s="0" t="str">
        <f aca="false">"  "&amp;ROUND(C35*0.637628^9,0)&amp;", "&amp;D35&amp;", "&amp;E35&amp;", "&amp;F35&amp;", "&amp;G35&amp;","</f>
        <v>  0, _, _, _, _,</v>
      </c>
    </row>
    <row r="36" customFormat="false" ht="15" hidden="false" customHeight="false" outlineLevel="0" collapsed="false">
      <c r="C36" s="15" t="n">
        <f aca="false">ROUND(C5,0)</f>
        <v>0</v>
      </c>
      <c r="D36" s="9" t="str">
        <f aca="false">D5</f>
        <v>_</v>
      </c>
      <c r="E36" s="9" t="str">
        <f aca="false">E5</f>
        <v>_</v>
      </c>
      <c r="F36" s="9" t="str">
        <f aca="false">F5</f>
        <v>_</v>
      </c>
      <c r="G36" s="9" t="str">
        <f aca="false">G5</f>
        <v>_</v>
      </c>
      <c r="I36" s="0" t="str">
        <f aca="false">"  "&amp;C36&amp;", "&amp;D36&amp;", "&amp;E36&amp;", "&amp;F36&amp;", "&amp;G36&amp;","</f>
        <v>  0, _, _, _, _,</v>
      </c>
      <c r="J36" s="0" t="str">
        <f aca="false">"  "&amp;ROUND(C36*0.637628,0)&amp;", "&amp;D36&amp;", "&amp;E36&amp;", "&amp;F36&amp;", "&amp;G36&amp;","</f>
        <v>  0, _, _, _, _,</v>
      </c>
      <c r="K36" s="0" t="str">
        <f aca="false">"  "&amp;ROUND(C36*0.637628^2,0)&amp;", "&amp;D36&amp;", "&amp;E36&amp;", "&amp;F36&amp;", "&amp;G36&amp;","</f>
        <v>  0, _, _, _, _,</v>
      </c>
      <c r="L36" s="0" t="str">
        <f aca="false">"  "&amp;ROUND(C36*0.637628^3,0)&amp;", "&amp;D36&amp;", "&amp;E36&amp;", "&amp;F36&amp;", "&amp;G36&amp;","</f>
        <v>  0, _, _, _, _,</v>
      </c>
      <c r="M36" s="0" t="str">
        <f aca="false">"  "&amp;ROUND(C36*0.637628^4,0)&amp;", "&amp;D36&amp;", "&amp;E36&amp;", "&amp;F36&amp;", "&amp;G36&amp;","</f>
        <v>  0, _, _, _, _,</v>
      </c>
      <c r="N36" s="0" t="str">
        <f aca="false">"  "&amp;ROUND(C36*0.637628^5,0)&amp;", "&amp;D36&amp;", "&amp;E36&amp;", "&amp;F36&amp;", "&amp;G36&amp;","</f>
        <v>  0, _, _, _, _,</v>
      </c>
      <c r="O36" s="0" t="str">
        <f aca="false">"  "&amp;ROUND(C36*0.637628^6,0)&amp;", "&amp;D36&amp;", "&amp;E36&amp;", "&amp;F36&amp;", "&amp;G36&amp;","</f>
        <v>  0, _, _, _, _,</v>
      </c>
      <c r="P36" s="0" t="str">
        <f aca="false">"  "&amp;ROUND(C36*0.637628^7,0)&amp;", "&amp;D36&amp;", "&amp;E36&amp;", "&amp;F36&amp;", "&amp;G36&amp;","</f>
        <v>  0, _, _, _, _,</v>
      </c>
      <c r="Q36" s="0" t="str">
        <f aca="false">"  "&amp;ROUND(C36*0.637628^8,0)&amp;", "&amp;D36&amp;", "&amp;E36&amp;", "&amp;F36&amp;", "&amp;G36&amp;","</f>
        <v>  0, _, _, _, _,</v>
      </c>
      <c r="R36" s="0" t="str">
        <f aca="false">"  "&amp;ROUND(C36*0.637628^9,0)&amp;", "&amp;D36&amp;", "&amp;E36&amp;", "&amp;F36&amp;", "&amp;G36&amp;","</f>
        <v>  0, _, _, _, _,</v>
      </c>
    </row>
    <row r="37" customFormat="false" ht="15" hidden="false" customHeight="false" outlineLevel="0" collapsed="false">
      <c r="C37" s="15" t="n">
        <f aca="false">ROUND(C6,0)</f>
        <v>0</v>
      </c>
      <c r="D37" s="9" t="str">
        <f aca="false">D6</f>
        <v>_</v>
      </c>
      <c r="E37" s="9" t="str">
        <f aca="false">E6</f>
        <v>_</v>
      </c>
      <c r="F37" s="9" t="str">
        <f aca="false">F6</f>
        <v>_</v>
      </c>
      <c r="G37" s="9" t="str">
        <f aca="false">G6</f>
        <v>_</v>
      </c>
      <c r="I37" s="0" t="str">
        <f aca="false">"  "&amp;C37&amp;", "&amp;D37&amp;", "&amp;E37&amp;", "&amp;F37&amp;", "&amp;G37&amp;","</f>
        <v>  0, _, _, _, _,</v>
      </c>
      <c r="J37" s="0" t="str">
        <f aca="false">"  "&amp;ROUND(C37*0.637628,0)&amp;", "&amp;D37&amp;", "&amp;E37&amp;", "&amp;F37&amp;", "&amp;G37&amp;","</f>
        <v>  0, _, _, _, _,</v>
      </c>
      <c r="K37" s="0" t="str">
        <f aca="false">"  "&amp;ROUND(C37*0.637628^2,0)&amp;", "&amp;D37&amp;", "&amp;E37&amp;", "&amp;F37&amp;", "&amp;G37&amp;","</f>
        <v>  0, _, _, _, _,</v>
      </c>
      <c r="L37" s="0" t="str">
        <f aca="false">"  "&amp;ROUND(C37*0.637628^3,0)&amp;", "&amp;D37&amp;", "&amp;E37&amp;", "&amp;F37&amp;", "&amp;G37&amp;","</f>
        <v>  0, _, _, _, _,</v>
      </c>
      <c r="M37" s="0" t="str">
        <f aca="false">"  "&amp;ROUND(C37*0.637628^4,0)&amp;", "&amp;D37&amp;", "&amp;E37&amp;", "&amp;F37&amp;", "&amp;G37&amp;","</f>
        <v>  0, _, _, _, _,</v>
      </c>
      <c r="N37" s="0" t="str">
        <f aca="false">"  "&amp;ROUND(C37*0.637628^5,0)&amp;", "&amp;D37&amp;", "&amp;E37&amp;", "&amp;F37&amp;", "&amp;G37&amp;","</f>
        <v>  0, _, _, _, _,</v>
      </c>
      <c r="O37" s="0" t="str">
        <f aca="false">"  "&amp;ROUND(C37*0.637628^6,0)&amp;", "&amp;D37&amp;", "&amp;E37&amp;", "&amp;F37&amp;", "&amp;G37&amp;","</f>
        <v>  0, _, _, _, _,</v>
      </c>
      <c r="P37" s="0" t="str">
        <f aca="false">"  "&amp;ROUND(C37*0.637628^7,0)&amp;", "&amp;D37&amp;", "&amp;E37&amp;", "&amp;F37&amp;", "&amp;G37&amp;","</f>
        <v>  0, _, _, _, _,</v>
      </c>
      <c r="Q37" s="0" t="str">
        <f aca="false">"  "&amp;ROUND(C37*0.637628^8,0)&amp;", "&amp;D37&amp;", "&amp;E37&amp;", "&amp;F37&amp;", "&amp;G37&amp;","</f>
        <v>  0, _, _, _, _,</v>
      </c>
      <c r="R37" s="0" t="str">
        <f aca="false">"  "&amp;ROUND(C37*0.637628^9,0)&amp;", "&amp;D37&amp;", "&amp;E37&amp;", "&amp;F37&amp;", "&amp;G37&amp;","</f>
        <v>  0, _, _, _, _,</v>
      </c>
    </row>
    <row r="38" customFormat="false" ht="15" hidden="false" customHeight="false" outlineLevel="0" collapsed="false">
      <c r="C38" s="15" t="n">
        <f aca="false">ROUND(C7,0)</f>
        <v>0</v>
      </c>
      <c r="D38" s="9" t="str">
        <f aca="false">D7</f>
        <v>_</v>
      </c>
      <c r="E38" s="9" t="str">
        <f aca="false">E7</f>
        <v>_</v>
      </c>
      <c r="F38" s="9" t="str">
        <f aca="false">F7</f>
        <v>_</v>
      </c>
      <c r="G38" s="9" t="str">
        <f aca="false">G7</f>
        <v>_</v>
      </c>
      <c r="I38" s="0" t="str">
        <f aca="false">"  "&amp;C38&amp;", "&amp;D38&amp;", "&amp;E38&amp;", "&amp;F38&amp;", "&amp;G38&amp;","</f>
        <v>  0, _, _, _, _,</v>
      </c>
      <c r="J38" s="0" t="str">
        <f aca="false">"  "&amp;ROUND(C38*0.637628,0)&amp;", "&amp;D38&amp;", "&amp;E38&amp;", "&amp;F38&amp;", "&amp;G38&amp;","</f>
        <v>  0, _, _, _, _,</v>
      </c>
      <c r="K38" s="0" t="str">
        <f aca="false">"  "&amp;ROUND(C38*0.637628^2,0)&amp;", "&amp;D38&amp;", "&amp;E38&amp;", "&amp;F38&amp;", "&amp;G38&amp;","</f>
        <v>  0, _, _, _, _,</v>
      </c>
      <c r="L38" s="0" t="str">
        <f aca="false">"  "&amp;ROUND(C38*0.637628^3,0)&amp;", "&amp;D38&amp;", "&amp;E38&amp;", "&amp;F38&amp;", "&amp;G38&amp;","</f>
        <v>  0, _, _, _, _,</v>
      </c>
      <c r="M38" s="0" t="str">
        <f aca="false">"  "&amp;ROUND(C38*0.637628^4,0)&amp;", "&amp;D38&amp;", "&amp;E38&amp;", "&amp;F38&amp;", "&amp;G38&amp;","</f>
        <v>  0, _, _, _, _,</v>
      </c>
      <c r="N38" s="0" t="str">
        <f aca="false">"  "&amp;ROUND(C38*0.637628^5,0)&amp;", "&amp;D38&amp;", "&amp;E38&amp;", "&amp;F38&amp;", "&amp;G38&amp;","</f>
        <v>  0, _, _, _, _,</v>
      </c>
      <c r="O38" s="0" t="str">
        <f aca="false">"  "&amp;ROUND(C38*0.637628^6,0)&amp;", "&amp;D38&amp;", "&amp;E38&amp;", "&amp;F38&amp;", "&amp;G38&amp;","</f>
        <v>  0, _, _, _, _,</v>
      </c>
      <c r="P38" s="0" t="str">
        <f aca="false">"  "&amp;ROUND(C38*0.637628^7,0)&amp;", "&amp;D38&amp;", "&amp;E38&amp;", "&amp;F38&amp;", "&amp;G38&amp;","</f>
        <v>  0, _, _, _, _,</v>
      </c>
      <c r="Q38" s="0" t="str">
        <f aca="false">"  "&amp;ROUND(C38*0.637628^8,0)&amp;", "&amp;D38&amp;", "&amp;E38&amp;", "&amp;F38&amp;", "&amp;G38&amp;","</f>
        <v>  0, _, _, _, _,</v>
      </c>
      <c r="R38" s="0" t="str">
        <f aca="false">"  "&amp;ROUND(C38*0.637628^9,0)&amp;", "&amp;D38&amp;", "&amp;E38&amp;", "&amp;F38&amp;", "&amp;G38&amp;","</f>
        <v>  0, _, _, _, _,</v>
      </c>
    </row>
    <row r="39" customFormat="false" ht="15" hidden="false" customHeight="false" outlineLevel="0" collapsed="false">
      <c r="C39" s="15" t="n">
        <f aca="false">ROUND(C8,0)</f>
        <v>0</v>
      </c>
      <c r="D39" s="9" t="str">
        <f aca="false">D8</f>
        <v>_</v>
      </c>
      <c r="E39" s="9" t="str">
        <f aca="false">E8</f>
        <v>_</v>
      </c>
      <c r="F39" s="9" t="str">
        <f aca="false">F8</f>
        <v>_</v>
      </c>
      <c r="G39" s="9" t="str">
        <f aca="false">G8</f>
        <v>_</v>
      </c>
      <c r="I39" s="0" t="str">
        <f aca="false">"  "&amp;C39&amp;", "&amp;D39&amp;", "&amp;E39&amp;", "&amp;F39&amp;", "&amp;G39&amp;","</f>
        <v>  0, _, _, _, _,</v>
      </c>
      <c r="J39" s="0" t="str">
        <f aca="false">"  "&amp;ROUND(C39*0.637628,0)&amp;", "&amp;D39&amp;", "&amp;E39&amp;", "&amp;F39&amp;", "&amp;G39&amp;","</f>
        <v>  0, _, _, _, _,</v>
      </c>
      <c r="K39" s="0" t="str">
        <f aca="false">"  "&amp;ROUND(C39*0.637628^2,0)&amp;", "&amp;D39&amp;", "&amp;E39&amp;", "&amp;F39&amp;", "&amp;G39&amp;","</f>
        <v>  0, _, _, _, _,</v>
      </c>
      <c r="L39" s="0" t="str">
        <f aca="false">"  "&amp;ROUND(C39*0.637628^3,0)&amp;", "&amp;D39&amp;", "&amp;E39&amp;", "&amp;F39&amp;", "&amp;G39&amp;","</f>
        <v>  0, _, _, _, _,</v>
      </c>
      <c r="M39" s="0" t="str">
        <f aca="false">"  "&amp;ROUND(C39*0.637628^4,0)&amp;", "&amp;D39&amp;", "&amp;E39&amp;", "&amp;F39&amp;", "&amp;G39&amp;","</f>
        <v>  0, _, _, _, _,</v>
      </c>
      <c r="N39" s="0" t="str">
        <f aca="false">"  "&amp;ROUND(C39*0.637628^5,0)&amp;", "&amp;D39&amp;", "&amp;E39&amp;", "&amp;F39&amp;", "&amp;G39&amp;","</f>
        <v>  0, _, _, _, _,</v>
      </c>
      <c r="O39" s="0" t="str">
        <f aca="false">"  "&amp;ROUND(C39*0.637628^6,0)&amp;", "&amp;D39&amp;", "&amp;E39&amp;", "&amp;F39&amp;", "&amp;G39&amp;","</f>
        <v>  0, _, _, _, _,</v>
      </c>
      <c r="P39" s="0" t="str">
        <f aca="false">"  "&amp;ROUND(C39*0.637628^7,0)&amp;", "&amp;D39&amp;", "&amp;E39&amp;", "&amp;F39&amp;", "&amp;G39&amp;","</f>
        <v>  0, _, _, _, _,</v>
      </c>
      <c r="Q39" s="0" t="str">
        <f aca="false">"  "&amp;ROUND(C39*0.637628^8,0)&amp;", "&amp;D39&amp;", "&amp;E39&amp;", "&amp;F39&amp;", "&amp;G39&amp;","</f>
        <v>  0, _, _, _, _,</v>
      </c>
      <c r="R39" s="0" t="str">
        <f aca="false">"  "&amp;ROUND(C39*0.637628^9,0)&amp;", "&amp;D39&amp;", "&amp;E39&amp;", "&amp;F39&amp;", "&amp;G39&amp;","</f>
        <v>  0, _, _, _, _,</v>
      </c>
    </row>
    <row r="40" customFormat="false" ht="15" hidden="false" customHeight="false" outlineLevel="0" collapsed="false">
      <c r="C40" s="15" t="n">
        <f aca="false">ROUND(C9,0)</f>
        <v>0</v>
      </c>
      <c r="D40" s="9" t="str">
        <f aca="false">D9</f>
        <v>_</v>
      </c>
      <c r="E40" s="9" t="str">
        <f aca="false">E9</f>
        <v>_</v>
      </c>
      <c r="F40" s="9" t="str">
        <f aca="false">F9</f>
        <v>_</v>
      </c>
      <c r="G40" s="9" t="str">
        <f aca="false">G9</f>
        <v>_</v>
      </c>
      <c r="I40" s="0" t="str">
        <f aca="false">"  "&amp;C40&amp;", "&amp;D40&amp;", "&amp;E40&amp;", "&amp;F40&amp;", "&amp;G40&amp;","</f>
        <v>  0, _, _, _, _,</v>
      </c>
      <c r="J40" s="0" t="str">
        <f aca="false">"  "&amp;ROUND(C40*0.637628,0)&amp;", "&amp;D40&amp;", "&amp;E40&amp;", "&amp;F40&amp;", "&amp;G40&amp;","</f>
        <v>  0, _, _, _, _,</v>
      </c>
      <c r="K40" s="0" t="str">
        <f aca="false">"  "&amp;ROUND(C40*0.637628^2,0)&amp;", "&amp;D40&amp;", "&amp;E40&amp;", "&amp;F40&amp;", "&amp;G40&amp;","</f>
        <v>  0, _, _, _, _,</v>
      </c>
      <c r="L40" s="0" t="str">
        <f aca="false">"  "&amp;ROUND(C40*0.637628^3,0)&amp;", "&amp;D40&amp;", "&amp;E40&amp;", "&amp;F40&amp;", "&amp;G40&amp;","</f>
        <v>  0, _, _, _, _,</v>
      </c>
      <c r="M40" s="0" t="str">
        <f aca="false">"  "&amp;ROUND(C40*0.637628^4,0)&amp;", "&amp;D40&amp;", "&amp;E40&amp;", "&amp;F40&amp;", "&amp;G40&amp;","</f>
        <v>  0, _, _, _, _,</v>
      </c>
      <c r="N40" s="0" t="str">
        <f aca="false">"  "&amp;ROUND(C40*0.637628^5,0)&amp;", "&amp;D40&amp;", "&amp;E40&amp;", "&amp;F40&amp;", "&amp;G40&amp;","</f>
        <v>  0, _, _, _, _,</v>
      </c>
      <c r="O40" s="0" t="str">
        <f aca="false">"  "&amp;ROUND(C40*0.637628^6,0)&amp;", "&amp;D40&amp;", "&amp;E40&amp;", "&amp;F40&amp;", "&amp;G40&amp;","</f>
        <v>  0, _, _, _, _,</v>
      </c>
      <c r="P40" s="0" t="str">
        <f aca="false">"  "&amp;ROUND(C40*0.637628^7,0)&amp;", "&amp;D40&amp;", "&amp;E40&amp;", "&amp;F40&amp;", "&amp;G40&amp;","</f>
        <v>  0, _, _, _, _,</v>
      </c>
      <c r="Q40" s="0" t="str">
        <f aca="false">"  "&amp;ROUND(C40*0.637628^8,0)&amp;", "&amp;D40&amp;", "&amp;E40&amp;", "&amp;F40&amp;", "&amp;G40&amp;","</f>
        <v>  0, _, _, _, _,</v>
      </c>
      <c r="R40" s="0" t="str">
        <f aca="false">"  "&amp;ROUND(C40*0.637628^9,0)&amp;", "&amp;D40&amp;", "&amp;E40&amp;", "&amp;F40&amp;", "&amp;G40&amp;","</f>
        <v>  0, _, _, _, _,</v>
      </c>
    </row>
    <row r="41" customFormat="false" ht="15" hidden="false" customHeight="false" outlineLevel="0" collapsed="false">
      <c r="C41" s="15" t="n">
        <f aca="false">ROUND(C10,0)</f>
        <v>0</v>
      </c>
      <c r="D41" s="9" t="str">
        <f aca="false">D10</f>
        <v>_</v>
      </c>
      <c r="E41" s="9" t="str">
        <f aca="false">E10</f>
        <v>_</v>
      </c>
      <c r="F41" s="9" t="str">
        <f aca="false">F10</f>
        <v>_</v>
      </c>
      <c r="G41" s="9" t="str">
        <f aca="false">G10</f>
        <v>_</v>
      </c>
      <c r="I41" s="0" t="str">
        <f aca="false">"  "&amp;C41&amp;", "&amp;D41&amp;", "&amp;E41&amp;", "&amp;F41&amp;", "&amp;G41&amp;","</f>
        <v>  0, _, _, _, _,</v>
      </c>
      <c r="J41" s="0" t="str">
        <f aca="false">"  "&amp;ROUND(C41*0.637628,0)&amp;", "&amp;D41&amp;", "&amp;E41&amp;", "&amp;F41&amp;", "&amp;G41&amp;","</f>
        <v>  0, _, _, _, _,</v>
      </c>
      <c r="K41" s="0" t="str">
        <f aca="false">"  "&amp;ROUND(C41*0.637628^2,0)&amp;", "&amp;D41&amp;", "&amp;E41&amp;", "&amp;F41&amp;", "&amp;G41&amp;","</f>
        <v>  0, _, _, _, _,</v>
      </c>
      <c r="L41" s="0" t="str">
        <f aca="false">"  "&amp;ROUND(C41*0.637628^3,0)&amp;", "&amp;D41&amp;", "&amp;E41&amp;", "&amp;F41&amp;", "&amp;G41&amp;","</f>
        <v>  0, _, _, _, _,</v>
      </c>
      <c r="M41" s="0" t="str">
        <f aca="false">"  "&amp;ROUND(C41*0.637628^4,0)&amp;", "&amp;D41&amp;", "&amp;E41&amp;", "&amp;F41&amp;", "&amp;G41&amp;","</f>
        <v>  0, _, _, _, _,</v>
      </c>
      <c r="N41" s="0" t="str">
        <f aca="false">"  "&amp;ROUND(C41*0.637628^5,0)&amp;", "&amp;D41&amp;", "&amp;E41&amp;", "&amp;F41&amp;", "&amp;G41&amp;","</f>
        <v>  0, _, _, _, _,</v>
      </c>
      <c r="O41" s="0" t="str">
        <f aca="false">"  "&amp;ROUND(C41*0.637628^6,0)&amp;", "&amp;D41&amp;", "&amp;E41&amp;", "&amp;F41&amp;", "&amp;G41&amp;","</f>
        <v>  0, _, _, _, _,</v>
      </c>
      <c r="P41" s="0" t="str">
        <f aca="false">"  "&amp;ROUND(C41*0.637628^7,0)&amp;", "&amp;D41&amp;", "&amp;E41&amp;", "&amp;F41&amp;", "&amp;G41&amp;","</f>
        <v>  0, _, _, _, _,</v>
      </c>
      <c r="Q41" s="0" t="str">
        <f aca="false">"  "&amp;ROUND(C41*0.637628^8,0)&amp;", "&amp;D41&amp;", "&amp;E41&amp;", "&amp;F41&amp;", "&amp;G41&amp;","</f>
        <v>  0, _, _, _, _,</v>
      </c>
      <c r="R41" s="0" t="str">
        <f aca="false">"  "&amp;ROUND(C41*0.637628^9,0)&amp;", "&amp;D41&amp;", "&amp;E41&amp;", "&amp;F41&amp;", "&amp;G41&amp;","</f>
        <v>  0, _, _, _, _,</v>
      </c>
    </row>
    <row r="42" customFormat="false" ht="15" hidden="false" customHeight="false" outlineLevel="0" collapsed="false">
      <c r="C42" s="15" t="n">
        <f aca="false">ROUND(C11,0)</f>
        <v>17088969</v>
      </c>
      <c r="D42" s="9" t="str">
        <f aca="false">D11</f>
        <v>_</v>
      </c>
      <c r="E42" s="9" t="str">
        <f aca="false">E11</f>
        <v>_</v>
      </c>
      <c r="F42" s="9" t="str">
        <f aca="false">F11</f>
        <v>_</v>
      </c>
      <c r="G42" s="9" t="str">
        <f aca="false">G11</f>
        <v>_</v>
      </c>
      <c r="I42" s="0" t="str">
        <f aca="false">"  "&amp;C42&amp;", "&amp;D42&amp;", "&amp;E42&amp;", "&amp;F42&amp;", "&amp;G42&amp;","</f>
        <v>  17088969, _, _, _, _,</v>
      </c>
      <c r="J42" s="0" t="str">
        <f aca="false">"  "&amp;ROUND(C42*0.637628,0)&amp;", "&amp;D42&amp;", "&amp;E42&amp;", "&amp;F42&amp;", "&amp;G42&amp;","</f>
        <v>  10896405, _, _, _, _,</v>
      </c>
      <c r="K42" s="0" t="str">
        <f aca="false">"  "&amp;ROUND(C42*0.637628^2,0)&amp;", "&amp;D42&amp;", "&amp;E42&amp;", "&amp;F42&amp;", "&amp;G42&amp;","</f>
        <v>  6947853, _, _, _, _,</v>
      </c>
      <c r="L42" s="0" t="str">
        <f aca="false">"  "&amp;ROUND(C42*0.637628^3,0)&amp;", "&amp;D42&amp;", "&amp;E42&amp;", "&amp;F42&amp;", "&amp;G42&amp;","</f>
        <v>  4430146, _, _, _, _,</v>
      </c>
      <c r="M42" s="0" t="str">
        <f aca="false">"  "&amp;ROUND(C42*0.637628^4,0)&amp;", "&amp;D42&amp;", "&amp;E42&amp;", "&amp;F42&amp;", "&amp;G42&amp;","</f>
        <v>  2824785, _, _, _, _,</v>
      </c>
      <c r="N42" s="0" t="str">
        <f aca="false">"  "&amp;ROUND(C42*0.637628^5,0)&amp;", "&amp;D42&amp;", "&amp;E42&amp;", "&amp;F42&amp;", "&amp;G42&amp;","</f>
        <v>  1801162, _, _, _, _,</v>
      </c>
      <c r="O42" s="0" t="str">
        <f aca="false">"  "&amp;ROUND(C42*0.637628^6,0)&amp;", "&amp;D42&amp;", "&amp;E42&amp;", "&amp;F42&amp;", "&amp;G42&amp;","</f>
        <v>  1148471, _, _, _, _,</v>
      </c>
      <c r="P42" s="0" t="str">
        <f aca="false">"  "&amp;ROUND(C42*0.637628^7,0)&amp;", "&amp;D42&amp;", "&amp;E42&amp;", "&amp;F42&amp;", "&amp;G42&amp;","</f>
        <v>  732297, _, _, _, _,</v>
      </c>
      <c r="Q42" s="0" t="str">
        <f aca="false">"  "&amp;ROUND(C42*0.637628^8,0)&amp;", "&amp;D42&amp;", "&amp;E42&amp;", "&amp;F42&amp;", "&amp;G42&amp;","</f>
        <v>  466933, _, _, _, _,</v>
      </c>
      <c r="R42" s="0" t="str">
        <f aca="false">"  "&amp;ROUND(C42*0.637628^9,0)&amp;", "&amp;D42&amp;", "&amp;E42&amp;", "&amp;F42&amp;", "&amp;G42&amp;","</f>
        <v>  297730, _, _, _, _,</v>
      </c>
    </row>
    <row r="43" customFormat="false" ht="15" hidden="false" customHeight="false" outlineLevel="0" collapsed="false">
      <c r="C43" s="15" t="n">
        <f aca="false">ROUND(C12,0)</f>
        <v>3797549</v>
      </c>
      <c r="D43" s="9" t="str">
        <f aca="false">D12</f>
        <v>_</v>
      </c>
      <c r="E43" s="9" t="str">
        <f aca="false">E12</f>
        <v>_</v>
      </c>
      <c r="F43" s="9" t="str">
        <f aca="false">F12</f>
        <v>_</v>
      </c>
      <c r="G43" s="9" t="str">
        <f aca="false">G12</f>
        <v>_</v>
      </c>
      <c r="I43" s="0" t="str">
        <f aca="false">"  "&amp;C43&amp;", "&amp;D43&amp;", "&amp;E43&amp;", "&amp;F43&amp;", "&amp;G43&amp;","</f>
        <v>  3797549, _, _, _, _,</v>
      </c>
      <c r="J43" s="0" t="str">
        <f aca="false">"  "&amp;ROUND(C43*0.637628,0)&amp;", "&amp;D43&amp;", "&amp;E43&amp;", "&amp;F43&amp;", "&amp;G43&amp;","</f>
        <v>  2421424, _, _, _, _,</v>
      </c>
      <c r="K43" s="0" t="str">
        <f aca="false">"  "&amp;ROUND(C43*0.637628^2,0)&amp;", "&amp;D43&amp;", "&amp;E43&amp;", "&amp;F43&amp;", "&amp;G43&amp;","</f>
        <v>  1543967, _, _, _, _,</v>
      </c>
      <c r="L43" s="0" t="str">
        <f aca="false">"  "&amp;ROUND(C43*0.637628^3,0)&amp;", "&amp;D43&amp;", "&amp;E43&amp;", "&amp;F43&amp;", "&amp;G43&amp;","</f>
        <v>  984477, _, _, _, _,</v>
      </c>
      <c r="M43" s="0" t="str">
        <f aca="false">"  "&amp;ROUND(C43*0.637628^4,0)&amp;", "&amp;D43&amp;", "&amp;E43&amp;", "&amp;F43&amp;", "&amp;G43&amp;","</f>
        <v>  627730, _, _, _, _,</v>
      </c>
      <c r="N43" s="0" t="str">
        <f aca="false">"  "&amp;ROUND(C43*0.637628^5,0)&amp;", "&amp;D43&amp;", "&amp;E43&amp;", "&amp;F43&amp;", "&amp;G43&amp;","</f>
        <v>  400258, _, _, _, _,</v>
      </c>
      <c r="O43" s="0" t="str">
        <f aca="false">"  "&amp;ROUND(C43*0.637628^6,0)&amp;", "&amp;D43&amp;", "&amp;E43&amp;", "&amp;F43&amp;", "&amp;G43&amp;","</f>
        <v>  255216, _, _, _, _,</v>
      </c>
      <c r="P43" s="0" t="str">
        <f aca="false">"  "&amp;ROUND(C43*0.637628^7,0)&amp;", "&amp;D43&amp;", "&amp;E43&amp;", "&amp;F43&amp;", "&amp;G43&amp;","</f>
        <v>  162733, _, _, _, _,</v>
      </c>
      <c r="Q43" s="0" t="str">
        <f aca="false">"  "&amp;ROUND(C43*0.637628^8,0)&amp;", "&amp;D43&amp;", "&amp;E43&amp;", "&amp;F43&amp;", "&amp;G43&amp;","</f>
        <v>  103763, _, _, _, _,</v>
      </c>
      <c r="R43" s="0" t="str">
        <f aca="false">"  "&amp;ROUND(C43*0.637628^9,0)&amp;", "&amp;D43&amp;", "&amp;E43&amp;", "&amp;F43&amp;", "&amp;G43&amp;","</f>
        <v>  66162, _, _, _, _,</v>
      </c>
    </row>
    <row r="44" customFormat="false" ht="15" hidden="false" customHeight="false" outlineLevel="0" collapsed="false">
      <c r="C44" s="15" t="n">
        <f aca="false">ROUND(C13,0)</f>
        <v>15190195</v>
      </c>
      <c r="D44" s="9" t="str">
        <f aca="false">D13</f>
        <v>_</v>
      </c>
      <c r="E44" s="9" t="str">
        <f aca="false">E13</f>
        <v>_</v>
      </c>
      <c r="F44" s="9" t="str">
        <f aca="false">F13</f>
        <v>_</v>
      </c>
      <c r="G44" s="9" t="str">
        <f aca="false">G13</f>
        <v>_</v>
      </c>
      <c r="I44" s="0" t="str">
        <f aca="false">"  "&amp;C44&amp;", "&amp;D44&amp;", "&amp;E44&amp;", "&amp;F44&amp;", "&amp;G44&amp;","</f>
        <v>  15190195, _, _, _, _,</v>
      </c>
      <c r="J44" s="0" t="str">
        <f aca="false">"  "&amp;ROUND(C44*0.637628,0)&amp;", "&amp;D44&amp;", "&amp;E44&amp;", "&amp;F44&amp;", "&amp;G44&amp;","</f>
        <v>  9685694, _, _, _, _,</v>
      </c>
      <c r="K44" s="0" t="str">
        <f aca="false">"  "&amp;ROUND(C44*0.637628^2,0)&amp;", "&amp;D44&amp;", "&amp;E44&amp;", "&amp;F44&amp;", "&amp;G44&amp;","</f>
        <v>  6175869, _, _, _, _,</v>
      </c>
      <c r="L44" s="0" t="str">
        <f aca="false">"  "&amp;ROUND(C44*0.637628^3,0)&amp;", "&amp;D44&amp;", "&amp;E44&amp;", "&amp;F44&amp;", "&amp;G44&amp;","</f>
        <v>  3937907, _, _, _, _,</v>
      </c>
      <c r="M44" s="0" t="str">
        <f aca="false">"  "&amp;ROUND(C44*0.637628^4,0)&amp;", "&amp;D44&amp;", "&amp;E44&amp;", "&amp;F44&amp;", "&amp;G44&amp;","</f>
        <v>  2510920, _, _, _, _,</v>
      </c>
      <c r="N44" s="0" t="str">
        <f aca="false">"  "&amp;ROUND(C44*0.637628^5,0)&amp;", "&amp;D44&amp;", "&amp;E44&amp;", "&amp;F44&amp;", "&amp;G44&amp;","</f>
        <v>  1601033, _, _, _, _,</v>
      </c>
      <c r="O44" s="0" t="str">
        <f aca="false">"  "&amp;ROUND(C44*0.637628^6,0)&amp;", "&amp;D44&amp;", "&amp;E44&amp;", "&amp;F44&amp;", "&amp;G44&amp;","</f>
        <v>  1020863, _, _, _, _,</v>
      </c>
      <c r="P44" s="0" t="str">
        <f aca="false">"  "&amp;ROUND(C44*0.637628^7,0)&amp;", "&amp;D44&amp;", "&amp;E44&amp;", "&amp;F44&amp;", "&amp;G44&amp;","</f>
        <v>  650931, _, _, _, _,</v>
      </c>
      <c r="Q44" s="0" t="str">
        <f aca="false">"  "&amp;ROUND(C44*0.637628^8,0)&amp;", "&amp;D44&amp;", "&amp;E44&amp;", "&amp;F44&amp;", "&amp;G44&amp;","</f>
        <v>  415052, _, _, _, _,</v>
      </c>
      <c r="R44" s="0" t="str">
        <f aca="false">"  "&amp;ROUND(C44*0.637628^9,0)&amp;", "&amp;D44&amp;", "&amp;E44&amp;", "&amp;F44&amp;", "&amp;G44&amp;","</f>
        <v>  264649, _, _, _, _,</v>
      </c>
    </row>
    <row r="45" customFormat="false" ht="15" hidden="false" customHeight="false" outlineLevel="0" collapsed="false">
      <c r="C45" s="15" t="n">
        <f aca="false">ROUND(C14,0)</f>
        <v>11392646</v>
      </c>
      <c r="D45" s="9" t="str">
        <f aca="false">D14</f>
        <v>_</v>
      </c>
      <c r="E45" s="9" t="str">
        <f aca="false">E14</f>
        <v>_</v>
      </c>
      <c r="F45" s="9" t="str">
        <f aca="false">F14</f>
        <v>_</v>
      </c>
      <c r="G45" s="9" t="str">
        <f aca="false">G14</f>
        <v>_</v>
      </c>
      <c r="I45" s="0" t="str">
        <f aca="false">"  "&amp;C45&amp;", "&amp;D45&amp;", "&amp;E45&amp;", "&amp;F45&amp;", "&amp;G45&amp;","</f>
        <v>  11392646, _, _, _, _,</v>
      </c>
      <c r="J45" s="0" t="str">
        <f aca="false">"  "&amp;ROUND(C45*0.637628,0)&amp;", "&amp;D45&amp;", "&amp;E45&amp;", "&amp;F45&amp;", "&amp;G45&amp;","</f>
        <v>  7264270, _, _, _, _,</v>
      </c>
      <c r="K45" s="0" t="str">
        <f aca="false">"  "&amp;ROUND(C45*0.637628^2,0)&amp;", "&amp;D45&amp;", "&amp;E45&amp;", "&amp;F45&amp;", "&amp;G45&amp;","</f>
        <v>  4631902, _, _, _, _,</v>
      </c>
      <c r="L45" s="0" t="str">
        <f aca="false">"  "&amp;ROUND(C45*0.637628^3,0)&amp;", "&amp;D45&amp;", "&amp;E45&amp;", "&amp;F45&amp;", "&amp;G45&amp;","</f>
        <v>  2953430, _, _, _, _,</v>
      </c>
      <c r="M45" s="0" t="str">
        <f aca="false">"  "&amp;ROUND(C45*0.637628^4,0)&amp;", "&amp;D45&amp;", "&amp;E45&amp;", "&amp;F45&amp;", "&amp;G45&amp;","</f>
        <v>  1883190, _, _, _, _,</v>
      </c>
      <c r="N45" s="0" t="str">
        <f aca="false">"  "&amp;ROUND(C45*0.637628^5,0)&amp;", "&amp;D45&amp;", "&amp;E45&amp;", "&amp;F45&amp;", "&amp;G45&amp;","</f>
        <v>  1200775, _, _, _, _,</v>
      </c>
      <c r="O45" s="0" t="str">
        <f aca="false">"  "&amp;ROUND(C45*0.637628^6,0)&amp;", "&amp;D45&amp;", "&amp;E45&amp;", "&amp;F45&amp;", "&amp;G45&amp;","</f>
        <v>  765648, _, _, _, _,</v>
      </c>
      <c r="P45" s="0" t="str">
        <f aca="false">"  "&amp;ROUND(C45*0.637628^7,0)&amp;", "&amp;D45&amp;", "&amp;E45&amp;", "&amp;F45&amp;", "&amp;G45&amp;","</f>
        <v>  488198, _, _, _, _,</v>
      </c>
      <c r="Q45" s="0" t="str">
        <f aca="false">"  "&amp;ROUND(C45*0.637628^8,0)&amp;", "&amp;D45&amp;", "&amp;E45&amp;", "&amp;F45&amp;", "&amp;G45&amp;","</f>
        <v>  311289, _, _, _, _,</v>
      </c>
      <c r="R45" s="0" t="str">
        <f aca="false">"  "&amp;ROUND(C45*0.637628^9,0)&amp;", "&amp;D45&amp;", "&amp;E45&amp;", "&amp;F45&amp;", "&amp;G45&amp;","</f>
        <v>  198487, _, _, _, _,</v>
      </c>
    </row>
    <row r="46" customFormat="false" ht="15" hidden="false" customHeight="false" outlineLevel="0" collapsed="false">
      <c r="C46" s="15" t="n">
        <f aca="false">ROUND(C15,0)</f>
        <v>24684067</v>
      </c>
      <c r="D46" s="9" t="str">
        <f aca="false">D15</f>
        <v>_</v>
      </c>
      <c r="E46" s="9" t="str">
        <f aca="false">E15</f>
        <v>_</v>
      </c>
      <c r="F46" s="9" t="str">
        <f aca="false">F15</f>
        <v>_</v>
      </c>
      <c r="G46" s="9" t="str">
        <f aca="false">G15</f>
        <v>_</v>
      </c>
      <c r="I46" s="0" t="str">
        <f aca="false">"  "&amp;C46&amp;", "&amp;D46&amp;", "&amp;E46&amp;", "&amp;F46&amp;", "&amp;G46&amp;","</f>
        <v>  24684067, _, _, _, _,</v>
      </c>
      <c r="J46" s="0" t="str">
        <f aca="false">"  "&amp;ROUND(C46*0.637628,0)&amp;", "&amp;D46&amp;", "&amp;E46&amp;", "&amp;F46&amp;", "&amp;G46&amp;","</f>
        <v>  15739252, _, _, _, _,</v>
      </c>
      <c r="K46" s="0" t="str">
        <f aca="false">"  "&amp;ROUND(C46*0.637628^2,0)&amp;", "&amp;D46&amp;", "&amp;E46&amp;", "&amp;F46&amp;", "&amp;G46&amp;","</f>
        <v>  10035788, _, _, _, _,</v>
      </c>
      <c r="L46" s="0" t="str">
        <f aca="false">"  "&amp;ROUND(C46*0.637628^3,0)&amp;", "&amp;D46&amp;", "&amp;E46&amp;", "&amp;F46&amp;", "&amp;G46&amp;","</f>
        <v>  6399099, _, _, _, _,</v>
      </c>
      <c r="M46" s="0" t="str">
        <f aca="false">"  "&amp;ROUND(C46*0.637628^4,0)&amp;", "&amp;D46&amp;", "&amp;E46&amp;", "&amp;F46&amp;", "&amp;G46&amp;","</f>
        <v>  4080245, _, _, _, _,</v>
      </c>
      <c r="N46" s="0" t="str">
        <f aca="false">"  "&amp;ROUND(C46*0.637628^5,0)&amp;", "&amp;D46&amp;", "&amp;E46&amp;", "&amp;F46&amp;", "&amp;G46&amp;","</f>
        <v>  2601678, _, _, _, _,</v>
      </c>
      <c r="O46" s="0" t="str">
        <f aca="false">"  "&amp;ROUND(C46*0.637628^6,0)&amp;", "&amp;D46&amp;", "&amp;E46&amp;", "&amp;F46&amp;", "&amp;G46&amp;","</f>
        <v>  1658903, _, _, _, _,</v>
      </c>
      <c r="P46" s="0" t="str">
        <f aca="false">"  "&amp;ROUND(C46*0.637628^7,0)&amp;", "&amp;D46&amp;", "&amp;E46&amp;", "&amp;F46&amp;", "&amp;G46&amp;","</f>
        <v>  1057763, _, _, _, _,</v>
      </c>
      <c r="Q46" s="0" t="str">
        <f aca="false">"  "&amp;ROUND(C46*0.637628^8,0)&amp;", "&amp;D46&amp;", "&amp;E46&amp;", "&amp;F46&amp;", "&amp;G46&amp;","</f>
        <v>  674459, _, _, _, _,</v>
      </c>
      <c r="R46" s="0" t="str">
        <f aca="false">"  "&amp;ROUND(C46*0.637628^9,0)&amp;", "&amp;D46&amp;", "&amp;E46&amp;", "&amp;F46&amp;", "&amp;G46&amp;","</f>
        <v>  430054, _, _, _, _,</v>
      </c>
    </row>
    <row r="47" customFormat="false" ht="15" hidden="false" customHeight="false" outlineLevel="0" collapsed="false">
      <c r="C47" s="15" t="n">
        <f aca="false">ROUND(C16,0)</f>
        <v>24684067</v>
      </c>
      <c r="D47" s="9" t="str">
        <f aca="false">D16</f>
        <v>_</v>
      </c>
      <c r="E47" s="9" t="str">
        <f aca="false">E16</f>
        <v>_</v>
      </c>
      <c r="F47" s="9" t="str">
        <f aca="false">F16</f>
        <v>_</v>
      </c>
      <c r="G47" s="9" t="str">
        <f aca="false">G16</f>
        <v>_</v>
      </c>
      <c r="I47" s="0" t="str">
        <f aca="false">"  "&amp;C47&amp;", "&amp;D47&amp;", "&amp;E47&amp;", "&amp;F47&amp;", "&amp;G47&amp;","</f>
        <v>  24684067, _, _, _, _,</v>
      </c>
      <c r="J47" s="0" t="str">
        <f aca="false">"  "&amp;ROUND(C47*0.637628,0)&amp;", "&amp;D47&amp;", "&amp;E47&amp;", "&amp;F47&amp;", "&amp;G47&amp;","</f>
        <v>  15739252, _, _, _, _,</v>
      </c>
      <c r="K47" s="0" t="str">
        <f aca="false">"  "&amp;ROUND(C47*0.637628^2,0)&amp;", "&amp;D47&amp;", "&amp;E47&amp;", "&amp;F47&amp;", "&amp;G47&amp;","</f>
        <v>  10035788, _, _, _, _,</v>
      </c>
      <c r="L47" s="0" t="str">
        <f aca="false">"  "&amp;ROUND(C47*0.637628^3,0)&amp;", "&amp;D47&amp;", "&amp;E47&amp;", "&amp;F47&amp;", "&amp;G47&amp;","</f>
        <v>  6399099, _, _, _, _,</v>
      </c>
      <c r="M47" s="0" t="str">
        <f aca="false">"  "&amp;ROUND(C47*0.637628^4,0)&amp;", "&amp;D47&amp;", "&amp;E47&amp;", "&amp;F47&amp;", "&amp;G47&amp;","</f>
        <v>  4080245, _, _, _, _,</v>
      </c>
      <c r="N47" s="0" t="str">
        <f aca="false">"  "&amp;ROUND(C47*0.637628^5,0)&amp;", "&amp;D47&amp;", "&amp;E47&amp;", "&amp;F47&amp;", "&amp;G47&amp;","</f>
        <v>  2601678, _, _, _, _,</v>
      </c>
      <c r="O47" s="0" t="str">
        <f aca="false">"  "&amp;ROUND(C47*0.637628^6,0)&amp;", "&amp;D47&amp;", "&amp;E47&amp;", "&amp;F47&amp;", "&amp;G47&amp;","</f>
        <v>  1658903, _, _, _, _,</v>
      </c>
      <c r="P47" s="0" t="str">
        <f aca="false">"  "&amp;ROUND(C47*0.637628^7,0)&amp;", "&amp;D47&amp;", "&amp;E47&amp;", "&amp;F47&amp;", "&amp;G47&amp;","</f>
        <v>  1057763, _, _, _, _,</v>
      </c>
      <c r="Q47" s="0" t="str">
        <f aca="false">"  "&amp;ROUND(C47*0.637628^8,0)&amp;", "&amp;D47&amp;", "&amp;E47&amp;", "&amp;F47&amp;", "&amp;G47&amp;","</f>
        <v>  674459, _, _, _, _,</v>
      </c>
      <c r="R47" s="0" t="str">
        <f aca="false">"  "&amp;ROUND(C47*0.637628^9,0)&amp;", "&amp;D47&amp;", "&amp;E47&amp;", "&amp;F47&amp;", "&amp;G47&amp;","</f>
        <v>  430054, _, _, _, _,</v>
      </c>
    </row>
    <row r="48" customFormat="false" ht="15" hidden="false" customHeight="false" outlineLevel="0" collapsed="false">
      <c r="C48" s="15" t="n">
        <f aca="false">ROUND(C17,0)</f>
        <v>15190195</v>
      </c>
      <c r="D48" s="9" t="str">
        <f aca="false">D17</f>
        <v>_</v>
      </c>
      <c r="E48" s="9" t="str">
        <f aca="false">E17</f>
        <v>_</v>
      </c>
      <c r="F48" s="9" t="str">
        <f aca="false">F17</f>
        <v>_</v>
      </c>
      <c r="G48" s="9" t="str">
        <f aca="false">G17</f>
        <v>_</v>
      </c>
      <c r="I48" s="0" t="str">
        <f aca="false">"  "&amp;C48&amp;", "&amp;D48&amp;", "&amp;E48&amp;", "&amp;F48&amp;", "&amp;G48&amp;","</f>
        <v>  15190195, _, _, _, _,</v>
      </c>
      <c r="J48" s="0" t="str">
        <f aca="false">"  "&amp;ROUND(C48*0.637628,0)&amp;", "&amp;D48&amp;", "&amp;E48&amp;", "&amp;F48&amp;", "&amp;G48&amp;","</f>
        <v>  9685694, _, _, _, _,</v>
      </c>
      <c r="K48" s="0" t="str">
        <f aca="false">"  "&amp;ROUND(C48*0.637628^2,0)&amp;", "&amp;D48&amp;", "&amp;E48&amp;", "&amp;F48&amp;", "&amp;G48&amp;","</f>
        <v>  6175869, _, _, _, _,</v>
      </c>
      <c r="L48" s="0" t="str">
        <f aca="false">"  "&amp;ROUND(C48*0.637628^3,0)&amp;", "&amp;D48&amp;", "&amp;E48&amp;", "&amp;F48&amp;", "&amp;G48&amp;","</f>
        <v>  3937907, _, _, _, _,</v>
      </c>
      <c r="M48" s="0" t="str">
        <f aca="false">"  "&amp;ROUND(C48*0.637628^4,0)&amp;", "&amp;D48&amp;", "&amp;E48&amp;", "&amp;F48&amp;", "&amp;G48&amp;","</f>
        <v>  2510920, _, _, _, _,</v>
      </c>
      <c r="N48" s="0" t="str">
        <f aca="false">"  "&amp;ROUND(C48*0.637628^5,0)&amp;", "&amp;D48&amp;", "&amp;E48&amp;", "&amp;F48&amp;", "&amp;G48&amp;","</f>
        <v>  1601033, _, _, _, _,</v>
      </c>
      <c r="O48" s="0" t="str">
        <f aca="false">"  "&amp;ROUND(C48*0.637628^6,0)&amp;", "&amp;D48&amp;", "&amp;E48&amp;", "&amp;F48&amp;", "&amp;G48&amp;","</f>
        <v>  1020863, _, _, _, _,</v>
      </c>
      <c r="P48" s="0" t="str">
        <f aca="false">"  "&amp;ROUND(C48*0.637628^7,0)&amp;", "&amp;D48&amp;", "&amp;E48&amp;", "&amp;F48&amp;", "&amp;G48&amp;","</f>
        <v>  650931, _, _, _, _,</v>
      </c>
      <c r="Q48" s="0" t="str">
        <f aca="false">"  "&amp;ROUND(C48*0.637628^8,0)&amp;", "&amp;D48&amp;", "&amp;E48&amp;", "&amp;F48&amp;", "&amp;G48&amp;","</f>
        <v>  415052, _, _, _, _,</v>
      </c>
      <c r="R48" s="0" t="str">
        <f aca="false">"  "&amp;ROUND(C48*0.637628^9,0)&amp;", "&amp;D48&amp;", "&amp;E48&amp;", "&amp;F48&amp;", "&amp;G48&amp;","</f>
        <v>  264649, _, _, _, _,</v>
      </c>
    </row>
    <row r="49" customFormat="false" ht="15" hidden="false" customHeight="false" outlineLevel="0" collapsed="false">
      <c r="C49" s="15" t="n">
        <f aca="false">ROUND(C18,0)</f>
        <v>32279164</v>
      </c>
      <c r="D49" s="9" t="str">
        <f aca="false">D18</f>
        <v>_</v>
      </c>
      <c r="E49" s="9" t="str">
        <f aca="false">E18</f>
        <v>_</v>
      </c>
      <c r="F49" s="9" t="str">
        <f aca="false">F18</f>
        <v>_</v>
      </c>
      <c r="G49" s="9" t="str">
        <f aca="false">G18</f>
        <v>_</v>
      </c>
      <c r="I49" s="0" t="str">
        <f aca="false">"  "&amp;C49&amp;", "&amp;D49&amp;", "&amp;E49&amp;", "&amp;F49&amp;", "&amp;G49&amp;","</f>
        <v>  32279164, _, _, _, _,</v>
      </c>
      <c r="J49" s="0" t="str">
        <f aca="false">"  "&amp;ROUND(C49*0.637628,0)&amp;", "&amp;D49&amp;", "&amp;E49&amp;", "&amp;F49&amp;", "&amp;G49&amp;","</f>
        <v>  20582099, _, _, _, _,</v>
      </c>
      <c r="K49" s="0" t="str">
        <f aca="false">"  "&amp;ROUND(C49*0.637628^2,0)&amp;", "&amp;D49&amp;", "&amp;E49&amp;", "&amp;F49&amp;", "&amp;G49&amp;","</f>
        <v>  13123722, _, _, _, _,</v>
      </c>
      <c r="L49" s="0" t="str">
        <f aca="false">"  "&amp;ROUND(C49*0.637628^3,0)&amp;", "&amp;D49&amp;", "&amp;E49&amp;", "&amp;F49&amp;", "&amp;G49&amp;","</f>
        <v>  8368053, _, _, _, _,</v>
      </c>
      <c r="M49" s="0" t="str">
        <f aca="false">"  "&amp;ROUND(C49*0.637628^4,0)&amp;", "&amp;D49&amp;", "&amp;E49&amp;", "&amp;F49&amp;", "&amp;G49&amp;","</f>
        <v>  5335705, _, _, _, _,</v>
      </c>
      <c r="N49" s="0" t="str">
        <f aca="false">"  "&amp;ROUND(C49*0.637628^5,0)&amp;", "&amp;D49&amp;", "&amp;E49&amp;", "&amp;F49&amp;", "&amp;G49&amp;","</f>
        <v>  3402195, _, _, _, _,</v>
      </c>
      <c r="O49" s="0" t="str">
        <f aca="false">"  "&amp;ROUND(C49*0.637628^6,0)&amp;", "&amp;D49&amp;", "&amp;E49&amp;", "&amp;F49&amp;", "&amp;G49&amp;","</f>
        <v>  2169335, _, _, _, _,</v>
      </c>
      <c r="P49" s="0" t="str">
        <f aca="false">"  "&amp;ROUND(C49*0.637628^7,0)&amp;", "&amp;D49&amp;", "&amp;E49&amp;", "&amp;F49&amp;", "&amp;G49&amp;","</f>
        <v>  1383229, _, _, _, _,</v>
      </c>
      <c r="Q49" s="0" t="str">
        <f aca="false">"  "&amp;ROUND(C49*0.637628^8,0)&amp;", "&amp;D49&amp;", "&amp;E49&amp;", "&amp;F49&amp;", "&amp;G49&amp;","</f>
        <v>  881985, _, _, _, _,</v>
      </c>
      <c r="R49" s="0" t="str">
        <f aca="false">"  "&amp;ROUND(C49*0.637628^9,0)&amp;", "&amp;D49&amp;", "&amp;E49&amp;", "&amp;F49&amp;", "&amp;G49&amp;","</f>
        <v>  562378, _, _, _, _,</v>
      </c>
    </row>
    <row r="50" customFormat="false" ht="15" hidden="false" customHeight="false" outlineLevel="0" collapsed="false">
      <c r="C50" s="15" t="n">
        <f aca="false">ROUND(C19,0)</f>
        <v>7595097</v>
      </c>
      <c r="D50" s="9" t="str">
        <f aca="false">D19</f>
        <v>_</v>
      </c>
      <c r="E50" s="9" t="str">
        <f aca="false">E19</f>
        <v>_</v>
      </c>
      <c r="F50" s="9" t="str">
        <f aca="false">F19</f>
        <v>_</v>
      </c>
      <c r="G50" s="9" t="str">
        <f aca="false">G19</f>
        <v>_</v>
      </c>
      <c r="I50" s="0" t="str">
        <f aca="false">"  "&amp;C50&amp;", "&amp;D50&amp;", "&amp;E50&amp;", "&amp;F50&amp;", "&amp;G50&amp;","</f>
        <v>  7595097, _, _, _, _,</v>
      </c>
      <c r="J50" s="0" t="str">
        <f aca="false">"  "&amp;ROUND(C50*0.637628,0)&amp;", "&amp;D50&amp;", "&amp;E50&amp;", "&amp;F50&amp;", "&amp;G50&amp;","</f>
        <v>  4842847, _, _, _, _,</v>
      </c>
      <c r="K50" s="0" t="str">
        <f aca="false">"  "&amp;ROUND(C50*0.637628^2,0)&amp;", "&amp;D50&amp;", "&amp;E50&amp;", "&amp;F50&amp;", "&amp;G50&amp;","</f>
        <v>  3087935, _, _, _, _,</v>
      </c>
      <c r="L50" s="0" t="str">
        <f aca="false">"  "&amp;ROUND(C50*0.637628^3,0)&amp;", "&amp;D50&amp;", "&amp;E50&amp;", "&amp;F50&amp;", "&amp;G50&amp;","</f>
        <v>  1968954, _, _, _, _,</v>
      </c>
      <c r="M50" s="0" t="str">
        <f aca="false">"  "&amp;ROUND(C50*0.637628^4,0)&amp;", "&amp;D50&amp;", "&amp;E50&amp;", "&amp;F50&amp;", "&amp;G50&amp;","</f>
        <v>  1255460, _, _, _, _,</v>
      </c>
      <c r="N50" s="0" t="str">
        <f aca="false">"  "&amp;ROUND(C50*0.637628^5,0)&amp;", "&amp;D50&amp;", "&amp;E50&amp;", "&amp;F50&amp;", "&amp;G50&amp;","</f>
        <v>  800516, _, _, _, _,</v>
      </c>
      <c r="O50" s="0" t="str">
        <f aca="false">"  "&amp;ROUND(C50*0.637628^6,0)&amp;", "&amp;D50&amp;", "&amp;E50&amp;", "&amp;F50&amp;", "&amp;G50&amp;","</f>
        <v>  510432, _, _, _, _,</v>
      </c>
      <c r="P50" s="0" t="str">
        <f aca="false">"  "&amp;ROUND(C50*0.637628^7,0)&amp;", "&amp;D50&amp;", "&amp;E50&amp;", "&amp;F50&amp;", "&amp;G50&amp;","</f>
        <v>  325466, _, _, _, _,</v>
      </c>
      <c r="Q50" s="0" t="str">
        <f aca="false">"  "&amp;ROUND(C50*0.637628^8,0)&amp;", "&amp;D50&amp;", "&amp;E50&amp;", "&amp;F50&amp;", "&amp;G50&amp;","</f>
        <v>  207526, _, _, _, _,</v>
      </c>
      <c r="R50" s="0" t="str">
        <f aca="false">"  "&amp;ROUND(C50*0.637628^9,0)&amp;", "&amp;D50&amp;", "&amp;E50&amp;", "&amp;F50&amp;", "&amp;G50&amp;","</f>
        <v>  132324, _, _, _, _,</v>
      </c>
    </row>
    <row r="51" customFormat="false" ht="15" hidden="false" customHeight="false" outlineLevel="0" collapsed="false">
      <c r="C51" s="15" t="n">
        <f aca="false">ROUND(C20,0)</f>
        <v>3797549</v>
      </c>
      <c r="D51" s="9" t="str">
        <f aca="false">D20</f>
        <v>_</v>
      </c>
      <c r="E51" s="9" t="str">
        <f aca="false">E20</f>
        <v>_</v>
      </c>
      <c r="F51" s="9" t="str">
        <f aca="false">F20</f>
        <v>_</v>
      </c>
      <c r="G51" s="9" t="str">
        <f aca="false">G20</f>
        <v>_</v>
      </c>
      <c r="I51" s="0" t="str">
        <f aca="false">"  "&amp;C51&amp;", "&amp;D51&amp;", "&amp;E51&amp;", "&amp;F51&amp;", "&amp;G51&amp;","</f>
        <v>  3797549, _, _, _, _,</v>
      </c>
      <c r="J51" s="0" t="str">
        <f aca="false">"  "&amp;ROUND(C51*0.637628,0)&amp;", "&amp;D51&amp;", "&amp;E51&amp;", "&amp;F51&amp;", "&amp;G51&amp;","</f>
        <v>  2421424, _, _, _, _,</v>
      </c>
      <c r="K51" s="0" t="str">
        <f aca="false">"  "&amp;ROUND(C51*0.637628^2,0)&amp;", "&amp;D51&amp;", "&amp;E51&amp;", "&amp;F51&amp;", "&amp;G51&amp;","</f>
        <v>  1543967, _, _, _, _,</v>
      </c>
      <c r="L51" s="0" t="str">
        <f aca="false">"  "&amp;ROUND(C51*0.637628^3,0)&amp;", "&amp;D51&amp;", "&amp;E51&amp;", "&amp;F51&amp;", "&amp;G51&amp;","</f>
        <v>  984477, _, _, _, _,</v>
      </c>
      <c r="M51" s="0" t="str">
        <f aca="false">"  "&amp;ROUND(C51*0.637628^4,0)&amp;", "&amp;D51&amp;", "&amp;E51&amp;", "&amp;F51&amp;", "&amp;G51&amp;","</f>
        <v>  627730, _, _, _, _,</v>
      </c>
      <c r="N51" s="0" t="str">
        <f aca="false">"  "&amp;ROUND(C51*0.637628^5,0)&amp;", "&amp;D51&amp;", "&amp;E51&amp;", "&amp;F51&amp;", "&amp;G51&amp;","</f>
        <v>  400258, _, _, _, _,</v>
      </c>
      <c r="O51" s="0" t="str">
        <f aca="false">"  "&amp;ROUND(C51*0.637628^6,0)&amp;", "&amp;D51&amp;", "&amp;E51&amp;", "&amp;F51&amp;", "&amp;G51&amp;","</f>
        <v>  255216, _, _, _, _,</v>
      </c>
      <c r="P51" s="0" t="str">
        <f aca="false">"  "&amp;ROUND(C51*0.637628^7,0)&amp;", "&amp;D51&amp;", "&amp;E51&amp;", "&amp;F51&amp;", "&amp;G51&amp;","</f>
        <v>  162733, _, _, _, _,</v>
      </c>
      <c r="Q51" s="0" t="str">
        <f aca="false">"  "&amp;ROUND(C51*0.637628^8,0)&amp;", "&amp;D51&amp;", "&amp;E51&amp;", "&amp;F51&amp;", "&amp;G51&amp;","</f>
        <v>  103763, _, _, _, _,</v>
      </c>
      <c r="R51" s="0" t="str">
        <f aca="false">"  "&amp;ROUND(C51*0.637628^9,0)&amp;", "&amp;D51&amp;", "&amp;E51&amp;", "&amp;F51&amp;", "&amp;G51&amp;","</f>
        <v>  66162, _, _, _, _,</v>
      </c>
    </row>
    <row r="52" customFormat="false" ht="15" hidden="false" customHeight="false" outlineLevel="0" collapsed="false">
      <c r="C52" s="15" t="n">
        <f aca="false">ROUND(C21,0)</f>
        <v>5696323</v>
      </c>
      <c r="D52" s="9" t="str">
        <f aca="false">D21</f>
        <v>_</v>
      </c>
      <c r="E52" s="9" t="str">
        <f aca="false">E21</f>
        <v>_</v>
      </c>
      <c r="F52" s="9" t="str">
        <f aca="false">F21</f>
        <v>_</v>
      </c>
      <c r="G52" s="9" t="str">
        <f aca="false">G21</f>
        <v>_</v>
      </c>
      <c r="I52" s="0" t="str">
        <f aca="false">"  "&amp;C52&amp;", "&amp;D52&amp;", "&amp;E52&amp;", "&amp;F52&amp;", "&amp;G52&amp;","</f>
        <v>  5696323, _, _, _, _,</v>
      </c>
      <c r="J52" s="0" t="str">
        <f aca="false">"  "&amp;ROUND(C52*0.637628,0)&amp;", "&amp;D52&amp;", "&amp;E52&amp;", "&amp;F52&amp;", "&amp;G52&amp;","</f>
        <v>  3632135, _, _, _, _,</v>
      </c>
      <c r="K52" s="0" t="str">
        <f aca="false">"  "&amp;ROUND(C52*0.637628^2,0)&amp;", "&amp;D52&amp;", "&amp;E52&amp;", "&amp;F52&amp;", "&amp;G52&amp;","</f>
        <v>  2315951, _, _, _, _,</v>
      </c>
      <c r="L52" s="0" t="str">
        <f aca="false">"  "&amp;ROUND(C52*0.637628^3,0)&amp;", "&amp;D52&amp;", "&amp;E52&amp;", "&amp;F52&amp;", "&amp;G52&amp;","</f>
        <v>  1476715, _, _, _, _,</v>
      </c>
      <c r="M52" s="0" t="str">
        <f aca="false">"  "&amp;ROUND(C52*0.637628^4,0)&amp;", "&amp;D52&amp;", "&amp;E52&amp;", "&amp;F52&amp;", "&amp;G52&amp;","</f>
        <v>  941595, _, _, _, _,</v>
      </c>
      <c r="N52" s="0" t="str">
        <f aca="false">"  "&amp;ROUND(C52*0.637628^5,0)&amp;", "&amp;D52&amp;", "&amp;E52&amp;", "&amp;F52&amp;", "&amp;G52&amp;","</f>
        <v>  600387, _, _, _, _,</v>
      </c>
      <c r="O52" s="0" t="str">
        <f aca="false">"  "&amp;ROUND(C52*0.637628^6,0)&amp;", "&amp;D52&amp;", "&amp;E52&amp;", "&amp;F52&amp;", "&amp;G52&amp;","</f>
        <v>  382824, _, _, _, _,</v>
      </c>
      <c r="P52" s="0" t="str">
        <f aca="false">"  "&amp;ROUND(C52*0.637628^7,0)&amp;", "&amp;D52&amp;", "&amp;E52&amp;", "&amp;F52&amp;", "&amp;G52&amp;","</f>
        <v>  244099, _, _, _, _,</v>
      </c>
      <c r="Q52" s="0" t="str">
        <f aca="false">"  "&amp;ROUND(C52*0.637628^8,0)&amp;", "&amp;D52&amp;", "&amp;E52&amp;", "&amp;F52&amp;", "&amp;G52&amp;","</f>
        <v>  155644, _, _, _, _,</v>
      </c>
      <c r="R52" s="0" t="str">
        <f aca="false">"  "&amp;ROUND(C52*0.637628^9,0)&amp;", "&amp;D52&amp;", "&amp;E52&amp;", "&amp;F52&amp;", "&amp;G52&amp;","</f>
        <v>  99243, _, _, _, _,</v>
      </c>
    </row>
    <row r="53" customFormat="false" ht="15" hidden="false" customHeight="false" outlineLevel="0" collapsed="false">
      <c r="C53" s="15" t="n">
        <f aca="false">ROUND(C22,0)</f>
        <v>3797549</v>
      </c>
      <c r="D53" s="9" t="str">
        <f aca="false">D22</f>
        <v>_</v>
      </c>
      <c r="E53" s="9" t="str">
        <f aca="false">E22</f>
        <v>_</v>
      </c>
      <c r="F53" s="9" t="str">
        <f aca="false">F22</f>
        <v>_</v>
      </c>
      <c r="G53" s="9" t="str">
        <f aca="false">G22</f>
        <v>_</v>
      </c>
      <c r="I53" s="0" t="str">
        <f aca="false">"  "&amp;C53&amp;", "&amp;D53&amp;", "&amp;E53&amp;", "&amp;F53&amp;", "&amp;G53&amp;","</f>
        <v>  3797549, _, _, _, _,</v>
      </c>
      <c r="J53" s="0" t="str">
        <f aca="false">"  "&amp;ROUND(C53*0.637628,0)&amp;", "&amp;D53&amp;", "&amp;E53&amp;", "&amp;F53&amp;", "&amp;G53&amp;","</f>
        <v>  2421424, _, _, _, _,</v>
      </c>
      <c r="K53" s="0" t="str">
        <f aca="false">"  "&amp;ROUND(C53*0.637628^2,0)&amp;", "&amp;D53&amp;", "&amp;E53&amp;", "&amp;F53&amp;", "&amp;G53&amp;","</f>
        <v>  1543967, _, _, _, _,</v>
      </c>
      <c r="L53" s="0" t="str">
        <f aca="false">"  "&amp;ROUND(C53*0.637628^3,0)&amp;", "&amp;D53&amp;", "&amp;E53&amp;", "&amp;F53&amp;", "&amp;G53&amp;","</f>
        <v>  984477, _, _, _, _,</v>
      </c>
      <c r="M53" s="0" t="str">
        <f aca="false">"  "&amp;ROUND(C53*0.637628^4,0)&amp;", "&amp;D53&amp;", "&amp;E53&amp;", "&amp;F53&amp;", "&amp;G53&amp;","</f>
        <v>  627730, _, _, _, _,</v>
      </c>
      <c r="N53" s="0" t="str">
        <f aca="false">"  "&amp;ROUND(C53*0.637628^5,0)&amp;", "&amp;D53&amp;", "&amp;E53&amp;", "&amp;F53&amp;", "&amp;G53&amp;","</f>
        <v>  400258, _, _, _, _,</v>
      </c>
      <c r="O53" s="0" t="str">
        <f aca="false">"  "&amp;ROUND(C53*0.637628^6,0)&amp;", "&amp;D53&amp;", "&amp;E53&amp;", "&amp;F53&amp;", "&amp;G53&amp;","</f>
        <v>  255216, _, _, _, _,</v>
      </c>
      <c r="P53" s="0" t="str">
        <f aca="false">"  "&amp;ROUND(C53*0.637628^7,0)&amp;", "&amp;D53&amp;", "&amp;E53&amp;", "&amp;F53&amp;", "&amp;G53&amp;","</f>
        <v>  162733, _, _, _, _,</v>
      </c>
      <c r="Q53" s="0" t="str">
        <f aca="false">"  "&amp;ROUND(C53*0.637628^8,0)&amp;", "&amp;D53&amp;", "&amp;E53&amp;", "&amp;F53&amp;", "&amp;G53&amp;","</f>
        <v>  103763, _, _, _, _,</v>
      </c>
      <c r="R53" s="0" t="str">
        <f aca="false">"  "&amp;ROUND(C53*0.637628^9,0)&amp;", "&amp;D53&amp;", "&amp;E53&amp;", "&amp;F53&amp;", "&amp;G53&amp;","</f>
        <v>  66162, _, _, _, _,</v>
      </c>
    </row>
    <row r="54" customFormat="false" ht="15" hidden="false" customHeight="false" outlineLevel="0" collapsed="false">
      <c r="C54" s="15" t="n">
        <f aca="false">ROUND(C23,0)</f>
        <v>5696323</v>
      </c>
      <c r="D54" s="9" t="str">
        <f aca="false">D23</f>
        <v>_</v>
      </c>
      <c r="E54" s="9" t="str">
        <f aca="false">E23</f>
        <v>_</v>
      </c>
      <c r="F54" s="9" t="str">
        <f aca="false">F23</f>
        <v>_</v>
      </c>
      <c r="G54" s="9" t="str">
        <f aca="false">G23</f>
        <v>_</v>
      </c>
      <c r="I54" s="0" t="str">
        <f aca="false">"  "&amp;C54&amp;", "&amp;D54&amp;", "&amp;E54&amp;", "&amp;F54&amp;", "&amp;G54&amp;","</f>
        <v>  5696323, _, _, _, _,</v>
      </c>
      <c r="J54" s="0" t="str">
        <f aca="false">"  "&amp;ROUND(C54*0.637628,0)&amp;", "&amp;D54&amp;", "&amp;E54&amp;", "&amp;F54&amp;", "&amp;G54&amp;","</f>
        <v>  3632135, _, _, _, _,</v>
      </c>
      <c r="K54" s="0" t="str">
        <f aca="false">"  "&amp;ROUND(C54*0.637628^2,0)&amp;", "&amp;D54&amp;", "&amp;E54&amp;", "&amp;F54&amp;", "&amp;G54&amp;","</f>
        <v>  2315951, _, _, _, _,</v>
      </c>
      <c r="L54" s="0" t="str">
        <f aca="false">"  "&amp;ROUND(C54*0.637628^3,0)&amp;", "&amp;D54&amp;", "&amp;E54&amp;", "&amp;F54&amp;", "&amp;G54&amp;","</f>
        <v>  1476715, _, _, _, _,</v>
      </c>
      <c r="M54" s="0" t="str">
        <f aca="false">"  "&amp;ROUND(C54*0.637628^4,0)&amp;", "&amp;D54&amp;", "&amp;E54&amp;", "&amp;F54&amp;", "&amp;G54&amp;","</f>
        <v>  941595, _, _, _, _,</v>
      </c>
      <c r="N54" s="0" t="str">
        <f aca="false">"  "&amp;ROUND(C54*0.637628^5,0)&amp;", "&amp;D54&amp;", "&amp;E54&amp;", "&amp;F54&amp;", "&amp;G54&amp;","</f>
        <v>  600387, _, _, _, _,</v>
      </c>
      <c r="O54" s="0" t="str">
        <f aca="false">"  "&amp;ROUND(C54*0.637628^6,0)&amp;", "&amp;D54&amp;", "&amp;E54&amp;", "&amp;F54&amp;", "&amp;G54&amp;","</f>
        <v>  382824, _, _, _, _,</v>
      </c>
      <c r="P54" s="0" t="str">
        <f aca="false">"  "&amp;ROUND(C54*0.637628^7,0)&amp;", "&amp;D54&amp;", "&amp;E54&amp;", "&amp;F54&amp;", "&amp;G54&amp;","</f>
        <v>  244099, _, _, _, _,</v>
      </c>
      <c r="Q54" s="0" t="str">
        <f aca="false">"  "&amp;ROUND(C54*0.637628^8,0)&amp;", "&amp;D54&amp;", "&amp;E54&amp;", "&amp;F54&amp;", "&amp;G54&amp;","</f>
        <v>  155644, _, _, _, _,</v>
      </c>
      <c r="R54" s="0" t="str">
        <f aca="false">"  "&amp;ROUND(C54*0.637628^9,0)&amp;", "&amp;D54&amp;", "&amp;E54&amp;", "&amp;F54&amp;", "&amp;G54&amp;","</f>
        <v>  99243, _, _, _, _,</v>
      </c>
    </row>
    <row r="55" customFormat="false" ht="15" hidden="false" customHeight="false" outlineLevel="0" collapsed="false">
      <c r="C55" s="15" t="n">
        <f aca="false">ROUND(C24,0)</f>
        <v>13291420</v>
      </c>
      <c r="D55" s="9" t="str">
        <f aca="false">D24</f>
        <v>_</v>
      </c>
      <c r="E55" s="9" t="str">
        <f aca="false">E24</f>
        <v>_</v>
      </c>
      <c r="F55" s="9" t="str">
        <f aca="false">F24</f>
        <v>_</v>
      </c>
      <c r="G55" s="9" t="str">
        <f aca="false">G24</f>
        <v>_</v>
      </c>
      <c r="I55" s="0" t="str">
        <f aca="false">"  "&amp;C55&amp;", "&amp;D55&amp;", "&amp;E55&amp;", "&amp;F55&amp;", "&amp;G55&amp;","</f>
        <v>  13291420, _, _, _, _,</v>
      </c>
      <c r="J55" s="0" t="str">
        <f aca="false">"  "&amp;ROUND(C55*0.637628,0)&amp;", "&amp;D55&amp;", "&amp;E55&amp;", "&amp;F55&amp;", "&amp;G55&amp;","</f>
        <v>  8474982, _, _, _, _,</v>
      </c>
      <c r="K55" s="0" t="str">
        <f aca="false">"  "&amp;ROUND(C55*0.637628^2,0)&amp;", "&amp;D55&amp;", "&amp;E55&amp;", "&amp;F55&amp;", "&amp;G55&amp;","</f>
        <v>  5403886, _, _, _, _,</v>
      </c>
      <c r="L55" s="0" t="str">
        <f aca="false">"  "&amp;ROUND(C55*0.637628^3,0)&amp;", "&amp;D55&amp;", "&amp;E55&amp;", "&amp;F55&amp;", "&amp;G55&amp;","</f>
        <v>  3445669, _, _, _, _,</v>
      </c>
      <c r="M55" s="0" t="str">
        <f aca="false">"  "&amp;ROUND(C55*0.637628^4,0)&amp;", "&amp;D55&amp;", "&amp;E55&amp;", "&amp;F55&amp;", "&amp;G55&amp;","</f>
        <v>  2197055, _, _, _, _,</v>
      </c>
      <c r="N55" s="0" t="str">
        <f aca="false">"  "&amp;ROUND(C55*0.637628^5,0)&amp;", "&amp;D55&amp;", "&amp;E55&amp;", "&amp;F55&amp;", "&amp;G55&amp;","</f>
        <v>  1400904, _, _, _, _,</v>
      </c>
      <c r="O55" s="0" t="str">
        <f aca="false">"  "&amp;ROUND(C55*0.637628^6,0)&amp;", "&amp;D55&amp;", "&amp;E55&amp;", "&amp;F55&amp;", "&amp;G55&amp;","</f>
        <v>  893255, _, _, _, _,</v>
      </c>
      <c r="P55" s="0" t="str">
        <f aca="false">"  "&amp;ROUND(C55*0.637628^7,0)&amp;", "&amp;D55&amp;", "&amp;E55&amp;", "&amp;F55&amp;", "&amp;G55&amp;","</f>
        <v>  569565, _, _, _, _,</v>
      </c>
      <c r="Q55" s="0" t="str">
        <f aca="false">"  "&amp;ROUND(C55*0.637628^8,0)&amp;", "&amp;D55&amp;", "&amp;E55&amp;", "&amp;F55&amp;", "&amp;G55&amp;","</f>
        <v>  363170, _, _, _, _,</v>
      </c>
      <c r="R55" s="0" t="str">
        <f aca="false">"  "&amp;ROUND(C55*0.637628^9,0)&amp;", "&amp;D55&amp;", "&amp;E55&amp;", "&amp;F55&amp;", "&amp;G55&amp;","</f>
        <v>  231568, _, _, _, _,</v>
      </c>
    </row>
    <row r="56" customFormat="false" ht="15" hidden="false" customHeight="false" outlineLevel="0" collapsed="false">
      <c r="C56" s="15" t="n">
        <f aca="false">ROUND(C25,0)</f>
        <v>5696323</v>
      </c>
      <c r="D56" s="9" t="str">
        <f aca="false">D25</f>
        <v>_</v>
      </c>
      <c r="E56" s="9" t="str">
        <f aca="false">E25</f>
        <v>_</v>
      </c>
      <c r="F56" s="9" t="str">
        <f aca="false">F25</f>
        <v>_</v>
      </c>
      <c r="G56" s="9" t="str">
        <f aca="false">G25</f>
        <v>_</v>
      </c>
      <c r="I56" s="0" t="str">
        <f aca="false">"  "&amp;C56&amp;", "&amp;D56&amp;", "&amp;E56&amp;", "&amp;F56&amp;", "&amp;G56&amp;","</f>
        <v>  5696323, _, _, _, _,</v>
      </c>
      <c r="J56" s="0" t="str">
        <f aca="false">"  "&amp;ROUND(C56*0.637628,0)&amp;", "&amp;D56&amp;", "&amp;E56&amp;", "&amp;F56&amp;", "&amp;G56&amp;","</f>
        <v>  3632135, _, _, _, _,</v>
      </c>
      <c r="K56" s="0" t="str">
        <f aca="false">"  "&amp;ROUND(C56*0.637628^2,0)&amp;", "&amp;D56&amp;", "&amp;E56&amp;", "&amp;F56&amp;", "&amp;G56&amp;","</f>
        <v>  2315951, _, _, _, _,</v>
      </c>
      <c r="L56" s="0" t="str">
        <f aca="false">"  "&amp;ROUND(C56*0.637628^3,0)&amp;", "&amp;D56&amp;", "&amp;E56&amp;", "&amp;F56&amp;", "&amp;G56&amp;","</f>
        <v>  1476715, _, _, _, _,</v>
      </c>
      <c r="M56" s="0" t="str">
        <f aca="false">"  "&amp;ROUND(C56*0.637628^4,0)&amp;", "&amp;D56&amp;", "&amp;E56&amp;", "&amp;F56&amp;", "&amp;G56&amp;","</f>
        <v>  941595, _, _, _, _,</v>
      </c>
      <c r="N56" s="0" t="str">
        <f aca="false">"  "&amp;ROUND(C56*0.637628^5,0)&amp;", "&amp;D56&amp;", "&amp;E56&amp;", "&amp;F56&amp;", "&amp;G56&amp;","</f>
        <v>  600387, _, _, _, _,</v>
      </c>
      <c r="O56" s="0" t="str">
        <f aca="false">"  "&amp;ROUND(C56*0.637628^6,0)&amp;", "&amp;D56&amp;", "&amp;E56&amp;", "&amp;F56&amp;", "&amp;G56&amp;","</f>
        <v>  382824, _, _, _, _,</v>
      </c>
      <c r="P56" s="0" t="str">
        <f aca="false">"  "&amp;ROUND(C56*0.637628^7,0)&amp;", "&amp;D56&amp;", "&amp;E56&amp;", "&amp;F56&amp;", "&amp;G56&amp;","</f>
        <v>  244099, _, _, _, _,</v>
      </c>
      <c r="Q56" s="0" t="str">
        <f aca="false">"  "&amp;ROUND(C56*0.637628^8,0)&amp;", "&amp;D56&amp;", "&amp;E56&amp;", "&amp;F56&amp;", "&amp;G56&amp;","</f>
        <v>  155644, _, _, _, _,</v>
      </c>
      <c r="R56" s="0" t="str">
        <f aca="false">"  "&amp;ROUND(C56*0.637628^9,0)&amp;", "&amp;D56&amp;", "&amp;E56&amp;", "&amp;F56&amp;", "&amp;G56&amp;","</f>
        <v>  99243, _, _, _, _,</v>
      </c>
    </row>
    <row r="57" customFormat="false" ht="15" hidden="false" customHeight="false" outlineLevel="0" collapsed="false">
      <c r="C57" s="15" t="n">
        <f aca="false">ROUND(C26,0)</f>
        <v>0</v>
      </c>
      <c r="D57" s="9" t="str">
        <f aca="false">D26</f>
        <v>_</v>
      </c>
      <c r="E57" s="9" t="str">
        <f aca="false">E26</f>
        <v>_</v>
      </c>
      <c r="F57" s="9" t="str">
        <f aca="false">F26</f>
        <v>_</v>
      </c>
      <c r="G57" s="9" t="str">
        <f aca="false">G26</f>
        <v>_</v>
      </c>
      <c r="I57" s="0" t="str">
        <f aca="false">"  "&amp;C57&amp;", "&amp;D57&amp;", "&amp;E57&amp;", "&amp;F57&amp;", "&amp;G57&amp;","</f>
        <v>  0, _, _, _, _,</v>
      </c>
      <c r="J57" s="0" t="str">
        <f aca="false">"  "&amp;ROUND(C57*0.637628,0)&amp;", "&amp;D57&amp;", "&amp;E57&amp;", "&amp;F57&amp;", "&amp;G57&amp;","</f>
        <v>  0, _, _, _, _,</v>
      </c>
      <c r="K57" s="0" t="str">
        <f aca="false">"  "&amp;ROUND(C57*0.637628^2,0)&amp;", "&amp;D57&amp;", "&amp;E57&amp;", "&amp;F57&amp;", "&amp;G57&amp;","</f>
        <v>  0, _, _, _, _,</v>
      </c>
      <c r="L57" s="0" t="str">
        <f aca="false">"  "&amp;ROUND(C57*0.637628^3,0)&amp;", "&amp;D57&amp;", "&amp;E57&amp;", "&amp;F57&amp;", "&amp;G57&amp;","</f>
        <v>  0, _, _, _, _,</v>
      </c>
      <c r="M57" s="0" t="str">
        <f aca="false">"  "&amp;ROUND(C57*0.637628^4,0)&amp;", "&amp;D57&amp;", "&amp;E57&amp;", "&amp;F57&amp;", "&amp;G57&amp;","</f>
        <v>  0, _, _, _, _,</v>
      </c>
      <c r="N57" s="0" t="str">
        <f aca="false">"  "&amp;ROUND(C57*0.637628^5,0)&amp;", "&amp;D57&amp;", "&amp;E57&amp;", "&amp;F57&amp;", "&amp;G57&amp;","</f>
        <v>  0, _, _, _, _,</v>
      </c>
      <c r="O57" s="0" t="str">
        <f aca="false">"  "&amp;ROUND(C57*0.637628^6,0)&amp;", "&amp;D57&amp;", "&amp;E57&amp;", "&amp;F57&amp;", "&amp;G57&amp;","</f>
        <v>  0, _, _, _, _,</v>
      </c>
      <c r="P57" s="0" t="str">
        <f aca="false">"  "&amp;ROUND(C57*0.637628^7,0)&amp;", "&amp;D57&amp;", "&amp;E57&amp;", "&amp;F57&amp;", "&amp;G57&amp;","</f>
        <v>  0, _, _, _, _,</v>
      </c>
      <c r="Q57" s="0" t="str">
        <f aca="false">"  "&amp;ROUND(C57*0.637628^8,0)&amp;", "&amp;D57&amp;", "&amp;E57&amp;", "&amp;F57&amp;", "&amp;G57&amp;","</f>
        <v>  0, _, _, _, _,</v>
      </c>
      <c r="R57" s="0" t="str">
        <f aca="false">"  "&amp;ROUND(C57*0.637628^9,0)&amp;", "&amp;D57&amp;", "&amp;E57&amp;", "&amp;F57&amp;", "&amp;G57&amp;","</f>
        <v>  0, _, _, _, _,</v>
      </c>
    </row>
    <row r="58" customFormat="false" ht="15" hidden="false" customHeight="false" outlineLevel="0" collapsed="false">
      <c r="C58" s="15" t="n">
        <f aca="false">ROUND(C27,0)</f>
        <v>0</v>
      </c>
      <c r="D58" s="9" t="str">
        <f aca="false">D27</f>
        <v>_</v>
      </c>
      <c r="E58" s="9" t="str">
        <f aca="false">E27</f>
        <v>_</v>
      </c>
      <c r="F58" s="9" t="str">
        <f aca="false">F27</f>
        <v>_</v>
      </c>
      <c r="G58" s="9" t="str">
        <f aca="false">G27</f>
        <v>_</v>
      </c>
      <c r="I58" s="0" t="str">
        <f aca="false">"  "&amp;C58&amp;", "&amp;D58&amp;", "&amp;E58&amp;", "&amp;F58&amp;", "&amp;G58&amp;","</f>
        <v>  0, _, _, _, _,</v>
      </c>
      <c r="J58" s="0" t="str">
        <f aca="false">"  "&amp;ROUND(C58*0.637628,0)&amp;", "&amp;D58&amp;", "&amp;E58&amp;", "&amp;F58&amp;", "&amp;G58&amp;","</f>
        <v>  0, _, _, _, _,</v>
      </c>
      <c r="K58" s="0" t="str">
        <f aca="false">"  "&amp;ROUND(C58*0.637628^2,0)&amp;", "&amp;D58&amp;", "&amp;E58&amp;", "&amp;F58&amp;", "&amp;G58&amp;","</f>
        <v>  0, _, _, _, _,</v>
      </c>
      <c r="L58" s="0" t="str">
        <f aca="false">"  "&amp;ROUND(C58*0.637628^3,0)&amp;", "&amp;D58&amp;", "&amp;E58&amp;", "&amp;F58&amp;", "&amp;G58&amp;","</f>
        <v>  0, _, _, _, _,</v>
      </c>
      <c r="M58" s="0" t="str">
        <f aca="false">"  "&amp;ROUND(C58*0.637628^4,0)&amp;", "&amp;D58&amp;", "&amp;E58&amp;", "&amp;F58&amp;", "&amp;G58&amp;","</f>
        <v>  0, _, _, _, _,</v>
      </c>
      <c r="N58" s="0" t="str">
        <f aca="false">"  "&amp;ROUND(C58*0.637628^5,0)&amp;", "&amp;D58&amp;", "&amp;E58&amp;", "&amp;F58&amp;", "&amp;G58&amp;","</f>
        <v>  0, _, _, _, _,</v>
      </c>
      <c r="O58" s="0" t="str">
        <f aca="false">"  "&amp;ROUND(C58*0.637628^6,0)&amp;", "&amp;D58&amp;", "&amp;E58&amp;", "&amp;F58&amp;", "&amp;G58&amp;","</f>
        <v>  0, _, _, _, _,</v>
      </c>
      <c r="P58" s="0" t="str">
        <f aca="false">"  "&amp;ROUND(C58*0.637628^7,0)&amp;", "&amp;D58&amp;", "&amp;E58&amp;", "&amp;F58&amp;", "&amp;G58&amp;","</f>
        <v>  0, _, _, _, _,</v>
      </c>
      <c r="Q58" s="0" t="str">
        <f aca="false">"  "&amp;ROUND(C58*0.637628^8,0)&amp;", "&amp;D58&amp;", "&amp;E58&amp;", "&amp;F58&amp;", "&amp;G58&amp;","</f>
        <v>  0, _, _, _, _,</v>
      </c>
      <c r="R58" s="0" t="str">
        <f aca="false">"  "&amp;ROUND(C58*0.637628^9,0)&amp;", "&amp;D58&amp;", "&amp;E58&amp;", "&amp;F58&amp;", "&amp;G58&amp;","</f>
        <v>  0, _, _, _, _,</v>
      </c>
    </row>
    <row r="59" customFormat="false" ht="15" hidden="false" customHeight="false" outlineLevel="0" collapsed="false">
      <c r="C59" s="15" t="n">
        <f aca="false">ROUND(C28,0)</f>
        <v>0</v>
      </c>
      <c r="D59" s="9" t="str">
        <f aca="false">D28</f>
        <v>_</v>
      </c>
      <c r="E59" s="9" t="str">
        <f aca="false">E28</f>
        <v>_</v>
      </c>
      <c r="F59" s="9" t="str">
        <f aca="false">F28</f>
        <v>_</v>
      </c>
      <c r="G59" s="9" t="str">
        <f aca="false">G28</f>
        <v>_</v>
      </c>
      <c r="I59" s="0" t="str">
        <f aca="false">"  "&amp;C59&amp;", "&amp;D59&amp;", "&amp;E59&amp;", "&amp;F59&amp;", "&amp;G59&amp;","</f>
        <v>  0, _, _, _, _,</v>
      </c>
      <c r="J59" s="0" t="str">
        <f aca="false">"  "&amp;ROUND(C59*0.637628,0)&amp;", "&amp;D59&amp;", "&amp;E59&amp;", "&amp;F59&amp;", "&amp;G59&amp;","</f>
        <v>  0, _, _, _, _,</v>
      </c>
      <c r="K59" s="0" t="str">
        <f aca="false">"  "&amp;ROUND(C59*0.637628^2,0)&amp;", "&amp;D59&amp;", "&amp;E59&amp;", "&amp;F59&amp;", "&amp;G59&amp;","</f>
        <v>  0, _, _, _, _,</v>
      </c>
      <c r="L59" s="0" t="str">
        <f aca="false">"  "&amp;ROUND(C59*0.637628^3,0)&amp;", "&amp;D59&amp;", "&amp;E59&amp;", "&amp;F59&amp;", "&amp;G59&amp;","</f>
        <v>  0, _, _, _, _,</v>
      </c>
      <c r="M59" s="0" t="str">
        <f aca="false">"  "&amp;ROUND(C59*0.637628^4,0)&amp;", "&amp;D59&amp;", "&amp;E59&amp;", "&amp;F59&amp;", "&amp;G59&amp;","</f>
        <v>  0, _, _, _, _,</v>
      </c>
      <c r="N59" s="0" t="str">
        <f aca="false">"  "&amp;ROUND(C59*0.637628^5,0)&amp;", "&amp;D59&amp;", "&amp;E59&amp;", "&amp;F59&amp;", "&amp;G59&amp;","</f>
        <v>  0, _, _, _, _,</v>
      </c>
      <c r="O59" s="0" t="str">
        <f aca="false">"  "&amp;ROUND(C59*0.637628^6,0)&amp;", "&amp;D59&amp;", "&amp;E59&amp;", "&amp;F59&amp;", "&amp;G59&amp;","</f>
        <v>  0, _, _, _, _,</v>
      </c>
      <c r="P59" s="0" t="str">
        <f aca="false">"  "&amp;ROUND(C59*0.637628^7,0)&amp;", "&amp;D59&amp;", "&amp;E59&amp;", "&amp;F59&amp;", "&amp;G59&amp;","</f>
        <v>  0, _, _, _, _,</v>
      </c>
      <c r="Q59" s="0" t="str">
        <f aca="false">"  "&amp;ROUND(C59*0.637628^8,0)&amp;", "&amp;D59&amp;", "&amp;E59&amp;", "&amp;F59&amp;", "&amp;G59&amp;","</f>
        <v>  0, _, _, _, _,</v>
      </c>
      <c r="R59" s="0" t="str">
        <f aca="false">"  "&amp;ROUND(C59*0.637628^9,0)&amp;", "&amp;D59&amp;", "&amp;E59&amp;", "&amp;F59&amp;", "&amp;G59&amp;","</f>
        <v>  0, _, _, _, _,</v>
      </c>
    </row>
    <row r="60" customFormat="false" ht="15" hidden="false" customHeight="false" outlineLevel="0" collapsed="false">
      <c r="C60" s="15" t="n">
        <f aca="false">ROUND(C29,0)</f>
        <v>0</v>
      </c>
      <c r="D60" s="9" t="str">
        <f aca="false">D29</f>
        <v>_</v>
      </c>
      <c r="E60" s="9" t="str">
        <f aca="false">E29</f>
        <v>_</v>
      </c>
      <c r="F60" s="9" t="str">
        <f aca="false">F29</f>
        <v>_</v>
      </c>
      <c r="G60" s="9" t="str">
        <f aca="false">G29</f>
        <v>_</v>
      </c>
      <c r="I60" s="0" t="str">
        <f aca="false">"  "&amp;C60&amp;", "&amp;D60&amp;", "&amp;E60&amp;", "&amp;F60&amp;", "&amp;G60&amp;","</f>
        <v>  0, _, _, _, _,</v>
      </c>
      <c r="J60" s="0" t="str">
        <f aca="false">"  "&amp;ROUND(C60*0.637628,0)&amp;", "&amp;D60&amp;", "&amp;E60&amp;", "&amp;F60&amp;", "&amp;G60&amp;","</f>
        <v>  0, _, _, _, _,</v>
      </c>
      <c r="K60" s="0" t="str">
        <f aca="false">"  "&amp;ROUND(C60*0.637628^2,0)&amp;", "&amp;D60&amp;", "&amp;E60&amp;", "&amp;F60&amp;", "&amp;G60&amp;","</f>
        <v>  0, _, _, _, _,</v>
      </c>
      <c r="L60" s="0" t="str">
        <f aca="false">"  "&amp;ROUND(C60*0.637628^3,0)&amp;", "&amp;D60&amp;", "&amp;E60&amp;", "&amp;F60&amp;", "&amp;G60&amp;","</f>
        <v>  0, _, _, _, _,</v>
      </c>
      <c r="M60" s="0" t="str">
        <f aca="false">"  "&amp;ROUND(C60*0.637628^4,0)&amp;", "&amp;D60&amp;", "&amp;E60&amp;", "&amp;F60&amp;", "&amp;G60&amp;","</f>
        <v>  0, _, _, _, _,</v>
      </c>
      <c r="N60" s="0" t="str">
        <f aca="false">"  "&amp;ROUND(C60*0.637628^5,0)&amp;", "&amp;D60&amp;", "&amp;E60&amp;", "&amp;F60&amp;", "&amp;G60&amp;","</f>
        <v>  0, _, _, _, _,</v>
      </c>
      <c r="O60" s="0" t="str">
        <f aca="false">"  "&amp;ROUND(C60*0.637628^6,0)&amp;", "&amp;D60&amp;", "&amp;E60&amp;", "&amp;F60&amp;", "&amp;G60&amp;","</f>
        <v>  0, _, _, _, _,</v>
      </c>
      <c r="P60" s="0" t="str">
        <f aca="false">"  "&amp;ROUND(C60*0.637628^7,0)&amp;", "&amp;D60&amp;", "&amp;E60&amp;", "&amp;F60&amp;", "&amp;G60&amp;","</f>
        <v>  0, _, _, _, _,</v>
      </c>
      <c r="Q60" s="0" t="str">
        <f aca="false">"  "&amp;ROUND(C60*0.637628^8,0)&amp;", "&amp;D60&amp;", "&amp;E60&amp;", "&amp;F60&amp;", "&amp;G60&amp;","</f>
        <v>  0, _, _, _, _,</v>
      </c>
      <c r="R60" s="0" t="str">
        <f aca="false">"  "&amp;ROUND(C60*0.637628^9,0)&amp;", "&amp;D60&amp;", "&amp;E60&amp;", "&amp;F60&amp;", "&amp;G60&amp;","</f>
        <v>  0, _, _, _, _,</v>
      </c>
    </row>
    <row r="61" customFormat="false" ht="15" hidden="false" customHeight="false" outlineLevel="0" collapsed="false">
      <c r="C61" s="15" t="n">
        <f aca="false">ROUND(C30,0)</f>
        <v>0</v>
      </c>
      <c r="D61" s="9" t="str">
        <f aca="false">D30</f>
        <v>_</v>
      </c>
      <c r="E61" s="9" t="str">
        <f aca="false">E30</f>
        <v>_</v>
      </c>
      <c r="F61" s="9" t="str">
        <f aca="false">F30</f>
        <v>_</v>
      </c>
      <c r="G61" s="9" t="str">
        <f aca="false">G30</f>
        <v>_</v>
      </c>
      <c r="I61" s="0" t="str">
        <f aca="false">"  "&amp;C61&amp;", "&amp;D61&amp;", "&amp;E61&amp;", "&amp;F61&amp;", "&amp;G61&amp;","</f>
        <v>  0, _, _, _, _,</v>
      </c>
      <c r="J61" s="0" t="str">
        <f aca="false">"  "&amp;ROUND(C61*0.637628,0)&amp;", "&amp;D61&amp;", "&amp;E61&amp;", "&amp;F61&amp;", "&amp;G61&amp;","</f>
        <v>  0, _, _, _, _,</v>
      </c>
      <c r="K61" s="0" t="str">
        <f aca="false">"  "&amp;ROUND(C61*0.637628^2,0)&amp;", "&amp;D61&amp;", "&amp;E61&amp;", "&amp;F61&amp;", "&amp;G61&amp;","</f>
        <v>  0, _, _, _, _,</v>
      </c>
      <c r="L61" s="0" t="str">
        <f aca="false">"  "&amp;ROUND(C61*0.637628^3,0)&amp;", "&amp;D61&amp;", "&amp;E61&amp;", "&amp;F61&amp;", "&amp;G61&amp;","</f>
        <v>  0, _, _, _, _,</v>
      </c>
      <c r="M61" s="0" t="str">
        <f aca="false">"  "&amp;ROUND(C61*0.637628^4,0)&amp;", "&amp;D61&amp;", "&amp;E61&amp;", "&amp;F61&amp;", "&amp;G61&amp;","</f>
        <v>  0, _, _, _, _,</v>
      </c>
      <c r="N61" s="0" t="str">
        <f aca="false">"  "&amp;ROUND(C61*0.637628^5,0)&amp;", "&amp;D61&amp;", "&amp;E61&amp;", "&amp;F61&amp;", "&amp;G61&amp;","</f>
        <v>  0, _, _, _, _,</v>
      </c>
      <c r="O61" s="0" t="str">
        <f aca="false">"  "&amp;ROUND(C61*0.637628^6,0)&amp;", "&amp;D61&amp;", "&amp;E61&amp;", "&amp;F61&amp;", "&amp;G61&amp;","</f>
        <v>  0, _, _, _, _,</v>
      </c>
      <c r="P61" s="0" t="str">
        <f aca="false">"  "&amp;ROUND(C61*0.637628^7,0)&amp;", "&amp;D61&amp;", "&amp;E61&amp;", "&amp;F61&amp;", "&amp;G61&amp;","</f>
        <v>  0, _, _, _, _,</v>
      </c>
      <c r="Q61" s="0" t="str">
        <f aca="false">"  "&amp;ROUND(C61*0.637628^8,0)&amp;", "&amp;D61&amp;", "&amp;E61&amp;", "&amp;F61&amp;", "&amp;G61&amp;","</f>
        <v>  0, _, _, _, _,</v>
      </c>
      <c r="R61" s="0" t="str">
        <f aca="false">"  "&amp;ROUND(C61*0.637628^9,0)&amp;", "&amp;D61&amp;", "&amp;E61&amp;", "&amp;F61&amp;", "&amp;G61&amp;","</f>
        <v>  0, _, _, _, _,</v>
      </c>
    </row>
    <row r="62" customFormat="false" ht="15" hidden="false" customHeight="false" outlineLevel="0" collapsed="false">
      <c r="C62" s="15" t="n">
        <f aca="false">ROUND(C31,0)</f>
        <v>0</v>
      </c>
      <c r="D62" s="9" t="str">
        <f aca="false">D31</f>
        <v>_</v>
      </c>
      <c r="E62" s="9" t="str">
        <f aca="false">E31</f>
        <v>_</v>
      </c>
      <c r="F62" s="9" t="str">
        <f aca="false">F31</f>
        <v>_</v>
      </c>
      <c r="G62" s="9" t="str">
        <f aca="false">G31</f>
        <v>_</v>
      </c>
      <c r="I62" s="0" t="str">
        <f aca="false">"  "&amp;C62&amp;", "&amp;D62&amp;", "&amp;E62&amp;", "&amp;F62&amp;", "&amp;G62&amp;","</f>
        <v>  0, _, _, _, _,</v>
      </c>
      <c r="J62" s="0" t="str">
        <f aca="false">"  "&amp;ROUND(C62*0.637628,0)&amp;", "&amp;D62&amp;", "&amp;E62&amp;", "&amp;F62&amp;", "&amp;G62&amp;","</f>
        <v>  0, _, _, _, _,</v>
      </c>
      <c r="K62" s="0" t="str">
        <f aca="false">"  "&amp;ROUND(C62*0.637628^2,0)&amp;", "&amp;D62&amp;", "&amp;E62&amp;", "&amp;F62&amp;", "&amp;G62&amp;","</f>
        <v>  0, _, _, _, _,</v>
      </c>
      <c r="L62" s="0" t="str">
        <f aca="false">"  "&amp;ROUND(C62*0.637628^3,0)&amp;", "&amp;D62&amp;", "&amp;E62&amp;", "&amp;F62&amp;", "&amp;G62&amp;","</f>
        <v>  0, _, _, _, _,</v>
      </c>
      <c r="M62" s="0" t="str">
        <f aca="false">"  "&amp;ROUND(C62*0.637628^4,0)&amp;", "&amp;D62&amp;", "&amp;E62&amp;", "&amp;F62&amp;", "&amp;G62&amp;","</f>
        <v>  0, _, _, _, _,</v>
      </c>
      <c r="N62" s="0" t="str">
        <f aca="false">"  "&amp;ROUND(C62*0.637628^5,0)&amp;", "&amp;D62&amp;", "&amp;E62&amp;", "&amp;F62&amp;", "&amp;G62&amp;","</f>
        <v>  0, _, _, _, _,</v>
      </c>
      <c r="O62" s="0" t="str">
        <f aca="false">"  "&amp;ROUND(C62*0.637628^6,0)&amp;", "&amp;D62&amp;", "&amp;E62&amp;", "&amp;F62&amp;", "&amp;G62&amp;","</f>
        <v>  0, _, _, _, _,</v>
      </c>
      <c r="P62" s="0" t="str">
        <f aca="false">"  "&amp;ROUND(C62*0.637628^7,0)&amp;", "&amp;D62&amp;", "&amp;E62&amp;", "&amp;F62&amp;", "&amp;G62&amp;","</f>
        <v>  0, _, _, _, _,</v>
      </c>
      <c r="Q62" s="0" t="str">
        <f aca="false">"  "&amp;ROUND(C62*0.637628^8,0)&amp;", "&amp;D62&amp;", "&amp;E62&amp;", "&amp;F62&amp;", "&amp;G62&amp;","</f>
        <v>  0, _, _, _, _,</v>
      </c>
      <c r="R62" s="0" t="str">
        <f aca="false">"  "&amp;ROUND(C62*0.637628^9,0)&amp;", "&amp;D62&amp;", "&amp;E62&amp;", "&amp;F62&amp;", "&amp;G62&amp;","</f>
        <v>  0, _, _, _, _,</v>
      </c>
    </row>
    <row r="63" customFormat="false" ht="15" hidden="false" customHeight="false" outlineLevel="0" collapsed="false">
      <c r="C63" s="15" t="n">
        <f aca="false">ROUND(C32,0)</f>
        <v>0</v>
      </c>
      <c r="D63" s="9" t="str">
        <f aca="false">D32</f>
        <v>_</v>
      </c>
      <c r="E63" s="9" t="str">
        <f aca="false">E32</f>
        <v>_</v>
      </c>
      <c r="F63" s="9" t="str">
        <f aca="false">F32</f>
        <v>_</v>
      </c>
      <c r="G63" s="9" t="str">
        <f aca="false">G32</f>
        <v>_</v>
      </c>
      <c r="I63" s="0" t="str">
        <f aca="false">"  "&amp;C63&amp;", "&amp;D63&amp;", "&amp;E63&amp;", "&amp;F63&amp;", "&amp;G63&amp;" ;"</f>
        <v>  0, _, _, _, _ ;</v>
      </c>
      <c r="J63" s="0" t="str">
        <f aca="false">"  "&amp;ROUND(C63*0.637628,0)&amp;", "&amp;D63&amp;", "&amp;E63&amp;", "&amp;F63&amp;", "&amp;G63&amp;" ;"</f>
        <v>  0, _, _, _, _ ;</v>
      </c>
      <c r="K63" s="0" t="str">
        <f aca="false">"  "&amp;ROUND(C63*0.637628^2,0)&amp;", "&amp;D63&amp;", "&amp;E63&amp;", "&amp;F63&amp;", "&amp;G63&amp;" ;"</f>
        <v>  0, _, _, _, _ ;</v>
      </c>
      <c r="L63" s="0" t="str">
        <f aca="false">"  "&amp;ROUND(C63*0.637628^3,0)&amp;", "&amp;D63&amp;", "&amp;E63&amp;", "&amp;F63&amp;", "&amp;G63&amp;" ;"</f>
        <v>  0, _, _, _, _ ;</v>
      </c>
      <c r="M63" s="0" t="str">
        <f aca="false">"  "&amp;ROUND(C63*0.637628^4,0)&amp;", "&amp;D63&amp;", "&amp;E63&amp;", "&amp;F63&amp;", "&amp;G63&amp;" ;"</f>
        <v>  0, _, _, _, _ ;</v>
      </c>
      <c r="N63" s="0" t="str">
        <f aca="false">"  "&amp;ROUND(C63*0.637628^5,0)&amp;", "&amp;D63&amp;", "&amp;E63&amp;", "&amp;F63&amp;", "&amp;G63&amp;" ;"</f>
        <v>  0, _, _, _, _ ;</v>
      </c>
      <c r="O63" s="0" t="str">
        <f aca="false">"  "&amp;ROUND(C63*0.637628^6,0)&amp;", "&amp;D63&amp;", "&amp;E63&amp;", "&amp;F63&amp;", "&amp;G63&amp;" ;"</f>
        <v>  0, _, _, _, _ ;</v>
      </c>
      <c r="P63" s="0" t="str">
        <f aca="false">"  "&amp;ROUND(C63*0.637628^7,0)&amp;", "&amp;D63&amp;", "&amp;E63&amp;", "&amp;F63&amp;", "&amp;G63&amp;" ;"</f>
        <v>  0, _, _, _, _ ;</v>
      </c>
      <c r="Q63" s="0" t="str">
        <f aca="false">"  "&amp;ROUND(C63*0.637628^8,0)&amp;", "&amp;D63&amp;", "&amp;E63&amp;", "&amp;F63&amp;", "&amp;G63&amp;" ;"</f>
        <v>  0, _, _, _, _ ;</v>
      </c>
      <c r="R63" s="0" t="str">
        <f aca="false">"  "&amp;ROUND(C63*0.637628^9,0)&amp;", "&amp;D63&amp;", "&amp;E63&amp;", "&amp;F63&amp;", "&amp;G63&amp;" ;"</f>
        <v>  0, _, _, _, _ ;</v>
      </c>
    </row>
    <row r="64" customFormat="false" ht="15" hidden="false" customHeight="false" outlineLevel="0" collapsed="false">
      <c r="C64" s="15"/>
      <c r="D64" s="9"/>
      <c r="E64" s="9"/>
      <c r="F64" s="9"/>
      <c r="G64" s="9"/>
    </row>
    <row r="65" customFormat="false" ht="15" hidden="false" customHeight="false" outlineLevel="0" collapsed="false">
      <c r="A65" s="1" t="s">
        <v>22</v>
      </c>
      <c r="B65" s="16" t="n">
        <v>0</v>
      </c>
      <c r="C65" s="16" t="n">
        <v>1</v>
      </c>
      <c r="D65" s="16" t="n">
        <v>2</v>
      </c>
      <c r="E65" s="16" t="n">
        <v>3</v>
      </c>
      <c r="F65" s="16" t="n">
        <v>4</v>
      </c>
      <c r="G65" s="16" t="n">
        <v>5</v>
      </c>
      <c r="H65" s="16" t="n">
        <v>6</v>
      </c>
      <c r="I65" s="16" t="n">
        <v>7</v>
      </c>
      <c r="J65" s="16" t="n">
        <v>8</v>
      </c>
      <c r="K65" s="16" t="n">
        <v>9</v>
      </c>
      <c r="L65" s="16" t="n">
        <v>10</v>
      </c>
      <c r="M65" s="16" t="n">
        <v>11</v>
      </c>
      <c r="N65" s="16" t="n">
        <v>12</v>
      </c>
      <c r="O65" s="16" t="n">
        <v>13</v>
      </c>
      <c r="P65" s="16" t="n">
        <v>14</v>
      </c>
      <c r="Q65" s="16" t="n">
        <v>15</v>
      </c>
      <c r="R65" s="16" t="n">
        <v>16</v>
      </c>
      <c r="S65" s="16" t="n">
        <v>17</v>
      </c>
      <c r="T65" s="16" t="n">
        <v>18</v>
      </c>
      <c r="U65" s="16" t="n">
        <v>19</v>
      </c>
      <c r="V65" s="16" t="n">
        <v>20</v>
      </c>
      <c r="W65" s="16" t="n">
        <v>21</v>
      </c>
      <c r="X65" s="16" t="n">
        <v>22</v>
      </c>
      <c r="Y65" s="16" t="n">
        <v>23</v>
      </c>
      <c r="Z65" s="16" t="n">
        <v>24</v>
      </c>
      <c r="AA65" s="16" t="n">
        <v>25</v>
      </c>
      <c r="AB65" s="16" t="n">
        <v>26</v>
      </c>
      <c r="AC65" s="16" t="n">
        <v>27</v>
      </c>
      <c r="AD65" s="16" t="n">
        <v>28</v>
      </c>
      <c r="AE65" s="16" t="n">
        <v>29</v>
      </c>
    </row>
    <row r="66" customFormat="false" ht="15" hidden="false" customHeight="false" outlineLevel="0" collapsed="false">
      <c r="A66" s="0" t="s">
        <v>23</v>
      </c>
      <c r="B66" s="0" t="n">
        <v>0</v>
      </c>
      <c r="C66" s="10" t="n">
        <v>0</v>
      </c>
      <c r="D66" s="10" t="n">
        <v>0</v>
      </c>
      <c r="E66" s="10" t="n">
        <v>0</v>
      </c>
      <c r="F66" s="10" t="n">
        <v>0</v>
      </c>
      <c r="G66" s="10" t="n">
        <v>0</v>
      </c>
      <c r="H66" s="10" t="n">
        <v>0</v>
      </c>
      <c r="I66" s="10" t="n">
        <v>0</v>
      </c>
      <c r="J66" s="10" t="n">
        <v>0.09</v>
      </c>
      <c r="K66" s="10" t="n">
        <v>0.02</v>
      </c>
      <c r="L66" s="10" t="n">
        <v>0.08</v>
      </c>
      <c r="M66" s="10" t="n">
        <v>0.06</v>
      </c>
      <c r="N66" s="10" t="n">
        <v>0.13</v>
      </c>
      <c r="O66" s="10" t="n">
        <v>0.13</v>
      </c>
      <c r="P66" s="10" t="n">
        <v>0.08</v>
      </c>
      <c r="Q66" s="10" t="n">
        <v>0.17</v>
      </c>
      <c r="R66" s="10" t="n">
        <v>0.04</v>
      </c>
      <c r="S66" s="10" t="n">
        <v>0.02</v>
      </c>
      <c r="T66" s="10" t="n">
        <v>0.03</v>
      </c>
      <c r="U66" s="10" t="n">
        <v>0.02</v>
      </c>
      <c r="V66" s="10" t="n">
        <v>0.03</v>
      </c>
      <c r="W66" s="10" t="n">
        <v>0.07</v>
      </c>
      <c r="X66" s="10" t="n">
        <v>0.03</v>
      </c>
      <c r="Y66" s="0" t="n">
        <v>0</v>
      </c>
      <c r="Z66" s="0" t="n">
        <v>0</v>
      </c>
      <c r="AA66" s="0" t="n">
        <v>0</v>
      </c>
      <c r="AB66" s="0" t="n">
        <v>0</v>
      </c>
      <c r="AC66" s="0" t="n">
        <v>0</v>
      </c>
      <c r="AD66" s="0" t="n">
        <v>0</v>
      </c>
      <c r="AE66" s="0" t="n">
        <v>0</v>
      </c>
      <c r="AG66" s="3" t="n">
        <f aca="false">SUM(B66:AE66)</f>
        <v>1</v>
      </c>
    </row>
    <row r="67" customFormat="false" ht="15" hidden="false" customHeight="false" outlineLevel="0" collapsed="false">
      <c r="A67" s="0" t="s">
        <v>24</v>
      </c>
      <c r="B67" s="0" t="n">
        <v>0</v>
      </c>
      <c r="C67" s="15" t="n">
        <v>0</v>
      </c>
      <c r="D67" s="15" t="n">
        <v>0</v>
      </c>
      <c r="E67" s="15" t="n">
        <v>0</v>
      </c>
      <c r="F67" s="15" t="n">
        <v>0</v>
      </c>
      <c r="G67" s="15" t="n">
        <v>0</v>
      </c>
      <c r="H67" s="15" t="n">
        <v>0</v>
      </c>
      <c r="I67" s="15" t="n">
        <v>0</v>
      </c>
      <c r="J67" s="15" t="n">
        <v>0.09</v>
      </c>
      <c r="K67" s="15" t="n">
        <v>0.02</v>
      </c>
      <c r="L67" s="15" t="n">
        <v>0.08</v>
      </c>
      <c r="M67" s="15" t="n">
        <v>0.08</v>
      </c>
      <c r="N67" s="15" t="n">
        <v>0.14</v>
      </c>
      <c r="O67" s="15" t="n">
        <v>0.1</v>
      </c>
      <c r="P67" s="15" t="n">
        <v>0.05</v>
      </c>
      <c r="Q67" s="15" t="n">
        <v>0.14</v>
      </c>
      <c r="R67" s="15" t="n">
        <v>0.04</v>
      </c>
      <c r="S67" s="15" t="n">
        <v>0.02</v>
      </c>
      <c r="T67" s="15" t="n">
        <v>0.02</v>
      </c>
      <c r="U67" s="15" t="n">
        <v>0.04</v>
      </c>
      <c r="V67" s="15" t="n">
        <v>0.06</v>
      </c>
      <c r="W67" s="15" t="n">
        <v>0.09</v>
      </c>
      <c r="X67" s="15" t="n">
        <v>0.03</v>
      </c>
      <c r="Y67" s="0" t="n">
        <v>0</v>
      </c>
      <c r="Z67" s="0" t="n">
        <v>0</v>
      </c>
      <c r="AA67" s="0" t="n">
        <v>0</v>
      </c>
      <c r="AB67" s="0" t="n">
        <v>0</v>
      </c>
      <c r="AC67" s="0" t="n">
        <v>0</v>
      </c>
      <c r="AD67" s="0" t="n">
        <v>0</v>
      </c>
      <c r="AE67" s="0" t="n">
        <v>0</v>
      </c>
      <c r="AG67" s="3" t="n">
        <f aca="false">SUM(B67:AE67)</f>
        <v>1</v>
      </c>
    </row>
    <row r="68" customFormat="false" ht="15" hidden="false" customHeight="false" outlineLevel="0" collapsed="false">
      <c r="A68" s="0" t="s">
        <v>25</v>
      </c>
      <c r="B68" s="0" t="n">
        <v>0</v>
      </c>
      <c r="C68" s="17" t="n">
        <v>0</v>
      </c>
      <c r="D68" s="17" t="n">
        <v>0</v>
      </c>
      <c r="E68" s="17" t="n">
        <v>0</v>
      </c>
      <c r="F68" s="17" t="n">
        <v>0</v>
      </c>
      <c r="G68" s="17" t="n">
        <v>0</v>
      </c>
      <c r="H68" s="17" t="n">
        <v>0</v>
      </c>
      <c r="I68" s="17" t="n">
        <v>0</v>
      </c>
      <c r="J68" s="17" t="n">
        <v>0.09</v>
      </c>
      <c r="K68" s="17" t="n">
        <v>0.01</v>
      </c>
      <c r="L68" s="17" t="n">
        <v>0.08</v>
      </c>
      <c r="M68" s="17" t="n">
        <v>0.11</v>
      </c>
      <c r="N68" s="17" t="n">
        <v>0.15</v>
      </c>
      <c r="O68" s="17" t="n">
        <v>0.06</v>
      </c>
      <c r="P68" s="17" t="n">
        <v>0.03</v>
      </c>
      <c r="Q68" s="17" t="n">
        <v>0.13</v>
      </c>
      <c r="R68" s="17" t="n">
        <v>0.05</v>
      </c>
      <c r="S68" s="17" t="n">
        <v>0.01</v>
      </c>
      <c r="T68" s="17" t="n">
        <v>0.02</v>
      </c>
      <c r="U68" s="17" t="n">
        <v>0.05</v>
      </c>
      <c r="V68" s="17" t="n">
        <v>0.08</v>
      </c>
      <c r="W68" s="17" t="n">
        <v>0.1</v>
      </c>
      <c r="X68" s="17" t="n">
        <v>0.03</v>
      </c>
      <c r="Y68" s="0" t="n">
        <v>0</v>
      </c>
      <c r="Z68" s="0" t="n">
        <v>0</v>
      </c>
      <c r="AA68" s="0" t="n">
        <v>0</v>
      </c>
      <c r="AB68" s="0" t="n">
        <v>0</v>
      </c>
      <c r="AC68" s="0" t="n">
        <v>0</v>
      </c>
      <c r="AD68" s="0" t="n">
        <v>0</v>
      </c>
      <c r="AE68" s="0" t="n">
        <v>0</v>
      </c>
      <c r="AG68" s="3" t="n">
        <f aca="false">SUM(B68:AE68)</f>
        <v>1</v>
      </c>
    </row>
    <row r="69" customFormat="false" ht="15" hidden="false" customHeight="false" outlineLevel="0" collapsed="false">
      <c r="A69" s="0" t="s">
        <v>26</v>
      </c>
      <c r="B69" s="0" t="n">
        <v>0</v>
      </c>
      <c r="C69" s="15" t="n">
        <v>0</v>
      </c>
      <c r="D69" s="15" t="n">
        <v>0</v>
      </c>
      <c r="E69" s="15" t="n">
        <v>0</v>
      </c>
      <c r="F69" s="15" t="n">
        <v>0</v>
      </c>
      <c r="G69" s="15" t="n">
        <v>0</v>
      </c>
      <c r="H69" s="15" t="n">
        <v>0</v>
      </c>
      <c r="I69" s="15" t="n">
        <v>0</v>
      </c>
      <c r="J69" s="15" t="n">
        <v>0.09</v>
      </c>
      <c r="K69" s="15" t="n">
        <v>0.02</v>
      </c>
      <c r="L69" s="15" t="n">
        <v>0.08</v>
      </c>
      <c r="M69" s="15" t="n">
        <v>0.08</v>
      </c>
      <c r="N69" s="15" t="n">
        <v>0.14</v>
      </c>
      <c r="O69" s="15" t="n">
        <v>0.1</v>
      </c>
      <c r="P69" s="15" t="n">
        <v>0.05</v>
      </c>
      <c r="Q69" s="15" t="n">
        <v>0.14</v>
      </c>
      <c r="R69" s="15" t="n">
        <v>0.04</v>
      </c>
      <c r="S69" s="15" t="n">
        <v>0.02</v>
      </c>
      <c r="T69" s="15" t="n">
        <v>0.02</v>
      </c>
      <c r="U69" s="15" t="n">
        <v>0.04</v>
      </c>
      <c r="V69" s="15" t="n">
        <v>0.06</v>
      </c>
      <c r="W69" s="15" t="n">
        <v>0.09</v>
      </c>
      <c r="X69" s="15" t="n">
        <v>0.03</v>
      </c>
      <c r="Y69" s="0" t="n">
        <v>0</v>
      </c>
      <c r="Z69" s="0" t="n">
        <v>0</v>
      </c>
      <c r="AA69" s="0" t="n">
        <v>0</v>
      </c>
      <c r="AB69" s="0" t="n">
        <v>0</v>
      </c>
      <c r="AC69" s="0" t="n">
        <v>0</v>
      </c>
      <c r="AD69" s="0" t="n">
        <v>0</v>
      </c>
      <c r="AE69" s="0" t="n">
        <v>0</v>
      </c>
      <c r="AG69" s="3" t="n">
        <f aca="false">SUM(B69:AE69)</f>
        <v>1</v>
      </c>
    </row>
    <row r="70" customFormat="false" ht="15" hidden="false" customHeight="false" outlineLevel="0" collapsed="false">
      <c r="C70" s="9"/>
      <c r="D70" s="9"/>
      <c r="E70" s="9"/>
      <c r="F70" s="9"/>
      <c r="G70" s="9"/>
    </row>
    <row r="71" customFormat="false" ht="15" hidden="false" customHeight="false" outlineLevel="0" collapsed="false">
      <c r="C71" s="9"/>
      <c r="D71" s="9"/>
      <c r="E71" s="9"/>
      <c r="F71" s="9"/>
      <c r="G71" s="9"/>
    </row>
    <row r="73" customFormat="false" ht="15" hidden="false" customHeight="false" outlineLevel="0" collapsed="false">
      <c r="A73" s="3"/>
    </row>
    <row r="105" customFormat="false" ht="15" hidden="false" customHeight="false" outlineLevel="0" collapsed="false">
      <c r="F105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G73"/>
  <sheetViews>
    <sheetView windowProtection="false" showFormulas="false" showGridLines="true" showRowColHeaders="true" showZeros="true" rightToLeft="false" tabSelected="false" showOutlineSymbols="true" defaultGridColor="true" view="normal" topLeftCell="A37" colorId="64" zoomScale="100" zoomScaleNormal="100" zoomScalePageLayoutView="100" workbookViewId="0">
      <selection pane="topLeft" activeCell="K64" activeCellId="0" sqref="K64"/>
    </sheetView>
  </sheetViews>
  <sheetFormatPr defaultRowHeight="15"/>
  <cols>
    <col collapsed="false" hidden="false" max="2" min="1" style="0" width="8.50510204081633"/>
    <col collapsed="false" hidden="false" max="3" min="3" style="0" width="9.04591836734694"/>
    <col collapsed="false" hidden="false" max="8" min="4" style="0" width="8.50510204081633"/>
    <col collapsed="false" hidden="false" max="9" min="9" style="0" width="17.5510204081633"/>
    <col collapsed="false" hidden="false" max="10" min="10" style="0" width="24.1632653061224"/>
    <col collapsed="false" hidden="false" max="15" min="11" style="0" width="26.1887755102041"/>
    <col collapsed="false" hidden="false" max="16" min="16" style="0" width="26.3214285714286"/>
    <col collapsed="false" hidden="false" max="17" min="17" style="0" width="26.0510204081633"/>
    <col collapsed="false" hidden="false" max="18" min="18" style="0" width="27.2704081632653"/>
    <col collapsed="false" hidden="false" max="1025" min="19" style="0" width="8.50510204081633"/>
  </cols>
  <sheetData>
    <row r="1" customFormat="false" ht="15" hidden="false" customHeight="false" outlineLevel="0" collapsed="false">
      <c r="P1" s="0" t="n">
        <v>6603410</v>
      </c>
      <c r="Q1" s="1" t="s">
        <v>0</v>
      </c>
    </row>
    <row r="2" customFormat="false" ht="15" hidden="false" customHeight="false" outlineLevel="0" collapsed="false">
      <c r="B2" s="0" t="s">
        <v>1</v>
      </c>
      <c r="H2" s="0" t="s">
        <v>2</v>
      </c>
      <c r="P2" s="2" t="s">
        <v>3</v>
      </c>
      <c r="Q2" s="3"/>
      <c r="R2" s="3"/>
      <c r="S2" s="3"/>
      <c r="T2" s="3"/>
      <c r="U2" s="3"/>
      <c r="V2" s="0" t="s">
        <v>4</v>
      </c>
    </row>
    <row r="3" customFormat="false" ht="15.75" hidden="false" customHeight="false" outlineLevel="0" collapsed="false">
      <c r="A3" s="0" t="n">
        <v>0</v>
      </c>
      <c r="B3" s="0" t="n">
        <v>0</v>
      </c>
      <c r="C3" s="4" t="n">
        <f aca="false">P3</f>
        <v>0</v>
      </c>
      <c r="D3" s="5" t="s">
        <v>5</v>
      </c>
      <c r="E3" s="5" t="s">
        <v>5</v>
      </c>
      <c r="F3" s="5" t="s">
        <v>5</v>
      </c>
      <c r="G3" s="5" t="s">
        <v>5</v>
      </c>
      <c r="H3" s="0" t="n">
        <v>2</v>
      </c>
      <c r="I3" s="6" t="n">
        <v>1</v>
      </c>
      <c r="J3" s="7" t="n">
        <v>-100</v>
      </c>
      <c r="K3" s="7" t="n">
        <v>50</v>
      </c>
      <c r="L3" s="7" t="n">
        <v>12647072876</v>
      </c>
      <c r="M3" s="7" t="n">
        <v>2</v>
      </c>
      <c r="N3" s="8" t="n">
        <v>1264707000000</v>
      </c>
      <c r="P3" s="9" t="n">
        <f aca="false">$P$1*B3</f>
        <v>0</v>
      </c>
    </row>
    <row r="4" customFormat="false" ht="15.75" hidden="false" customHeight="false" outlineLevel="0" collapsed="false">
      <c r="A4" s="0" t="n">
        <v>1</v>
      </c>
      <c r="B4" s="10" t="n">
        <v>0.04</v>
      </c>
      <c r="C4" s="4" t="n">
        <f aca="false">P4</f>
        <v>264136.4</v>
      </c>
      <c r="D4" s="5" t="s">
        <v>5</v>
      </c>
      <c r="E4" s="5" t="s">
        <v>5</v>
      </c>
      <c r="F4" s="5" t="s">
        <v>5</v>
      </c>
      <c r="G4" s="5" t="s">
        <v>5</v>
      </c>
      <c r="H4" s="0" t="n">
        <v>1</v>
      </c>
      <c r="I4" s="6" t="n">
        <v>2</v>
      </c>
      <c r="J4" s="7" t="n">
        <v>-17.6</v>
      </c>
      <c r="K4" s="7" t="n">
        <v>17.6</v>
      </c>
      <c r="L4" s="7" t="n">
        <v>12286957937</v>
      </c>
      <c r="M4" s="7" t="n">
        <v>1</v>
      </c>
      <c r="N4" s="8" t="n">
        <v>216250500000</v>
      </c>
      <c r="P4" s="9" t="n">
        <f aca="false">$P$1*B4</f>
        <v>264136.4</v>
      </c>
      <c r="R4" s="1" t="s">
        <v>6</v>
      </c>
    </row>
    <row r="5" customFormat="false" ht="15.75" hidden="false" customHeight="false" outlineLevel="0" collapsed="false">
      <c r="A5" s="0" t="n">
        <v>2</v>
      </c>
      <c r="B5" s="10" t="n">
        <v>0.02</v>
      </c>
      <c r="C5" s="4" t="n">
        <f aca="false">P5</f>
        <v>132068.2</v>
      </c>
      <c r="D5" s="5" t="s">
        <v>5</v>
      </c>
      <c r="E5" s="5" t="s">
        <v>5</v>
      </c>
      <c r="F5" s="5" t="s">
        <v>5</v>
      </c>
      <c r="G5" s="5" t="s">
        <v>5</v>
      </c>
      <c r="H5" s="0" t="n">
        <v>1</v>
      </c>
      <c r="I5" s="6" t="n">
        <v>3</v>
      </c>
      <c r="J5" s="7" t="n">
        <v>-36.5</v>
      </c>
      <c r="K5" s="7" t="n">
        <v>36.5</v>
      </c>
      <c r="L5" s="7" t="n">
        <v>29971254486</v>
      </c>
      <c r="M5" s="7" t="n">
        <v>1</v>
      </c>
      <c r="N5" s="8" t="n">
        <v>1093951000000</v>
      </c>
      <c r="P5" s="9" t="n">
        <f aca="false">$P$1*B5</f>
        <v>132068.2</v>
      </c>
      <c r="R5" s="1" t="s">
        <v>7</v>
      </c>
    </row>
    <row r="6" customFormat="false" ht="15.75" hidden="false" customHeight="false" outlineLevel="0" collapsed="false">
      <c r="A6" s="0" t="n">
        <v>3</v>
      </c>
      <c r="B6" s="10" t="n">
        <v>0</v>
      </c>
      <c r="C6" s="4" t="n">
        <f aca="false">P6</f>
        <v>0</v>
      </c>
      <c r="D6" s="5" t="s">
        <v>5</v>
      </c>
      <c r="E6" s="5" t="s">
        <v>5</v>
      </c>
      <c r="F6" s="5" t="s">
        <v>5</v>
      </c>
      <c r="G6" s="5" t="s">
        <v>5</v>
      </c>
      <c r="H6" s="0" t="n">
        <v>3</v>
      </c>
      <c r="I6" s="6" t="n">
        <v>4</v>
      </c>
      <c r="J6" s="7" t="n">
        <v>-128.5</v>
      </c>
      <c r="K6" s="7" t="n">
        <v>50</v>
      </c>
      <c r="L6" s="7" t="n">
        <v>13938887160</v>
      </c>
      <c r="M6" s="7" t="n">
        <v>3</v>
      </c>
      <c r="N6" s="8" t="n">
        <v>1791147000000</v>
      </c>
      <c r="P6" s="9" t="n">
        <f aca="false">$P$1*B6</f>
        <v>0</v>
      </c>
    </row>
    <row r="7" customFormat="false" ht="15.75" hidden="false" customHeight="false" outlineLevel="0" collapsed="false">
      <c r="A7" s="0" t="n">
        <v>4</v>
      </c>
      <c r="B7" s="10" t="n">
        <v>0.15</v>
      </c>
      <c r="C7" s="4" t="n">
        <f aca="false">P7</f>
        <v>990511.5</v>
      </c>
      <c r="D7" s="5" t="s">
        <v>5</v>
      </c>
      <c r="E7" s="5" t="s">
        <v>5</v>
      </c>
      <c r="F7" s="5" t="s">
        <v>5</v>
      </c>
      <c r="G7" s="5" t="s">
        <v>5</v>
      </c>
      <c r="H7" s="0" t="n">
        <v>1</v>
      </c>
      <c r="I7" s="6" t="n">
        <v>5</v>
      </c>
      <c r="J7" s="7" t="n">
        <v>-20.5</v>
      </c>
      <c r="K7" s="7" t="n">
        <v>20.5</v>
      </c>
      <c r="L7" s="7" t="n">
        <v>3686010853</v>
      </c>
      <c r="M7" s="7" t="n">
        <v>1</v>
      </c>
      <c r="N7" s="8" t="n">
        <v>75563220000</v>
      </c>
      <c r="P7" s="9" t="n">
        <f aca="false">$P$1*B7</f>
        <v>990511.5</v>
      </c>
    </row>
    <row r="8" customFormat="false" ht="15.75" hidden="false" customHeight="false" outlineLevel="0" collapsed="false">
      <c r="A8" s="0" t="n">
        <v>5</v>
      </c>
      <c r="B8" s="10" t="n">
        <v>0.04</v>
      </c>
      <c r="C8" s="4" t="n">
        <f aca="false">P8</f>
        <v>264136.4</v>
      </c>
      <c r="D8" s="5" t="s">
        <v>5</v>
      </c>
      <c r="E8" s="5" t="s">
        <v>5</v>
      </c>
      <c r="F8" s="5" t="s">
        <v>5</v>
      </c>
      <c r="G8" s="5" t="s">
        <v>5</v>
      </c>
      <c r="H8" s="0" t="n">
        <v>2</v>
      </c>
      <c r="I8" s="6" t="n">
        <v>6</v>
      </c>
      <c r="J8" s="7" t="n">
        <v>-106</v>
      </c>
      <c r="K8" s="7" t="n">
        <v>50</v>
      </c>
      <c r="L8" s="7" t="n">
        <v>11079367895</v>
      </c>
      <c r="M8" s="7" t="n">
        <v>2</v>
      </c>
      <c r="N8" s="8" t="n">
        <v>1174413000000</v>
      </c>
      <c r="P8" s="9" t="n">
        <f aca="false">$P$1*B8</f>
        <v>264136.4</v>
      </c>
    </row>
    <row r="9" customFormat="false" ht="15.75" hidden="false" customHeight="false" outlineLevel="0" collapsed="false">
      <c r="A9" s="0" t="n">
        <v>6</v>
      </c>
      <c r="B9" s="10" t="n">
        <v>0.03</v>
      </c>
      <c r="C9" s="4" t="n">
        <f aca="false">P9</f>
        <v>198102.3</v>
      </c>
      <c r="D9" s="5" t="s">
        <v>5</v>
      </c>
      <c r="E9" s="5" t="s">
        <v>5</v>
      </c>
      <c r="F9" s="5" t="s">
        <v>5</v>
      </c>
      <c r="G9" s="5" t="s">
        <v>5</v>
      </c>
      <c r="H9" s="0" t="n">
        <v>2</v>
      </c>
      <c r="I9" s="6" t="n">
        <v>7</v>
      </c>
      <c r="J9" s="7" t="n">
        <v>-109.9</v>
      </c>
      <c r="K9" s="7" t="n">
        <v>50</v>
      </c>
      <c r="L9" s="7" t="n">
        <v>19434502995</v>
      </c>
      <c r="M9" s="7" t="n">
        <v>2</v>
      </c>
      <c r="N9" s="8" t="n">
        <v>2135852000000</v>
      </c>
      <c r="P9" s="9" t="n">
        <f aca="false">$P$1*B9</f>
        <v>198102.3</v>
      </c>
    </row>
    <row r="10" customFormat="false" ht="15.75" hidden="false" customHeight="false" outlineLevel="0" collapsed="false">
      <c r="A10" s="0" t="n">
        <v>7</v>
      </c>
      <c r="B10" s="10" t="n">
        <v>0.09</v>
      </c>
      <c r="C10" s="4" t="n">
        <f aca="false">P10</f>
        <v>594306.9</v>
      </c>
      <c r="D10" s="5" t="s">
        <v>5</v>
      </c>
      <c r="E10" s="5" t="s">
        <v>5</v>
      </c>
      <c r="F10" s="5" t="s">
        <v>5</v>
      </c>
      <c r="G10" s="5" t="s">
        <v>5</v>
      </c>
      <c r="H10" s="0" t="n">
        <v>1</v>
      </c>
      <c r="I10" s="6" t="n">
        <v>8</v>
      </c>
      <c r="J10" s="7" t="n">
        <v>-33.8</v>
      </c>
      <c r="K10" s="7" t="n">
        <v>33.8</v>
      </c>
      <c r="L10" s="7" t="n">
        <v>10361542520</v>
      </c>
      <c r="M10" s="7" t="n">
        <v>1</v>
      </c>
      <c r="N10" s="8" t="n">
        <v>350220100000</v>
      </c>
      <c r="P10" s="9" t="n">
        <f aca="false">$P$1*B10</f>
        <v>594306.9</v>
      </c>
    </row>
    <row r="11" customFormat="false" ht="15.75" hidden="false" customHeight="false" outlineLevel="0" collapsed="false">
      <c r="A11" s="3" t="n">
        <v>8</v>
      </c>
      <c r="B11" s="10" t="n">
        <v>0.08</v>
      </c>
      <c r="C11" s="4" t="n">
        <f aca="false">P11</f>
        <v>528272.8</v>
      </c>
      <c r="D11" s="5" t="s">
        <v>5</v>
      </c>
      <c r="E11" s="5" t="s">
        <v>5</v>
      </c>
      <c r="F11" s="5" t="s">
        <v>5</v>
      </c>
      <c r="G11" s="5" t="s">
        <v>5</v>
      </c>
      <c r="H11" s="0" t="n">
        <v>2</v>
      </c>
      <c r="I11" s="6" t="n">
        <v>9</v>
      </c>
      <c r="J11" s="7" t="n">
        <v>-52</v>
      </c>
      <c r="K11" s="7" t="n">
        <v>50</v>
      </c>
      <c r="L11" s="7" t="n">
        <v>6455559422</v>
      </c>
      <c r="M11" s="7" t="n">
        <v>2</v>
      </c>
      <c r="N11" s="8" t="n">
        <v>335689100000</v>
      </c>
      <c r="P11" s="9" t="n">
        <f aca="false">$P$1*B11</f>
        <v>528272.8</v>
      </c>
    </row>
    <row r="12" customFormat="false" ht="15.75" hidden="false" customHeight="false" outlineLevel="0" collapsed="false">
      <c r="A12" s="0" t="n">
        <v>9</v>
      </c>
      <c r="B12" s="10" t="n">
        <v>0.05</v>
      </c>
      <c r="C12" s="4" t="n">
        <f aca="false">P12</f>
        <v>330170.5</v>
      </c>
      <c r="D12" s="5" t="s">
        <v>5</v>
      </c>
      <c r="E12" s="5" t="s">
        <v>5</v>
      </c>
      <c r="F12" s="5" t="s">
        <v>5</v>
      </c>
      <c r="G12" s="5" t="s">
        <v>5</v>
      </c>
      <c r="H12" s="0" t="n">
        <v>2</v>
      </c>
      <c r="I12" s="6" t="n">
        <v>10</v>
      </c>
      <c r="J12" s="7" t="n">
        <v>-85.3</v>
      </c>
      <c r="K12" s="7" t="n">
        <v>50</v>
      </c>
      <c r="L12" s="7" t="n">
        <v>17316802511</v>
      </c>
      <c r="M12" s="7" t="n">
        <v>2</v>
      </c>
      <c r="N12" s="8" t="n">
        <v>1477123000000</v>
      </c>
      <c r="P12" s="9" t="n">
        <f aca="false">$P$1*B12</f>
        <v>330170.5</v>
      </c>
    </row>
    <row r="13" customFormat="false" ht="15.75" hidden="false" customHeight="false" outlineLevel="0" collapsed="false">
      <c r="A13" s="3" t="n">
        <v>10</v>
      </c>
      <c r="B13" s="10" t="n">
        <v>0.02</v>
      </c>
      <c r="C13" s="4" t="n">
        <f aca="false">P13</f>
        <v>132068.2</v>
      </c>
      <c r="D13" s="5" t="s">
        <v>5</v>
      </c>
      <c r="E13" s="5" t="s">
        <v>5</v>
      </c>
      <c r="F13" s="5" t="s">
        <v>5</v>
      </c>
      <c r="G13" s="5" t="s">
        <v>5</v>
      </c>
      <c r="H13" s="0" t="n">
        <v>2</v>
      </c>
      <c r="I13" s="6" t="n">
        <v>11</v>
      </c>
      <c r="J13" s="7" t="n">
        <v>-75.3</v>
      </c>
      <c r="K13" s="7" t="n">
        <v>50</v>
      </c>
      <c r="L13" s="7" t="n">
        <v>11225017827</v>
      </c>
      <c r="M13" s="7" t="n">
        <v>2</v>
      </c>
      <c r="N13" s="8" t="n">
        <v>845243800000</v>
      </c>
      <c r="P13" s="9" t="n">
        <f aca="false">$P$1*B13</f>
        <v>132068.2</v>
      </c>
    </row>
    <row r="14" customFormat="false" ht="15.75" hidden="false" customHeight="false" outlineLevel="0" collapsed="false">
      <c r="A14" s="3" t="n">
        <v>11</v>
      </c>
      <c r="B14" s="10" t="n">
        <v>0.02</v>
      </c>
      <c r="C14" s="4" t="n">
        <f aca="false">P14</f>
        <v>132068.2</v>
      </c>
      <c r="D14" s="5" t="s">
        <v>5</v>
      </c>
      <c r="E14" s="5" t="s">
        <v>5</v>
      </c>
      <c r="F14" s="5" t="s">
        <v>5</v>
      </c>
      <c r="G14" s="5" t="s">
        <v>5</v>
      </c>
      <c r="H14" s="0" t="n">
        <v>3</v>
      </c>
      <c r="I14" s="6" t="n">
        <v>12</v>
      </c>
      <c r="J14" s="7" t="n">
        <v>-185.6</v>
      </c>
      <c r="K14" s="7" t="n">
        <v>50</v>
      </c>
      <c r="L14" s="7" t="n">
        <v>15989283041</v>
      </c>
      <c r="M14" s="7" t="n">
        <v>3</v>
      </c>
      <c r="N14" s="8" t="n">
        <v>2967611000000</v>
      </c>
      <c r="P14" s="9" t="n">
        <f aca="false">$P$1*B14</f>
        <v>132068.2</v>
      </c>
    </row>
    <row r="15" customFormat="false" ht="15.75" hidden="false" customHeight="false" outlineLevel="0" collapsed="false">
      <c r="A15" s="3" t="n">
        <v>12</v>
      </c>
      <c r="B15" s="10" t="n">
        <v>0.09</v>
      </c>
      <c r="C15" s="4" t="n">
        <f aca="false">P15</f>
        <v>594306.9</v>
      </c>
      <c r="D15" s="5" t="s">
        <v>5</v>
      </c>
      <c r="E15" s="5" t="s">
        <v>5</v>
      </c>
      <c r="F15" s="5" t="s">
        <v>5</v>
      </c>
      <c r="G15" s="5" t="s">
        <v>5</v>
      </c>
      <c r="H15" s="0" t="n">
        <v>2</v>
      </c>
      <c r="I15" s="6" t="n">
        <v>13</v>
      </c>
      <c r="J15" s="7" t="n">
        <v>-109.8</v>
      </c>
      <c r="K15" s="7" t="n">
        <v>50</v>
      </c>
      <c r="L15" s="7" t="n">
        <v>4282287423</v>
      </c>
      <c r="M15" s="7" t="n">
        <v>2</v>
      </c>
      <c r="N15" s="8" t="n">
        <v>470195200000</v>
      </c>
      <c r="P15" s="9" t="n">
        <f aca="false">$P$1*B15</f>
        <v>594306.9</v>
      </c>
    </row>
    <row r="16" customFormat="false" ht="15.75" hidden="false" customHeight="false" outlineLevel="0" collapsed="false">
      <c r="A16" s="3" t="n">
        <v>13</v>
      </c>
      <c r="B16" s="10" t="n">
        <v>0.14</v>
      </c>
      <c r="C16" s="4" t="n">
        <f aca="false">P16</f>
        <v>924477.4</v>
      </c>
      <c r="D16" s="5" t="s">
        <v>5</v>
      </c>
      <c r="E16" s="5" t="s">
        <v>5</v>
      </c>
      <c r="F16" s="5" t="s">
        <v>5</v>
      </c>
      <c r="G16" s="5" t="s">
        <v>5</v>
      </c>
      <c r="H16" s="0" t="n">
        <v>1</v>
      </c>
      <c r="I16" s="6" t="n">
        <v>14</v>
      </c>
      <c r="J16" s="7" t="n">
        <v>-48.9</v>
      </c>
      <c r="K16" s="7" t="n">
        <v>48.9</v>
      </c>
      <c r="L16" s="7" t="n">
        <v>14161620805</v>
      </c>
      <c r="M16" s="7" t="n">
        <v>1</v>
      </c>
      <c r="N16" s="8" t="n">
        <v>692503300000</v>
      </c>
      <c r="P16" s="9" t="n">
        <f aca="false">$P$1*B16</f>
        <v>924477.4</v>
      </c>
    </row>
    <row r="17" customFormat="false" ht="15.75" hidden="false" customHeight="false" outlineLevel="0" collapsed="false">
      <c r="A17" s="0" t="n">
        <v>14</v>
      </c>
      <c r="B17" s="10" t="n">
        <v>0.01</v>
      </c>
      <c r="C17" s="4" t="n">
        <f aca="false">P17</f>
        <v>66034.1</v>
      </c>
      <c r="D17" s="5" t="s">
        <v>5</v>
      </c>
      <c r="E17" s="5" t="s">
        <v>5</v>
      </c>
      <c r="F17" s="5" t="s">
        <v>5</v>
      </c>
      <c r="G17" s="5" t="s">
        <v>5</v>
      </c>
      <c r="H17" s="0" t="n">
        <v>3</v>
      </c>
      <c r="I17" s="6" t="n">
        <v>15</v>
      </c>
      <c r="J17" s="7" t="n">
        <v>-138.8</v>
      </c>
      <c r="K17" s="7" t="n">
        <v>50</v>
      </c>
      <c r="L17" s="7" t="n">
        <v>12608709589</v>
      </c>
      <c r="M17" s="7" t="n">
        <v>3</v>
      </c>
      <c r="N17" s="8" t="n">
        <v>1750089000000</v>
      </c>
      <c r="P17" s="9" t="n">
        <f aca="false">$P$1*B17</f>
        <v>66034.1</v>
      </c>
    </row>
    <row r="18" customFormat="false" ht="15.75" hidden="false" customHeight="false" outlineLevel="0" collapsed="false">
      <c r="A18" s="0" t="n">
        <v>15</v>
      </c>
      <c r="B18" s="10" t="n">
        <v>0.07</v>
      </c>
      <c r="C18" s="4" t="n">
        <f aca="false">P18</f>
        <v>462238.7</v>
      </c>
      <c r="D18" s="5" t="s">
        <v>5</v>
      </c>
      <c r="E18" s="5" t="s">
        <v>5</v>
      </c>
      <c r="F18" s="5" t="s">
        <v>5</v>
      </c>
      <c r="G18" s="5" t="s">
        <v>5</v>
      </c>
      <c r="H18" s="0" t="n">
        <v>2</v>
      </c>
      <c r="I18" s="6" t="n">
        <v>16</v>
      </c>
      <c r="J18" s="7" t="n">
        <v>-101.8</v>
      </c>
      <c r="K18" s="7" t="n">
        <v>50</v>
      </c>
      <c r="L18" s="7" t="n">
        <v>9175347755</v>
      </c>
      <c r="M18" s="7" t="n">
        <v>2</v>
      </c>
      <c r="N18" s="8" t="n">
        <v>934050400000</v>
      </c>
      <c r="P18" s="9" t="n">
        <f aca="false">$P$1*B18</f>
        <v>462238.7</v>
      </c>
    </row>
    <row r="19" customFormat="false" ht="15.75" hidden="false" customHeight="false" outlineLevel="0" collapsed="false">
      <c r="A19" s="3" t="n">
        <v>16</v>
      </c>
      <c r="B19" s="10" t="n">
        <v>0.01</v>
      </c>
      <c r="C19" s="4" t="n">
        <f aca="false">P19</f>
        <v>66034.1</v>
      </c>
      <c r="D19" s="5" t="s">
        <v>5</v>
      </c>
      <c r="E19" s="5" t="s">
        <v>5</v>
      </c>
      <c r="F19" s="5" t="s">
        <v>5</v>
      </c>
      <c r="G19" s="5" t="s">
        <v>5</v>
      </c>
      <c r="H19" s="0" t="n">
        <v>3</v>
      </c>
      <c r="I19" s="6" t="n">
        <v>17</v>
      </c>
      <c r="J19" s="7" t="n">
        <v>-156</v>
      </c>
      <c r="K19" s="7" t="n">
        <v>50</v>
      </c>
      <c r="L19" s="7" t="n">
        <v>11324453301</v>
      </c>
      <c r="M19" s="7" t="n">
        <v>3</v>
      </c>
      <c r="N19" s="8" t="n">
        <v>1766615000000</v>
      </c>
      <c r="P19" s="9" t="n">
        <f aca="false">$P$1*B19</f>
        <v>66034.1</v>
      </c>
    </row>
    <row r="20" customFormat="false" ht="15.75" hidden="false" customHeight="false" outlineLevel="0" collapsed="false">
      <c r="A20" s="3" t="n">
        <v>17</v>
      </c>
      <c r="B20" s="10" t="n">
        <v>0.03</v>
      </c>
      <c r="C20" s="4" t="n">
        <f aca="false">P20</f>
        <v>198102.3</v>
      </c>
      <c r="D20" s="5" t="s">
        <v>5</v>
      </c>
      <c r="E20" s="5" t="s">
        <v>5</v>
      </c>
      <c r="F20" s="5" t="s">
        <v>5</v>
      </c>
      <c r="G20" s="5" t="s">
        <v>5</v>
      </c>
      <c r="H20" s="0" t="n">
        <v>2</v>
      </c>
      <c r="I20" s="6" t="n">
        <v>18</v>
      </c>
      <c r="J20" s="7" t="n">
        <v>-81.9</v>
      </c>
      <c r="K20" s="7" t="n">
        <v>50</v>
      </c>
      <c r="L20" s="7" t="n">
        <v>5030841128</v>
      </c>
      <c r="M20" s="7" t="n">
        <v>2</v>
      </c>
      <c r="N20" s="8" t="n">
        <v>412025900000</v>
      </c>
      <c r="P20" s="9" t="n">
        <f aca="false">$P$1*B20</f>
        <v>198102.3</v>
      </c>
    </row>
    <row r="21" customFormat="false" ht="15.75" hidden="false" customHeight="false" outlineLevel="0" collapsed="false">
      <c r="A21" s="3" t="n">
        <v>18</v>
      </c>
      <c r="B21" s="10" t="n">
        <v>0.06</v>
      </c>
      <c r="C21" s="4" t="n">
        <f aca="false">P21</f>
        <v>396204.6</v>
      </c>
      <c r="D21" s="5" t="s">
        <v>5</v>
      </c>
      <c r="E21" s="5" t="s">
        <v>5</v>
      </c>
      <c r="F21" s="5" t="s">
        <v>5</v>
      </c>
      <c r="G21" s="5" t="s">
        <v>5</v>
      </c>
      <c r="H21" s="0" t="n">
        <v>2</v>
      </c>
      <c r="I21" s="6" t="n">
        <v>19</v>
      </c>
      <c r="J21" s="7" t="n">
        <v>-86.4</v>
      </c>
      <c r="K21" s="7" t="n">
        <v>50</v>
      </c>
      <c r="L21" s="7" t="n">
        <v>4831356901</v>
      </c>
      <c r="M21" s="7" t="n">
        <v>2</v>
      </c>
      <c r="N21" s="8" t="n">
        <v>417429200000</v>
      </c>
      <c r="P21" s="9" t="n">
        <f aca="false">$P$1*B21</f>
        <v>396204.6</v>
      </c>
    </row>
    <row r="22" customFormat="false" ht="15.75" hidden="false" customHeight="false" outlineLevel="0" collapsed="false">
      <c r="A22" s="3" t="n">
        <v>19</v>
      </c>
      <c r="B22" s="10" t="n">
        <v>0.02</v>
      </c>
      <c r="C22" s="4" t="n">
        <f aca="false">P22</f>
        <v>132068.2</v>
      </c>
      <c r="D22" s="5" t="s">
        <v>5</v>
      </c>
      <c r="E22" s="5" t="s">
        <v>5</v>
      </c>
      <c r="F22" s="5" t="s">
        <v>5</v>
      </c>
      <c r="G22" s="5" t="s">
        <v>5</v>
      </c>
      <c r="H22" s="0" t="n">
        <v>3</v>
      </c>
      <c r="I22" s="6" t="n">
        <v>20</v>
      </c>
      <c r="J22" s="7" t="n">
        <v>-199.1</v>
      </c>
      <c r="K22" s="7" t="n">
        <v>50</v>
      </c>
      <c r="L22" s="7" t="n">
        <v>17683470543</v>
      </c>
      <c r="M22" s="7" t="n">
        <v>3</v>
      </c>
      <c r="N22" s="8" t="n">
        <v>3520779000000</v>
      </c>
      <c r="P22" s="9" t="n">
        <f aca="false">$P$1*B22</f>
        <v>132068.2</v>
      </c>
    </row>
    <row r="23" customFormat="false" ht="15.75" hidden="false" customHeight="false" outlineLevel="0" collapsed="false">
      <c r="A23" s="3" t="n">
        <v>20</v>
      </c>
      <c r="B23" s="10" t="n">
        <v>0</v>
      </c>
      <c r="C23" s="4" t="n">
        <f aca="false">P23</f>
        <v>0</v>
      </c>
      <c r="D23" s="5" t="s">
        <v>5</v>
      </c>
      <c r="E23" s="5" t="s">
        <v>5</v>
      </c>
      <c r="F23" s="5" t="s">
        <v>5</v>
      </c>
      <c r="G23" s="5" t="s">
        <v>5</v>
      </c>
      <c r="H23" s="0" t="n">
        <v>3</v>
      </c>
      <c r="I23" s="6" t="n">
        <v>21</v>
      </c>
      <c r="J23" s="7" t="n">
        <v>-230.2</v>
      </c>
      <c r="K23" s="7" t="n">
        <v>50</v>
      </c>
      <c r="L23" s="7" t="n">
        <v>9957085306</v>
      </c>
      <c r="M23" s="7" t="n">
        <v>3</v>
      </c>
      <c r="N23" s="8" t="n">
        <v>2292121000000</v>
      </c>
      <c r="P23" s="9" t="n">
        <f aca="false">$P$1*B23</f>
        <v>0</v>
      </c>
    </row>
    <row r="24" customFormat="false" ht="15.75" hidden="false" customHeight="false" outlineLevel="0" collapsed="false">
      <c r="A24" s="3" t="n">
        <v>21</v>
      </c>
      <c r="B24" s="10" t="n">
        <v>0.02</v>
      </c>
      <c r="C24" s="4" t="n">
        <f aca="false">P24</f>
        <v>132068.2</v>
      </c>
      <c r="D24" s="5" t="s">
        <v>5</v>
      </c>
      <c r="E24" s="5" t="s">
        <v>5</v>
      </c>
      <c r="F24" s="5" t="s">
        <v>5</v>
      </c>
      <c r="G24" s="5" t="s">
        <v>5</v>
      </c>
      <c r="H24" s="0" t="n">
        <v>3</v>
      </c>
      <c r="I24" s="6" t="n">
        <v>22</v>
      </c>
      <c r="J24" s="7" t="n">
        <v>-186.3</v>
      </c>
      <c r="K24" s="7" t="n">
        <v>50</v>
      </c>
      <c r="L24" s="7" t="n">
        <v>6033778736</v>
      </c>
      <c r="M24" s="7" t="n">
        <v>3</v>
      </c>
      <c r="N24" s="8" t="n">
        <v>1124093000000</v>
      </c>
      <c r="P24" s="9" t="n">
        <f aca="false">$P$1*B24</f>
        <v>132068.2</v>
      </c>
    </row>
    <row r="25" customFormat="false" ht="15.75" hidden="false" customHeight="false" outlineLevel="0" collapsed="false">
      <c r="A25" s="3" t="n">
        <v>22</v>
      </c>
      <c r="B25" s="10" t="n">
        <v>0.01</v>
      </c>
      <c r="C25" s="4" t="n">
        <f aca="false">P25</f>
        <v>66034.1</v>
      </c>
      <c r="D25" s="5" t="s">
        <v>5</v>
      </c>
      <c r="E25" s="5" t="s">
        <v>5</v>
      </c>
      <c r="F25" s="5" t="s">
        <v>5</v>
      </c>
      <c r="G25" s="5" t="s">
        <v>5</v>
      </c>
      <c r="H25" s="0" t="n">
        <v>2</v>
      </c>
      <c r="I25" s="6" t="n">
        <v>23</v>
      </c>
      <c r="J25" s="7" t="n">
        <v>-119.6</v>
      </c>
      <c r="K25" s="7" t="n">
        <v>50</v>
      </c>
      <c r="L25" s="7" t="n">
        <v>17242902545</v>
      </c>
      <c r="M25" s="7" t="n">
        <v>2</v>
      </c>
      <c r="N25" s="8" t="n">
        <v>2062251000000</v>
      </c>
      <c r="P25" s="9" t="n">
        <f aca="false">$P$1*B25</f>
        <v>66034.1</v>
      </c>
    </row>
    <row r="26" customFormat="false" ht="15.75" hidden="false" customHeight="false" outlineLevel="0" collapsed="false">
      <c r="A26" s="0" t="n">
        <v>23</v>
      </c>
      <c r="B26" s="0" t="n">
        <v>0</v>
      </c>
      <c r="C26" s="4" t="n">
        <f aca="false">P26</f>
        <v>0</v>
      </c>
      <c r="D26" s="5" t="s">
        <v>5</v>
      </c>
      <c r="E26" s="5" t="s">
        <v>5</v>
      </c>
      <c r="F26" s="5" t="s">
        <v>5</v>
      </c>
      <c r="G26" s="5" t="s">
        <v>5</v>
      </c>
      <c r="H26" s="0" t="n">
        <v>0</v>
      </c>
      <c r="I26" s="6" t="n">
        <v>24</v>
      </c>
      <c r="J26" s="7" t="n">
        <v>0</v>
      </c>
      <c r="K26" s="7" t="n">
        <v>0</v>
      </c>
      <c r="L26" s="7" t="n">
        <v>173026053</v>
      </c>
      <c r="M26" s="7" t="n">
        <v>0</v>
      </c>
      <c r="N26" s="8" t="n">
        <v>0</v>
      </c>
      <c r="P26" s="9" t="n">
        <f aca="false">$P$1*B26</f>
        <v>0</v>
      </c>
      <c r="T26" s="0" t="s">
        <v>8</v>
      </c>
      <c r="U26" s="0" t="s">
        <v>9</v>
      </c>
    </row>
    <row r="27" customFormat="false" ht="15.75" hidden="false" customHeight="false" outlineLevel="0" collapsed="false">
      <c r="A27" s="0" t="n">
        <v>24</v>
      </c>
      <c r="B27" s="0" t="n">
        <v>0</v>
      </c>
      <c r="C27" s="4" t="n">
        <f aca="false">P27</f>
        <v>0</v>
      </c>
      <c r="D27" s="5" t="s">
        <v>5</v>
      </c>
      <c r="E27" s="5" t="s">
        <v>5</v>
      </c>
      <c r="F27" s="5" t="s">
        <v>5</v>
      </c>
      <c r="G27" s="5" t="s">
        <v>5</v>
      </c>
      <c r="H27" s="0" t="n">
        <v>0</v>
      </c>
      <c r="I27" s="6" t="n">
        <v>25</v>
      </c>
      <c r="J27" s="7" t="n">
        <v>0</v>
      </c>
      <c r="K27" s="7" t="n">
        <v>0</v>
      </c>
      <c r="L27" s="7" t="n">
        <v>294595432</v>
      </c>
      <c r="M27" s="7" t="n">
        <v>0</v>
      </c>
      <c r="N27" s="8" t="n">
        <v>0</v>
      </c>
      <c r="P27" s="9" t="n">
        <f aca="false">$P$1*B27</f>
        <v>0</v>
      </c>
      <c r="T27" s="11" t="s">
        <v>10</v>
      </c>
      <c r="U27" s="1" t="s">
        <v>11</v>
      </c>
    </row>
    <row r="28" customFormat="false" ht="15.75" hidden="false" customHeight="false" outlineLevel="0" collapsed="false">
      <c r="A28" s="0" t="n">
        <v>25</v>
      </c>
      <c r="B28" s="0" t="n">
        <v>0</v>
      </c>
      <c r="C28" s="4" t="n">
        <f aca="false">P28</f>
        <v>0</v>
      </c>
      <c r="D28" s="5" t="s">
        <v>5</v>
      </c>
      <c r="E28" s="5" t="s">
        <v>5</v>
      </c>
      <c r="F28" s="5" t="s">
        <v>5</v>
      </c>
      <c r="G28" s="5" t="s">
        <v>5</v>
      </c>
      <c r="H28" s="0" t="n">
        <v>2</v>
      </c>
      <c r="I28" s="6" t="n">
        <v>26</v>
      </c>
      <c r="J28" s="7" t="n">
        <v>-100</v>
      </c>
      <c r="K28" s="7" t="n">
        <v>50</v>
      </c>
      <c r="L28" s="7" t="n">
        <v>35556339824</v>
      </c>
      <c r="M28" s="7" t="n">
        <v>2</v>
      </c>
      <c r="N28" s="8" t="n">
        <v>3555634000000</v>
      </c>
      <c r="P28" s="9" t="n">
        <f aca="false">$P$1*B28</f>
        <v>0</v>
      </c>
      <c r="T28" s="1" t="s">
        <v>12</v>
      </c>
      <c r="U28" s="1" t="s">
        <v>13</v>
      </c>
    </row>
    <row r="29" customFormat="false" ht="15.75" hidden="false" customHeight="false" outlineLevel="0" collapsed="false">
      <c r="A29" s="0" t="n">
        <v>26</v>
      </c>
      <c r="B29" s="0" t="n">
        <v>0</v>
      </c>
      <c r="C29" s="4" t="n">
        <f aca="false">P29</f>
        <v>0</v>
      </c>
      <c r="D29" s="5" t="s">
        <v>5</v>
      </c>
      <c r="E29" s="5" t="s">
        <v>5</v>
      </c>
      <c r="F29" s="5" t="s">
        <v>5</v>
      </c>
      <c r="G29" s="5" t="s">
        <v>5</v>
      </c>
      <c r="H29" s="0" t="n">
        <v>3</v>
      </c>
      <c r="I29" s="6" t="n">
        <v>27</v>
      </c>
      <c r="J29" s="7" t="n">
        <v>-150</v>
      </c>
      <c r="K29" s="7" t="n">
        <v>50</v>
      </c>
      <c r="L29" s="7" t="n">
        <v>17529276725</v>
      </c>
      <c r="M29" s="7" t="n">
        <v>3</v>
      </c>
      <c r="N29" s="8" t="n">
        <v>2629392000000</v>
      </c>
      <c r="P29" s="9" t="n">
        <f aca="false">$P$1*B29</f>
        <v>0</v>
      </c>
      <c r="T29" s="1" t="s">
        <v>14</v>
      </c>
      <c r="U29" s="1" t="s">
        <v>15</v>
      </c>
    </row>
    <row r="30" customFormat="false" ht="15.75" hidden="false" customHeight="false" outlineLevel="0" collapsed="false">
      <c r="A30" s="0" t="n">
        <v>27</v>
      </c>
      <c r="B30" s="0" t="n">
        <v>0</v>
      </c>
      <c r="C30" s="4" t="n">
        <f aca="false">P30</f>
        <v>0</v>
      </c>
      <c r="D30" s="5" t="s">
        <v>5</v>
      </c>
      <c r="E30" s="5" t="s">
        <v>5</v>
      </c>
      <c r="F30" s="5" t="s">
        <v>5</v>
      </c>
      <c r="G30" s="5" t="s">
        <v>5</v>
      </c>
      <c r="H30" s="0" t="n">
        <v>4</v>
      </c>
      <c r="I30" s="6" t="n">
        <v>28</v>
      </c>
      <c r="J30" s="7" t="n">
        <v>-500</v>
      </c>
      <c r="K30" s="7" t="n">
        <v>50</v>
      </c>
      <c r="L30" s="7" t="n">
        <v>26033456848</v>
      </c>
      <c r="M30" s="7" t="n">
        <v>4</v>
      </c>
      <c r="N30" s="8" t="n">
        <v>13016730000000</v>
      </c>
      <c r="P30" s="9" t="n">
        <f aca="false">$P$1*B30</f>
        <v>0</v>
      </c>
      <c r="T30" s="1" t="s">
        <v>16</v>
      </c>
      <c r="U30" s="1" t="s">
        <v>17</v>
      </c>
    </row>
    <row r="31" customFormat="false" ht="15.75" hidden="false" customHeight="false" outlineLevel="0" collapsed="false">
      <c r="A31" s="0" t="n">
        <v>28</v>
      </c>
      <c r="B31" s="0" t="n">
        <v>0</v>
      </c>
      <c r="C31" s="4" t="n">
        <f aca="false">P31</f>
        <v>0</v>
      </c>
      <c r="D31" s="5" t="s">
        <v>5</v>
      </c>
      <c r="E31" s="5" t="s">
        <v>5</v>
      </c>
      <c r="F31" s="5" t="s">
        <v>5</v>
      </c>
      <c r="G31" s="5" t="s">
        <v>5</v>
      </c>
      <c r="H31" s="0" t="n">
        <v>4</v>
      </c>
      <c r="I31" s="6" t="n">
        <v>29</v>
      </c>
      <c r="J31" s="7" t="n">
        <v>-500</v>
      </c>
      <c r="K31" s="7" t="n">
        <v>50</v>
      </c>
      <c r="L31" s="7" t="n">
        <v>40232596619</v>
      </c>
      <c r="M31" s="7" t="n">
        <v>4</v>
      </c>
      <c r="N31" s="8" t="n">
        <v>20116300000000</v>
      </c>
      <c r="P31" s="9" t="n">
        <f aca="false">$P$1*B31</f>
        <v>0</v>
      </c>
      <c r="T31" s="1"/>
      <c r="U31" s="1"/>
    </row>
    <row r="32" customFormat="false" ht="15.75" hidden="false" customHeight="false" outlineLevel="0" collapsed="false">
      <c r="A32" s="0" t="n">
        <v>29</v>
      </c>
      <c r="B32" s="0" t="n">
        <v>0</v>
      </c>
      <c r="C32" s="4" t="n">
        <f aca="false">P32</f>
        <v>0</v>
      </c>
      <c r="D32" s="5" t="s">
        <v>5</v>
      </c>
      <c r="E32" s="5" t="s">
        <v>5</v>
      </c>
      <c r="F32" s="5" t="s">
        <v>5</v>
      </c>
      <c r="G32" s="5" t="s">
        <v>5</v>
      </c>
      <c r="H32" s="0" t="n">
        <v>4</v>
      </c>
      <c r="I32" s="6" t="n">
        <v>30</v>
      </c>
      <c r="J32" s="7" t="n">
        <v>-500</v>
      </c>
      <c r="K32" s="7" t="n">
        <v>50</v>
      </c>
      <c r="L32" s="7" t="n">
        <v>27427742420</v>
      </c>
      <c r="M32" s="7" t="n">
        <v>4</v>
      </c>
      <c r="N32" s="8" t="n">
        <v>13713870000000</v>
      </c>
      <c r="P32" s="9" t="n">
        <f aca="false">$P$1*B32</f>
        <v>0</v>
      </c>
      <c r="T32" s="1" t="s">
        <v>18</v>
      </c>
      <c r="U32" s="1" t="s">
        <v>19</v>
      </c>
    </row>
    <row r="33" customFormat="false" ht="15" hidden="false" customHeight="false" outlineLevel="0" collapsed="false">
      <c r="I33" s="12" t="s">
        <v>20</v>
      </c>
      <c r="J33" s="12" t="n">
        <v>2</v>
      </c>
      <c r="K33" s="12" t="n">
        <v>3</v>
      </c>
      <c r="L33" s="12" t="n">
        <v>4</v>
      </c>
      <c r="M33" s="12" t="n">
        <v>5</v>
      </c>
      <c r="N33" s="12" t="n">
        <v>6</v>
      </c>
      <c r="O33" s="13" t="n">
        <v>7</v>
      </c>
      <c r="P33" s="14" t="n">
        <v>8</v>
      </c>
      <c r="Q33" s="14" t="n">
        <v>9</v>
      </c>
      <c r="R33" s="14" t="n">
        <v>10</v>
      </c>
    </row>
    <row r="34" customFormat="false" ht="15" hidden="false" customHeight="false" outlineLevel="0" collapsed="false">
      <c r="A34" s="0" t="s">
        <v>21</v>
      </c>
      <c r="B34" s="0" t="n">
        <f aca="false">SUM(B3:B32)</f>
        <v>1</v>
      </c>
      <c r="C34" s="15" t="n">
        <f aca="false">ROUND(C3,0)</f>
        <v>0</v>
      </c>
      <c r="D34" s="9" t="str">
        <f aca="false">D3</f>
        <v>_</v>
      </c>
      <c r="E34" s="9" t="str">
        <f aca="false">E3</f>
        <v>_</v>
      </c>
      <c r="F34" s="9" t="str">
        <f aca="false">F3</f>
        <v>_</v>
      </c>
      <c r="G34" s="9" t="str">
        <f aca="false">G3</f>
        <v>_</v>
      </c>
      <c r="I34" s="0" t="str">
        <f aca="false">"  "&amp;C34&amp;", "&amp;D34&amp;", "&amp;E34&amp;", "&amp;F34&amp;", "&amp;G34&amp;","</f>
        <v>  0, _, _, _, _,</v>
      </c>
      <c r="J34" s="0" t="str">
        <f aca="false">"  "&amp;C34*0.637628&amp;", "&amp;D34&amp;", "&amp;E34&amp;", "&amp;F34&amp;", "&amp;G34&amp;","</f>
        <v>  0, _, _, _, _,</v>
      </c>
      <c r="K34" s="0" t="str">
        <f aca="false">"  "&amp;C34*0.637628^2&amp;", "&amp;D34&amp;", "&amp;E34&amp;", "&amp;F34&amp;", "&amp;G34&amp;","</f>
        <v>  0, _, _, _, _,</v>
      </c>
      <c r="L34" s="0" t="str">
        <f aca="false">"  "&amp;C34*0.637628^3&amp;", "&amp;D34&amp;", "&amp;E34&amp;", "&amp;F34&amp;", "&amp;G34&amp;","</f>
        <v>  0, _, _, _, _,</v>
      </c>
      <c r="M34" s="0" t="str">
        <f aca="false">"  "&amp;C34*0.637628^4&amp;", "&amp;D34&amp;", "&amp;E34&amp;", "&amp;F34&amp;", "&amp;G34&amp;","</f>
        <v>  0, _, _, _, _,</v>
      </c>
      <c r="N34" s="0" t="str">
        <f aca="false">"  "&amp;C34*0.637628^5&amp;", "&amp;D34&amp;", "&amp;E34&amp;", "&amp;F34&amp;", "&amp;G34&amp;","</f>
        <v>  0, _, _, _, _,</v>
      </c>
      <c r="O34" s="0" t="str">
        <f aca="false">"  "&amp;C34*0.637628^6&amp;", "&amp;D34&amp;", "&amp;E34&amp;", "&amp;F34&amp;", "&amp;G34&amp;","</f>
        <v>  0, _, _, _, _,</v>
      </c>
      <c r="P34" s="0" t="str">
        <f aca="false">"  "&amp;C34*0.637628^7&amp;", "&amp;D34&amp;", "&amp;E34&amp;", "&amp;F34&amp;", "&amp;G34&amp;","</f>
        <v>  0, _, _, _, _,</v>
      </c>
      <c r="Q34" s="0" t="str">
        <f aca="false">"  "&amp;C34*0.637628^8&amp;", "&amp;D34&amp;", "&amp;E34&amp;", "&amp;F34&amp;", "&amp;G34&amp;","</f>
        <v>  0, _, _, _, _,</v>
      </c>
      <c r="R34" s="0" t="str">
        <f aca="false">"  "&amp;C34*0.637628^9&amp;", "&amp;D34&amp;", "&amp;E34&amp;", "&amp;F34&amp;", "&amp;G34&amp;","</f>
        <v>  0, _, _, _, _,</v>
      </c>
    </row>
    <row r="35" customFormat="false" ht="15" hidden="false" customHeight="false" outlineLevel="0" collapsed="false">
      <c r="C35" s="15" t="n">
        <f aca="false">ROUND(C4,0)</f>
        <v>264136</v>
      </c>
      <c r="D35" s="9" t="str">
        <f aca="false">D4</f>
        <v>_</v>
      </c>
      <c r="E35" s="9" t="str">
        <f aca="false">E4</f>
        <v>_</v>
      </c>
      <c r="F35" s="9" t="str">
        <f aca="false">F4</f>
        <v>_</v>
      </c>
      <c r="G35" s="9" t="str">
        <f aca="false">G4</f>
        <v>_</v>
      </c>
      <c r="I35" s="0" t="str">
        <f aca="false">"  "&amp;C35&amp;", "&amp;D35&amp;", "&amp;E35&amp;", "&amp;F35&amp;", "&amp;G35&amp;","</f>
        <v>  264136, _, _, _, _,</v>
      </c>
      <c r="J35" s="0" t="str">
        <f aca="false">"  "&amp;C35*0.637628&amp;", "&amp;D35&amp;", "&amp;E35&amp;", "&amp;F35&amp;", "&amp;G35&amp;","</f>
        <v>  168420.509408, _, _, _, _,</v>
      </c>
      <c r="K35" s="0" t="str">
        <f aca="false">"  "&amp;C35*0.637628^2&amp;", "&amp;D35&amp;", "&amp;E35&amp;", "&amp;F35&amp;", "&amp;G35&amp;","</f>
        <v>  107389.632572804, _, _, _, _,</v>
      </c>
      <c r="L35" s="0" t="str">
        <f aca="false">"  "&amp;C35*0.637628^3&amp;", "&amp;D35&amp;", "&amp;E35&amp;", "&amp;F35&amp;", "&amp;G35&amp;","</f>
        <v>  68474.636638132, _, _, _, _,</v>
      </c>
      <c r="M35" s="0" t="str">
        <f aca="false">"  "&amp;C35*0.637628^4&amp;", "&amp;D35&amp;", "&amp;E35&amp;", "&amp;F35&amp;", "&amp;G35&amp;","</f>
        <v>  43661.3456102988, _, _, _, _,</v>
      </c>
      <c r="N35" s="0" t="str">
        <f aca="false">"  "&amp;C35*0.637628^5&amp;", "&amp;D35&amp;", "&amp;E35&amp;", "&amp;F35&amp;", "&amp;G35&amp;","</f>
        <v>  27839.6964788036, _, _, _, _,</v>
      </c>
      <c r="O35" s="0" t="str">
        <f aca="false">"  "&amp;C35*0.637628^6&amp;", "&amp;D35&amp;", "&amp;E35&amp;", "&amp;F35&amp;", "&amp;G35&amp;","</f>
        <v>  17751.3699863866, _, _, _, _,</v>
      </c>
      <c r="P35" s="0" t="str">
        <f aca="false">"  "&amp;C35*0.637628^7&amp;", "&amp;D35&amp;", "&amp;E35&amp;", "&amp;F35&amp;", "&amp;G35&amp;","</f>
        <v>  11318.7705416797, _, _, _, _,</v>
      </c>
      <c r="Q35" s="0" t="str">
        <f aca="false">"  "&amp;C35*0.637628^8&amp;", "&amp;D35&amp;", "&amp;E35&amp;", "&amp;F35&amp;", "&amp;G35&amp;","</f>
        <v>  7217.16502295015, _, _, _, _,</v>
      </c>
      <c r="R35" s="0" t="str">
        <f aca="false">"  "&amp;C35*0.637628^9&amp;", "&amp;D35&amp;", "&amp;E35&amp;", "&amp;F35&amp;", "&amp;G35&amp;","</f>
        <v>  4601.86649925366, _, _, _, _,</v>
      </c>
    </row>
    <row r="36" customFormat="false" ht="15" hidden="false" customHeight="false" outlineLevel="0" collapsed="false">
      <c r="C36" s="15" t="n">
        <f aca="false">ROUND(C5,0)</f>
        <v>132068</v>
      </c>
      <c r="D36" s="9" t="str">
        <f aca="false">D5</f>
        <v>_</v>
      </c>
      <c r="E36" s="9" t="str">
        <f aca="false">E5</f>
        <v>_</v>
      </c>
      <c r="F36" s="9" t="str">
        <f aca="false">F5</f>
        <v>_</v>
      </c>
      <c r="G36" s="9" t="str">
        <f aca="false">G5</f>
        <v>_</v>
      </c>
      <c r="I36" s="0" t="str">
        <f aca="false">"  "&amp;C36&amp;", "&amp;D36&amp;", "&amp;E36&amp;", "&amp;F36&amp;", "&amp;G36&amp;","</f>
        <v>  132068, _, _, _, _,</v>
      </c>
      <c r="J36" s="0" t="str">
        <f aca="false">"  "&amp;C36*0.637628&amp;", "&amp;D36&amp;", "&amp;E36&amp;", "&amp;F36&amp;", "&amp;G36&amp;","</f>
        <v>  84210.254704, _, _, _, _,</v>
      </c>
      <c r="K36" s="0" t="str">
        <f aca="false">"  "&amp;C36*0.637628^2&amp;", "&amp;D36&amp;", "&amp;E36&amp;", "&amp;F36&amp;", "&amp;G36&amp;","</f>
        <v>  53694.8162864021, _, _, _, _,</v>
      </c>
      <c r="L36" s="0" t="str">
        <f aca="false">"  "&amp;C36*0.637628^3&amp;", "&amp;D36&amp;", "&amp;E36&amp;", "&amp;F36&amp;", "&amp;G36&amp;","</f>
        <v>  34237.318319066, _, _, _, _,</v>
      </c>
      <c r="M36" s="0" t="str">
        <f aca="false">"  "&amp;C36*0.637628^4&amp;", "&amp;D36&amp;", "&amp;E36&amp;", "&amp;F36&amp;", "&amp;G36&amp;","</f>
        <v>  21830.6728051494, _, _, _, _,</v>
      </c>
      <c r="N36" s="0" t="str">
        <f aca="false">"  "&amp;C36*0.637628^5&amp;", "&amp;D36&amp;", "&amp;E36&amp;", "&amp;F36&amp;", "&amp;G36&amp;","</f>
        <v>  13919.8482394018, _, _, _, _,</v>
      </c>
      <c r="O36" s="0" t="str">
        <f aca="false">"  "&amp;C36*0.637628^6&amp;", "&amp;D36&amp;", "&amp;E36&amp;", "&amp;F36&amp;", "&amp;G36&amp;","</f>
        <v>  8875.6849931933, _, _, _, _,</v>
      </c>
      <c r="P36" s="0" t="str">
        <f aca="false">"  "&amp;C36*0.637628^7&amp;", "&amp;D36&amp;", "&amp;E36&amp;", "&amp;F36&amp;", "&amp;G36&amp;","</f>
        <v>  5659.38527083986, _, _, _, _,</v>
      </c>
      <c r="Q36" s="0" t="str">
        <f aca="false">"  "&amp;C36*0.637628^8&amp;", "&amp;D36&amp;", "&amp;E36&amp;", "&amp;F36&amp;", "&amp;G36&amp;","</f>
        <v>  3608.58251147507, _, _, _, _,</v>
      </c>
      <c r="R36" s="0" t="str">
        <f aca="false">"  "&amp;C36*0.637628^9&amp;", "&amp;D36&amp;", "&amp;E36&amp;", "&amp;F36&amp;", "&amp;G36&amp;","</f>
        <v>  2300.93324962683, _, _, _, _,</v>
      </c>
    </row>
    <row r="37" customFormat="false" ht="15" hidden="false" customHeight="false" outlineLevel="0" collapsed="false">
      <c r="C37" s="15" t="n">
        <f aca="false">ROUND(C6,0)</f>
        <v>0</v>
      </c>
      <c r="D37" s="9" t="str">
        <f aca="false">D6</f>
        <v>_</v>
      </c>
      <c r="E37" s="9" t="str">
        <f aca="false">E6</f>
        <v>_</v>
      </c>
      <c r="F37" s="9" t="str">
        <f aca="false">F6</f>
        <v>_</v>
      </c>
      <c r="G37" s="9" t="str">
        <f aca="false">G6</f>
        <v>_</v>
      </c>
      <c r="I37" s="0" t="str">
        <f aca="false">"  "&amp;C37&amp;", "&amp;D37&amp;", "&amp;E37&amp;", "&amp;F37&amp;", "&amp;G37&amp;","</f>
        <v>  0, _, _, _, _,</v>
      </c>
      <c r="J37" s="0" t="str">
        <f aca="false">"  "&amp;C37*0.637628&amp;", "&amp;D37&amp;", "&amp;E37&amp;", "&amp;F37&amp;", "&amp;G37&amp;","</f>
        <v>  0, _, _, _, _,</v>
      </c>
      <c r="K37" s="0" t="str">
        <f aca="false">"  "&amp;C37*0.637628^2&amp;", "&amp;D37&amp;", "&amp;E37&amp;", "&amp;F37&amp;", "&amp;G37&amp;","</f>
        <v>  0, _, _, _, _,</v>
      </c>
      <c r="L37" s="0" t="str">
        <f aca="false">"  "&amp;C37*0.637628^3&amp;", "&amp;D37&amp;", "&amp;E37&amp;", "&amp;F37&amp;", "&amp;G37&amp;","</f>
        <v>  0, _, _, _, _,</v>
      </c>
      <c r="M37" s="0" t="str">
        <f aca="false">"  "&amp;C37*0.637628^4&amp;", "&amp;D37&amp;", "&amp;E37&amp;", "&amp;F37&amp;", "&amp;G37&amp;","</f>
        <v>  0, _, _, _, _,</v>
      </c>
      <c r="N37" s="0" t="str">
        <f aca="false">"  "&amp;C37*0.637628^5&amp;", "&amp;D37&amp;", "&amp;E37&amp;", "&amp;F37&amp;", "&amp;G37&amp;","</f>
        <v>  0, _, _, _, _,</v>
      </c>
      <c r="O37" s="0" t="str">
        <f aca="false">"  "&amp;C37*0.637628^6&amp;", "&amp;D37&amp;", "&amp;E37&amp;", "&amp;F37&amp;", "&amp;G37&amp;","</f>
        <v>  0, _, _, _, _,</v>
      </c>
      <c r="P37" s="0" t="str">
        <f aca="false">"  "&amp;C37*0.637628^7&amp;", "&amp;D37&amp;", "&amp;E37&amp;", "&amp;F37&amp;", "&amp;G37&amp;","</f>
        <v>  0, _, _, _, _,</v>
      </c>
      <c r="Q37" s="0" t="str">
        <f aca="false">"  "&amp;C37*0.637628^8&amp;", "&amp;D37&amp;", "&amp;E37&amp;", "&amp;F37&amp;", "&amp;G37&amp;","</f>
        <v>  0, _, _, _, _,</v>
      </c>
      <c r="R37" s="0" t="str">
        <f aca="false">"  "&amp;C37*0.637628^9&amp;", "&amp;D37&amp;", "&amp;E37&amp;", "&amp;F37&amp;", "&amp;G37&amp;","</f>
        <v>  0, _, _, _, _,</v>
      </c>
    </row>
    <row r="38" customFormat="false" ht="15" hidden="false" customHeight="false" outlineLevel="0" collapsed="false">
      <c r="C38" s="15" t="n">
        <f aca="false">ROUND(C7,0)</f>
        <v>990512</v>
      </c>
      <c r="D38" s="9" t="str">
        <f aca="false">D7</f>
        <v>_</v>
      </c>
      <c r="E38" s="9" t="str">
        <f aca="false">E7</f>
        <v>_</v>
      </c>
      <c r="F38" s="9" t="str">
        <f aca="false">F7</f>
        <v>_</v>
      </c>
      <c r="G38" s="9" t="str">
        <f aca="false">G7</f>
        <v>_</v>
      </c>
      <c r="I38" s="0" t="str">
        <f aca="false">"  "&amp;C38&amp;", "&amp;D38&amp;", "&amp;E38&amp;", "&amp;F38&amp;", "&amp;G38&amp;","</f>
        <v>  990512, _, _, _, _,</v>
      </c>
      <c r="J38" s="0" t="str">
        <f aca="false">"  "&amp;C38*0.637628&amp;", "&amp;D38&amp;", "&amp;E38&amp;", "&amp;F38&amp;", "&amp;G38&amp;","</f>
        <v>  631578.185536, _, _, _, _,</v>
      </c>
      <c r="K38" s="0" t="str">
        <f aca="false">"  "&amp;C38*0.637628^2&amp;", "&amp;D38&amp;", "&amp;E38&amp;", "&amp;F38&amp;", "&amp;G38&amp;","</f>
        <v>  402711.935286949, _, _, _, _,</v>
      </c>
      <c r="L38" s="0" t="str">
        <f aca="false">"  "&amp;C38*0.637628^3&amp;", "&amp;D38&amp;", "&amp;E38&amp;", "&amp;F38&amp;", "&amp;G38&amp;","</f>
        <v>  256780.405873146, _, _, _, _,</v>
      </c>
      <c r="M38" s="0" t="str">
        <f aca="false">"  "&amp;C38*0.637628^4&amp;", "&amp;D38&amp;", "&amp;E38&amp;", "&amp;F38&amp;", "&amp;G38&amp;","</f>
        <v>  163730.376636083, _, _, _, _,</v>
      </c>
      <c r="N38" s="0" t="str">
        <f aca="false">"  "&amp;C38*0.637628^5&amp;", "&amp;D38&amp;", "&amp;E38&amp;", "&amp;F38&amp;", "&amp;G38&amp;","</f>
        <v>  104399.072593712, _, _, _, _,</v>
      </c>
      <c r="O38" s="0" t="str">
        <f aca="false">"  "&amp;C38*0.637628^6&amp;", "&amp;D38&amp;", "&amp;E38&amp;", "&amp;F38&amp;", "&amp;G38&amp;","</f>
        <v>  66567.7718597834, _, _, _, _,</v>
      </c>
      <c r="P38" s="0" t="str">
        <f aca="false">"  "&amp;C38*0.637628^7&amp;", "&amp;D38&amp;", "&amp;E38&amp;", "&amp;F38&amp;", "&amp;G38&amp;","</f>
        <v>  42445.47523541, _, _, _, _,</v>
      </c>
      <c r="Q38" s="0" t="str">
        <f aca="false">"  "&amp;C38*0.637628^8&amp;", "&amp;D38&amp;", "&amp;E38&amp;", "&amp;F38&amp;", "&amp;G38&amp;","</f>
        <v>  27064.423483404, _, _, _, _,</v>
      </c>
      <c r="R38" s="0" t="str">
        <f aca="false">"  "&amp;C38*0.637628^9&amp;", "&amp;D38&amp;", "&amp;E38&amp;", "&amp;F38&amp;", "&amp;G38&amp;","</f>
        <v>  17257.0342168759, _, _, _, _,</v>
      </c>
    </row>
    <row r="39" customFormat="false" ht="15" hidden="false" customHeight="false" outlineLevel="0" collapsed="false">
      <c r="C39" s="15" t="n">
        <f aca="false">ROUND(C8,0)</f>
        <v>264136</v>
      </c>
      <c r="D39" s="9" t="str">
        <f aca="false">D8</f>
        <v>_</v>
      </c>
      <c r="E39" s="9" t="str">
        <f aca="false">E8</f>
        <v>_</v>
      </c>
      <c r="F39" s="9" t="str">
        <f aca="false">F8</f>
        <v>_</v>
      </c>
      <c r="G39" s="9" t="str">
        <f aca="false">G8</f>
        <v>_</v>
      </c>
      <c r="I39" s="0" t="str">
        <f aca="false">"  "&amp;C39&amp;", "&amp;D39&amp;", "&amp;E39&amp;", "&amp;F39&amp;", "&amp;G39&amp;","</f>
        <v>  264136, _, _, _, _,</v>
      </c>
      <c r="J39" s="0" t="str">
        <f aca="false">"  "&amp;C39*0.637628&amp;", "&amp;D39&amp;", "&amp;E39&amp;", "&amp;F39&amp;", "&amp;G39&amp;","</f>
        <v>  168420.509408, _, _, _, _,</v>
      </c>
      <c r="K39" s="0" t="str">
        <f aca="false">"  "&amp;C39*0.637628^2&amp;", "&amp;D39&amp;", "&amp;E39&amp;", "&amp;F39&amp;", "&amp;G39&amp;","</f>
        <v>  107389.632572804, _, _, _, _,</v>
      </c>
      <c r="L39" s="0" t="str">
        <f aca="false">"  "&amp;C39*0.637628^3&amp;", "&amp;D39&amp;", "&amp;E39&amp;", "&amp;F39&amp;", "&amp;G39&amp;","</f>
        <v>  68474.636638132, _, _, _, _,</v>
      </c>
      <c r="M39" s="0" t="str">
        <f aca="false">"  "&amp;C39*0.637628^4&amp;", "&amp;D39&amp;", "&amp;E39&amp;", "&amp;F39&amp;", "&amp;G39&amp;","</f>
        <v>  43661.3456102988, _, _, _, _,</v>
      </c>
      <c r="N39" s="0" t="str">
        <f aca="false">"  "&amp;C39*0.637628^5&amp;", "&amp;D39&amp;", "&amp;E39&amp;", "&amp;F39&amp;", "&amp;G39&amp;","</f>
        <v>  27839.6964788036, _, _, _, _,</v>
      </c>
      <c r="O39" s="0" t="str">
        <f aca="false">"  "&amp;C39*0.637628^6&amp;", "&amp;D39&amp;", "&amp;E39&amp;", "&amp;F39&amp;", "&amp;G39&amp;","</f>
        <v>  17751.3699863866, _, _, _, _,</v>
      </c>
      <c r="P39" s="0" t="str">
        <f aca="false">"  "&amp;C39*0.637628^7&amp;", "&amp;D39&amp;", "&amp;E39&amp;", "&amp;F39&amp;", "&amp;G39&amp;","</f>
        <v>  11318.7705416797, _, _, _, _,</v>
      </c>
      <c r="Q39" s="0" t="str">
        <f aca="false">"  "&amp;C39*0.637628^8&amp;", "&amp;D39&amp;", "&amp;E39&amp;", "&amp;F39&amp;", "&amp;G39&amp;","</f>
        <v>  7217.16502295015, _, _, _, _,</v>
      </c>
      <c r="R39" s="0" t="str">
        <f aca="false">"  "&amp;C39*0.637628^9&amp;", "&amp;D39&amp;", "&amp;E39&amp;", "&amp;F39&amp;", "&amp;G39&amp;","</f>
        <v>  4601.86649925366, _, _, _, _,</v>
      </c>
    </row>
    <row r="40" customFormat="false" ht="15" hidden="false" customHeight="false" outlineLevel="0" collapsed="false">
      <c r="C40" s="15" t="n">
        <f aca="false">ROUND(C9,0)</f>
        <v>198102</v>
      </c>
      <c r="D40" s="9" t="str">
        <f aca="false">D9</f>
        <v>_</v>
      </c>
      <c r="E40" s="9" t="str">
        <f aca="false">E9</f>
        <v>_</v>
      </c>
      <c r="F40" s="9" t="str">
        <f aca="false">F9</f>
        <v>_</v>
      </c>
      <c r="G40" s="9" t="str">
        <f aca="false">G9</f>
        <v>_</v>
      </c>
      <c r="I40" s="0" t="str">
        <f aca="false">"  "&amp;C40&amp;", "&amp;D40&amp;", "&amp;E40&amp;", "&amp;F40&amp;", "&amp;G40&amp;","</f>
        <v>  198102, _, _, _, _,</v>
      </c>
      <c r="J40" s="0" t="str">
        <f aca="false">"  "&amp;C40*0.637628&amp;", "&amp;D40&amp;", "&amp;E40&amp;", "&amp;F40&amp;", "&amp;G40&amp;","</f>
        <v>  126315.382056, _, _, _, _,</v>
      </c>
      <c r="K40" s="0" t="str">
        <f aca="false">"  "&amp;C40*0.637628^2&amp;", "&amp;D40&amp;", "&amp;E40&amp;", "&amp;F40&amp;", "&amp;G40&amp;","</f>
        <v>  80542.2244296032, _, _, _, _,</v>
      </c>
      <c r="L40" s="0" t="str">
        <f aca="false">"  "&amp;C40*0.637628^3&amp;", "&amp;D40&amp;", "&amp;E40&amp;", "&amp;F40&amp;", "&amp;G40&amp;","</f>
        <v>  51355.977478599, _, _, _, _,</v>
      </c>
      <c r="M40" s="0" t="str">
        <f aca="false">"  "&amp;C40*0.637628^4&amp;", "&amp;D40&amp;", "&amp;E40&amp;", "&amp;F40&amp;", "&amp;G40&amp;","</f>
        <v>  32746.0092077241, _, _, _, _,</v>
      </c>
      <c r="N40" s="0" t="str">
        <f aca="false">"  "&amp;C40*0.637628^5&amp;", "&amp;D40&amp;", "&amp;E40&amp;", "&amp;F40&amp;", "&amp;G40&amp;","</f>
        <v>  20879.7723591027, _, _, _, _,</v>
      </c>
      <c r="O40" s="0" t="str">
        <f aca="false">"  "&amp;C40*0.637628^6&amp;", "&amp;D40&amp;", "&amp;E40&amp;", "&amp;F40&amp;", "&amp;G40&amp;","</f>
        <v>  13313.5274897899, _, _, _, _,</v>
      </c>
      <c r="P40" s="0" t="str">
        <f aca="false">"  "&amp;C40*0.637628^7&amp;", "&amp;D40&amp;", "&amp;E40&amp;", "&amp;F40&amp;", "&amp;G40&amp;","</f>
        <v>  8489.07790625978, _, _, _, _,</v>
      </c>
      <c r="Q40" s="0" t="str">
        <f aca="false">"  "&amp;C40*0.637628^8&amp;", "&amp;D40&amp;", "&amp;E40&amp;", "&amp;F40&amp;", "&amp;G40&amp;","</f>
        <v>  5412.87376721261, _, _, _, _,</v>
      </c>
      <c r="R40" s="0" t="str">
        <f aca="false">"  "&amp;C40*0.637628^9&amp;", "&amp;D40&amp;", "&amp;E40&amp;", "&amp;F40&amp;", "&amp;G40&amp;","</f>
        <v>  3451.39987444024, _, _, _, _,</v>
      </c>
    </row>
    <row r="41" customFormat="false" ht="15" hidden="false" customHeight="false" outlineLevel="0" collapsed="false">
      <c r="C41" s="15" t="n">
        <f aca="false">ROUND(C10,0)</f>
        <v>594307</v>
      </c>
      <c r="D41" s="9" t="str">
        <f aca="false">D10</f>
        <v>_</v>
      </c>
      <c r="E41" s="9" t="str">
        <f aca="false">E10</f>
        <v>_</v>
      </c>
      <c r="F41" s="9" t="str">
        <f aca="false">F10</f>
        <v>_</v>
      </c>
      <c r="G41" s="9" t="str">
        <f aca="false">G10</f>
        <v>_</v>
      </c>
      <c r="I41" s="0" t="str">
        <f aca="false">"  "&amp;C41&amp;", "&amp;D41&amp;", "&amp;E41&amp;", "&amp;F41&amp;", "&amp;G41&amp;","</f>
        <v>  594307, _, _, _, _,</v>
      </c>
      <c r="J41" s="0" t="str">
        <f aca="false">"  "&amp;C41*0.637628&amp;", "&amp;D41&amp;", "&amp;E41&amp;", "&amp;F41&amp;", "&amp;G41&amp;","</f>
        <v>  378946.783796, _, _, _, _,</v>
      </c>
      <c r="K41" s="0" t="str">
        <f aca="false">"  "&amp;C41*0.637628^2&amp;", "&amp;D41&amp;", "&amp;E41&amp;", "&amp;F41&amp;", "&amp;G41&amp;","</f>
        <v>  241627.079858276, _, _, _, _,</v>
      </c>
      <c r="L41" s="0" t="str">
        <f aca="false">"  "&amp;C41*0.637628^3&amp;", "&amp;D41&amp;", "&amp;E41&amp;", "&amp;F41&amp;", "&amp;G41&amp;","</f>
        <v>  154068.191675873, _, _, _, _,</v>
      </c>
      <c r="M41" s="0" t="str">
        <f aca="false">"  "&amp;C41*0.637628^4&amp;", "&amp;D41&amp;", "&amp;E41&amp;", "&amp;F41&amp;", "&amp;G41&amp;","</f>
        <v>  98238.1929219034, _, _, _, _,</v>
      </c>
      <c r="N41" s="0" t="str">
        <f aca="false">"  "&amp;C41*0.637628^5&amp;", "&amp;D41&amp;", "&amp;E41&amp;", "&amp;F41&amp;", "&amp;G41&amp;","</f>
        <v>  62639.4224764074, _, _, _, _,</v>
      </c>
      <c r="O41" s="0" t="str">
        <f aca="false">"  "&amp;C41*0.637628^6&amp;", "&amp;D41&amp;", "&amp;E41&amp;", "&amp;F41&amp;", "&amp;G41&amp;","</f>
        <v>  39940.6496747867, _, _, _, _,</v>
      </c>
      <c r="P41" s="0" t="str">
        <f aca="false">"  "&amp;C41*0.637628^7&amp;", "&amp;D41&amp;", "&amp;E41&amp;", "&amp;F41&amp;", "&amp;G41&amp;","</f>
        <v>  25467.2765708349, _, _, _, _,</v>
      </c>
      <c r="Q41" s="0" t="str">
        <f aca="false">"  "&amp;C41*0.637628^8&amp;", "&amp;D41&amp;", "&amp;E41&amp;", "&amp;F41&amp;", "&amp;G41&amp;","</f>
        <v>  16238.6486253083, _, _, _, _,</v>
      </c>
      <c r="R41" s="0" t="str">
        <f aca="false">"  "&amp;C41*0.637628^9&amp;", "&amp;D41&amp;", "&amp;E41&amp;", "&amp;F41&amp;", "&amp;G41&amp;","</f>
        <v>  10354.2170456581, _, _, _, _,</v>
      </c>
    </row>
    <row r="42" customFormat="false" ht="15" hidden="false" customHeight="false" outlineLevel="0" collapsed="false">
      <c r="C42" s="15" t="n">
        <f aca="false">ROUND(C11,0)</f>
        <v>528273</v>
      </c>
      <c r="D42" s="9" t="str">
        <f aca="false">D11</f>
        <v>_</v>
      </c>
      <c r="E42" s="9" t="str">
        <f aca="false">E11</f>
        <v>_</v>
      </c>
      <c r="F42" s="9" t="str">
        <f aca="false">F11</f>
        <v>_</v>
      </c>
      <c r="G42" s="9" t="str">
        <f aca="false">G11</f>
        <v>_</v>
      </c>
      <c r="I42" s="0" t="str">
        <f aca="false">"  "&amp;C42&amp;", "&amp;D42&amp;", "&amp;E42&amp;", "&amp;F42&amp;", "&amp;G42&amp;","</f>
        <v>  528273, _, _, _, _,</v>
      </c>
      <c r="J42" s="0" t="str">
        <f aca="false">"  "&amp;C42*0.637628&amp;", "&amp;D42&amp;", "&amp;E42&amp;", "&amp;F42&amp;", "&amp;G42&amp;","</f>
        <v>  336841.656444, _, _, _, _,</v>
      </c>
      <c r="K42" s="0" t="str">
        <f aca="false">"  "&amp;C42*0.637628^2&amp;", "&amp;D42&amp;", "&amp;E42&amp;", "&amp;F42&amp;", "&amp;G42&amp;","</f>
        <v>  214779.671715075, _, _, _, _,</v>
      </c>
      <c r="L42" s="0" t="str">
        <f aca="false">"  "&amp;C42*0.637628^3&amp;", "&amp;D42&amp;", "&amp;E42&amp;", "&amp;F42&amp;", "&amp;G42&amp;","</f>
        <v>  136949.53251634, _, _, _, _,</v>
      </c>
      <c r="M42" s="0" t="str">
        <f aca="false">"  "&amp;C42*0.637628^4&amp;", "&amp;D42&amp;", "&amp;E42&amp;", "&amp;F42&amp;", "&amp;G42&amp;","</f>
        <v>  87322.8565193286, _, _, _, _,</v>
      </c>
      <c r="N42" s="0" t="str">
        <f aca="false">"  "&amp;C42*0.637628^5&amp;", "&amp;D42&amp;", "&amp;E42&amp;", "&amp;F42&amp;", "&amp;G42&amp;","</f>
        <v>  55679.4983567065, _, _, _, _,</v>
      </c>
      <c r="O42" s="0" t="str">
        <f aca="false">"  "&amp;C42*0.637628^6&amp;", "&amp;D42&amp;", "&amp;E42&amp;", "&amp;F42&amp;", "&amp;G42&amp;","</f>
        <v>  35502.80717819, _, _, _, _,</v>
      </c>
      <c r="P42" s="0" t="str">
        <f aca="false">"  "&amp;C42*0.637628^7&amp;", "&amp;D42&amp;", "&amp;E42&amp;", "&amp;F42&amp;", "&amp;G42&amp;","</f>
        <v>  22637.583935415, _, _, _, _,</v>
      </c>
      <c r="Q42" s="0" t="str">
        <f aca="false">"  "&amp;C42*0.637628^8&amp;", "&amp;D42&amp;", "&amp;E42&amp;", "&amp;F42&amp;", "&amp;G42&amp;","</f>
        <v>  14434.3573695708, _, _, _, _,</v>
      </c>
      <c r="R42" s="0" t="str">
        <f aca="false">"  "&amp;C42*0.637628^9&amp;", "&amp;D42&amp;", "&amp;E42&amp;", "&amp;F42&amp;", "&amp;G42&amp;","</f>
        <v>  9203.75042084467, _, _, _, _,</v>
      </c>
    </row>
    <row r="43" customFormat="false" ht="15" hidden="false" customHeight="false" outlineLevel="0" collapsed="false">
      <c r="C43" s="15" t="n">
        <f aca="false">ROUND(C12,0)</f>
        <v>330171</v>
      </c>
      <c r="D43" s="9" t="str">
        <f aca="false">D12</f>
        <v>_</v>
      </c>
      <c r="E43" s="9" t="str">
        <f aca="false">E12</f>
        <v>_</v>
      </c>
      <c r="F43" s="9" t="str">
        <f aca="false">F12</f>
        <v>_</v>
      </c>
      <c r="G43" s="9" t="str">
        <f aca="false">G12</f>
        <v>_</v>
      </c>
      <c r="I43" s="0" t="str">
        <f aca="false">"  "&amp;C43&amp;", "&amp;D43&amp;", "&amp;E43&amp;", "&amp;F43&amp;", "&amp;G43&amp;","</f>
        <v>  330171, _, _, _, _,</v>
      </c>
      <c r="J43" s="0" t="str">
        <f aca="false">"  "&amp;C43*0.637628&amp;", "&amp;D43&amp;", "&amp;E43&amp;", "&amp;F43&amp;", "&amp;G43&amp;","</f>
        <v>  210526.274388, _, _, _, _,</v>
      </c>
      <c r="K43" s="0" t="str">
        <f aca="false">"  "&amp;C43*0.637628^2&amp;", "&amp;D43&amp;", "&amp;E43&amp;", "&amp;F43&amp;", "&amp;G43&amp;","</f>
        <v>  134237.447285472, _, _, _, _,</v>
      </c>
      <c r="L43" s="0" t="str">
        <f aca="false">"  "&amp;C43*0.637628^3&amp;", "&amp;D43&amp;", "&amp;E43&amp;", "&amp;F43&amp;", "&amp;G43&amp;","</f>
        <v>  85593.5550377407, _, _, _, _,</v>
      </c>
      <c r="M43" s="0" t="str">
        <f aca="false">"  "&amp;C43*0.637628^4&amp;", "&amp;D43&amp;", "&amp;E43&amp;", "&amp;F43&amp;", "&amp;G43&amp;","</f>
        <v>  54576.8473116045, _, _, _, _,</v>
      </c>
      <c r="N43" s="0" t="str">
        <f aca="false">"  "&amp;C43*0.637628^5&amp;", "&amp;D43&amp;", "&amp;E43&amp;", "&amp;F43&amp;", "&amp;G43&amp;","</f>
        <v>  34799.7259976038, _, _, _, _,</v>
      </c>
      <c r="O43" s="0" t="str">
        <f aca="false">"  "&amp;C43*0.637628^6&amp;", "&amp;D43&amp;", "&amp;E43&amp;", "&amp;F43&amp;", "&amp;G43&amp;","</f>
        <v>  22189.2796884001, _, _, _, _,</v>
      </c>
      <c r="P43" s="0" t="str">
        <f aca="false">"  "&amp;C43*0.637628^7&amp;", "&amp;D43&amp;", "&amp;E43&amp;", "&amp;F43&amp;", "&amp;G43&amp;","</f>
        <v>  14148.5060291552, _, _, _, _,</v>
      </c>
      <c r="Q43" s="0" t="str">
        <f aca="false">"  "&amp;C43*0.637628^8&amp;", "&amp;D43&amp;", "&amp;E43&amp;", "&amp;F43&amp;", "&amp;G43&amp;","</f>
        <v>  9021.48360235816, _, _, _, _,</v>
      </c>
      <c r="R43" s="0" t="str">
        <f aca="false">"  "&amp;C43*0.637628^9&amp;", "&amp;D43&amp;", "&amp;E43&amp;", "&amp;F43&amp;", "&amp;G43&amp;","</f>
        <v>  5752.35054640443, _, _, _, _,</v>
      </c>
    </row>
    <row r="44" customFormat="false" ht="15" hidden="false" customHeight="false" outlineLevel="0" collapsed="false">
      <c r="C44" s="15" t="n">
        <f aca="false">ROUND(C13,0)</f>
        <v>132068</v>
      </c>
      <c r="D44" s="9" t="str">
        <f aca="false">D13</f>
        <v>_</v>
      </c>
      <c r="E44" s="9" t="str">
        <f aca="false">E13</f>
        <v>_</v>
      </c>
      <c r="F44" s="9" t="str">
        <f aca="false">F13</f>
        <v>_</v>
      </c>
      <c r="G44" s="9" t="str">
        <f aca="false">G13</f>
        <v>_</v>
      </c>
      <c r="I44" s="0" t="str">
        <f aca="false">"  "&amp;C44&amp;", "&amp;D44&amp;", "&amp;E44&amp;", "&amp;F44&amp;", "&amp;G44&amp;","</f>
        <v>  132068, _, _, _, _,</v>
      </c>
      <c r="J44" s="0" t="str">
        <f aca="false">"  "&amp;C44*0.637628&amp;", "&amp;D44&amp;", "&amp;E44&amp;", "&amp;F44&amp;", "&amp;G44&amp;","</f>
        <v>  84210.254704, _, _, _, _,</v>
      </c>
      <c r="K44" s="0" t="str">
        <f aca="false">"  "&amp;C44*0.637628^2&amp;", "&amp;D44&amp;", "&amp;E44&amp;", "&amp;F44&amp;", "&amp;G44&amp;","</f>
        <v>  53694.8162864021, _, _, _, _,</v>
      </c>
      <c r="L44" s="0" t="str">
        <f aca="false">"  "&amp;C44*0.637628^3&amp;", "&amp;D44&amp;", "&amp;E44&amp;", "&amp;F44&amp;", "&amp;G44&amp;","</f>
        <v>  34237.318319066, _, _, _, _,</v>
      </c>
      <c r="M44" s="0" t="str">
        <f aca="false">"  "&amp;C44*0.637628^4&amp;", "&amp;D44&amp;", "&amp;E44&amp;", "&amp;F44&amp;", "&amp;G44&amp;","</f>
        <v>  21830.6728051494, _, _, _, _,</v>
      </c>
      <c r="N44" s="0" t="str">
        <f aca="false">"  "&amp;C44*0.637628^5&amp;", "&amp;D44&amp;", "&amp;E44&amp;", "&amp;F44&amp;", "&amp;G44&amp;","</f>
        <v>  13919.8482394018, _, _, _, _,</v>
      </c>
      <c r="O44" s="0" t="str">
        <f aca="false">"  "&amp;C44*0.637628^6&amp;", "&amp;D44&amp;", "&amp;E44&amp;", "&amp;F44&amp;", "&amp;G44&amp;","</f>
        <v>  8875.6849931933, _, _, _, _,</v>
      </c>
      <c r="P44" s="0" t="str">
        <f aca="false">"  "&amp;C44*0.637628^7&amp;", "&amp;D44&amp;", "&amp;E44&amp;", "&amp;F44&amp;", "&amp;G44&amp;","</f>
        <v>  5659.38527083986, _, _, _, _,</v>
      </c>
      <c r="Q44" s="0" t="str">
        <f aca="false">"  "&amp;C44*0.637628^8&amp;", "&amp;D44&amp;", "&amp;E44&amp;", "&amp;F44&amp;", "&amp;G44&amp;","</f>
        <v>  3608.58251147507, _, _, _, _,</v>
      </c>
      <c r="R44" s="0" t="str">
        <f aca="false">"  "&amp;C44*0.637628^9&amp;", "&amp;D44&amp;", "&amp;E44&amp;", "&amp;F44&amp;", "&amp;G44&amp;","</f>
        <v>  2300.93324962683, _, _, _, _,</v>
      </c>
    </row>
    <row r="45" customFormat="false" ht="15" hidden="false" customHeight="false" outlineLevel="0" collapsed="false">
      <c r="C45" s="15" t="n">
        <f aca="false">ROUND(C14,0)</f>
        <v>132068</v>
      </c>
      <c r="D45" s="9" t="str">
        <f aca="false">D14</f>
        <v>_</v>
      </c>
      <c r="E45" s="9" t="str">
        <f aca="false">E14</f>
        <v>_</v>
      </c>
      <c r="F45" s="9" t="str">
        <f aca="false">F14</f>
        <v>_</v>
      </c>
      <c r="G45" s="9" t="str">
        <f aca="false">G14</f>
        <v>_</v>
      </c>
      <c r="I45" s="0" t="str">
        <f aca="false">"  "&amp;C45&amp;", "&amp;D45&amp;", "&amp;E45&amp;", "&amp;F45&amp;", "&amp;G45&amp;","</f>
        <v>  132068, _, _, _, _,</v>
      </c>
      <c r="J45" s="0" t="str">
        <f aca="false">"  "&amp;C45*0.637628&amp;", "&amp;D45&amp;", "&amp;E45&amp;", "&amp;F45&amp;", "&amp;G45&amp;","</f>
        <v>  84210.254704, _, _, _, _,</v>
      </c>
      <c r="K45" s="0" t="str">
        <f aca="false">"  "&amp;C45*0.637628^2&amp;", "&amp;D45&amp;", "&amp;E45&amp;", "&amp;F45&amp;", "&amp;G45&amp;","</f>
        <v>  53694.8162864021, _, _, _, _,</v>
      </c>
      <c r="L45" s="0" t="str">
        <f aca="false">"  "&amp;C45*0.637628^3&amp;", "&amp;D45&amp;", "&amp;E45&amp;", "&amp;F45&amp;", "&amp;G45&amp;","</f>
        <v>  34237.318319066, _, _, _, _,</v>
      </c>
      <c r="M45" s="0" t="str">
        <f aca="false">"  "&amp;C45*0.637628^4&amp;", "&amp;D45&amp;", "&amp;E45&amp;", "&amp;F45&amp;", "&amp;G45&amp;","</f>
        <v>  21830.6728051494, _, _, _, _,</v>
      </c>
      <c r="N45" s="0" t="str">
        <f aca="false">"  "&amp;C45*0.637628^5&amp;", "&amp;D45&amp;", "&amp;E45&amp;", "&amp;F45&amp;", "&amp;G45&amp;","</f>
        <v>  13919.8482394018, _, _, _, _,</v>
      </c>
      <c r="O45" s="0" t="str">
        <f aca="false">"  "&amp;C45*0.637628^6&amp;", "&amp;D45&amp;", "&amp;E45&amp;", "&amp;F45&amp;", "&amp;G45&amp;","</f>
        <v>  8875.6849931933, _, _, _, _,</v>
      </c>
      <c r="P45" s="0" t="str">
        <f aca="false">"  "&amp;C45*0.637628^7&amp;", "&amp;D45&amp;", "&amp;E45&amp;", "&amp;F45&amp;", "&amp;G45&amp;","</f>
        <v>  5659.38527083986, _, _, _, _,</v>
      </c>
      <c r="Q45" s="0" t="str">
        <f aca="false">"  "&amp;C45*0.637628^8&amp;", "&amp;D45&amp;", "&amp;E45&amp;", "&amp;F45&amp;", "&amp;G45&amp;","</f>
        <v>  3608.58251147507, _, _, _, _,</v>
      </c>
      <c r="R45" s="0" t="str">
        <f aca="false">"  "&amp;C45*0.637628^9&amp;", "&amp;D45&amp;", "&amp;E45&amp;", "&amp;F45&amp;", "&amp;G45&amp;","</f>
        <v>  2300.93324962683, _, _, _, _,</v>
      </c>
    </row>
    <row r="46" customFormat="false" ht="15" hidden="false" customHeight="false" outlineLevel="0" collapsed="false">
      <c r="C46" s="15" t="n">
        <f aca="false">ROUND(C15,0)</f>
        <v>594307</v>
      </c>
      <c r="D46" s="9" t="str">
        <f aca="false">D15</f>
        <v>_</v>
      </c>
      <c r="E46" s="9" t="str">
        <f aca="false">E15</f>
        <v>_</v>
      </c>
      <c r="F46" s="9" t="str">
        <f aca="false">F15</f>
        <v>_</v>
      </c>
      <c r="G46" s="9" t="str">
        <f aca="false">G15</f>
        <v>_</v>
      </c>
      <c r="I46" s="0" t="str">
        <f aca="false">"  "&amp;C46&amp;", "&amp;D46&amp;", "&amp;E46&amp;", "&amp;F46&amp;", "&amp;G46&amp;","</f>
        <v>  594307, _, _, _, _,</v>
      </c>
      <c r="J46" s="0" t="str">
        <f aca="false">"  "&amp;C46*0.637628&amp;", "&amp;D46&amp;", "&amp;E46&amp;", "&amp;F46&amp;", "&amp;G46&amp;","</f>
        <v>  378946.783796, _, _, _, _,</v>
      </c>
      <c r="K46" s="0" t="str">
        <f aca="false">"  "&amp;C46*0.637628^2&amp;", "&amp;D46&amp;", "&amp;E46&amp;", "&amp;F46&amp;", "&amp;G46&amp;","</f>
        <v>  241627.079858276, _, _, _, _,</v>
      </c>
      <c r="L46" s="0" t="str">
        <f aca="false">"  "&amp;C46*0.637628^3&amp;", "&amp;D46&amp;", "&amp;E46&amp;", "&amp;F46&amp;", "&amp;G46&amp;","</f>
        <v>  154068.191675873, _, _, _, _,</v>
      </c>
      <c r="M46" s="0" t="str">
        <f aca="false">"  "&amp;C46*0.637628^4&amp;", "&amp;D46&amp;", "&amp;E46&amp;", "&amp;F46&amp;", "&amp;G46&amp;","</f>
        <v>  98238.1929219034, _, _, _, _,</v>
      </c>
      <c r="N46" s="0" t="str">
        <f aca="false">"  "&amp;C46*0.637628^5&amp;", "&amp;D46&amp;", "&amp;E46&amp;", "&amp;F46&amp;", "&amp;G46&amp;","</f>
        <v>  62639.4224764074, _, _, _, _,</v>
      </c>
      <c r="O46" s="0" t="str">
        <f aca="false">"  "&amp;C46*0.637628^6&amp;", "&amp;D46&amp;", "&amp;E46&amp;", "&amp;F46&amp;", "&amp;G46&amp;","</f>
        <v>  39940.6496747867, _, _, _, _,</v>
      </c>
      <c r="P46" s="0" t="str">
        <f aca="false">"  "&amp;C46*0.637628^7&amp;", "&amp;D46&amp;", "&amp;E46&amp;", "&amp;F46&amp;", "&amp;G46&amp;","</f>
        <v>  25467.2765708349, _, _, _, _,</v>
      </c>
      <c r="Q46" s="0" t="str">
        <f aca="false">"  "&amp;C46*0.637628^8&amp;", "&amp;D46&amp;", "&amp;E46&amp;", "&amp;F46&amp;", "&amp;G46&amp;","</f>
        <v>  16238.6486253083, _, _, _, _,</v>
      </c>
      <c r="R46" s="0" t="str">
        <f aca="false">"  "&amp;C46*0.637628^9&amp;", "&amp;D46&amp;", "&amp;E46&amp;", "&amp;F46&amp;", "&amp;G46&amp;","</f>
        <v>  10354.2170456581, _, _, _, _,</v>
      </c>
    </row>
    <row r="47" customFormat="false" ht="15" hidden="false" customHeight="false" outlineLevel="0" collapsed="false">
      <c r="C47" s="15" t="n">
        <f aca="false">ROUND(C16,0)</f>
        <v>924477</v>
      </c>
      <c r="D47" s="9" t="str">
        <f aca="false">D16</f>
        <v>_</v>
      </c>
      <c r="E47" s="9" t="str">
        <f aca="false">E16</f>
        <v>_</v>
      </c>
      <c r="F47" s="9" t="str">
        <f aca="false">F16</f>
        <v>_</v>
      </c>
      <c r="G47" s="9" t="str">
        <f aca="false">G16</f>
        <v>_</v>
      </c>
      <c r="I47" s="0" t="str">
        <f aca="false">"  "&amp;C47&amp;", "&amp;D47&amp;", "&amp;E47&amp;", "&amp;F47&amp;", "&amp;G47&amp;","</f>
        <v>  924477, _, _, _, _,</v>
      </c>
      <c r="J47" s="0" t="str">
        <f aca="false">"  "&amp;C47*0.637628&amp;", "&amp;D47&amp;", "&amp;E47&amp;", "&amp;F47&amp;", "&amp;G47&amp;","</f>
        <v>  589472.420556, _, _, _, _,</v>
      </c>
      <c r="K47" s="0" t="str">
        <f aca="false">"  "&amp;C47*0.637628^2&amp;", "&amp;D47&amp;", "&amp;E47&amp;", "&amp;F47&amp;", "&amp;G47&amp;","</f>
        <v>  375864.120574281, _, _, _, _,</v>
      </c>
      <c r="L47" s="0" t="str">
        <f aca="false">"  "&amp;C47*0.637628^3&amp;", "&amp;D47&amp;", "&amp;E47&amp;", "&amp;F47&amp;", "&amp;G47&amp;","</f>
        <v>  239661.487473538, _, _, _, _,</v>
      </c>
      <c r="M47" s="0" t="str">
        <f aca="false">"  "&amp;C47*0.637628^4&amp;", "&amp;D47&amp;", "&amp;E47&amp;", "&amp;F47&amp;", "&amp;G47&amp;","</f>
        <v>  152814.874934777, _, _, _, _,</v>
      </c>
      <c r="N47" s="0" t="str">
        <f aca="false">"  "&amp;C47*0.637628^5&amp;", "&amp;D47&amp;", "&amp;E47&amp;", "&amp;F47&amp;", "&amp;G47&amp;","</f>
        <v>  97439.0430749119, _, _, _, _,</v>
      </c>
      <c r="O47" s="0" t="str">
        <f aca="false">"  "&amp;C47*0.637628^6&amp;", "&amp;D47&amp;", "&amp;E47&amp;", "&amp;F47&amp;", "&amp;G47&amp;","</f>
        <v>  62129.8621577699, _, _, _, _,</v>
      </c>
      <c r="P47" s="0" t="str">
        <f aca="false">"  "&amp;C47*0.637628^7&amp;", "&amp;D47&amp;", "&amp;E47&amp;", "&amp;F47&amp;", "&amp;G47&amp;","</f>
        <v>  39615.7397479345, _, _, _, _,</v>
      </c>
      <c r="Q47" s="0" t="str">
        <f aca="false">"  "&amp;C47*0.637628^8&amp;", "&amp;D47&amp;", "&amp;E47&amp;", "&amp;F47&amp;", "&amp;G47&amp;","</f>
        <v>  25260.104903996, _, _, _, _,</v>
      </c>
      <c r="R47" s="0" t="str">
        <f aca="false">"  "&amp;C47*0.637628^9&amp;", "&amp;D47&amp;", "&amp;E47&amp;", "&amp;F47&amp;", "&amp;G47&amp;","</f>
        <v>  16106.5501697252, _, _, _, _,</v>
      </c>
    </row>
    <row r="48" customFormat="false" ht="15" hidden="false" customHeight="false" outlineLevel="0" collapsed="false">
      <c r="C48" s="15" t="n">
        <f aca="false">ROUND(C17,0)</f>
        <v>66034</v>
      </c>
      <c r="D48" s="9" t="str">
        <f aca="false">D17</f>
        <v>_</v>
      </c>
      <c r="E48" s="9" t="str">
        <f aca="false">E17</f>
        <v>_</v>
      </c>
      <c r="F48" s="9" t="str">
        <f aca="false">F17</f>
        <v>_</v>
      </c>
      <c r="G48" s="9" t="str">
        <f aca="false">G17</f>
        <v>_</v>
      </c>
      <c r="I48" s="0" t="str">
        <f aca="false">"  "&amp;C48&amp;", "&amp;D48&amp;", "&amp;E48&amp;", "&amp;F48&amp;", "&amp;G48&amp;","</f>
        <v>  66034, _, _, _, _,</v>
      </c>
      <c r="J48" s="0" t="str">
        <f aca="false">"  "&amp;C48*0.637628&amp;", "&amp;D48&amp;", "&amp;E48&amp;", "&amp;F48&amp;", "&amp;G48&amp;","</f>
        <v>  42105.127352, _, _, _, _,</v>
      </c>
      <c r="K48" s="0" t="str">
        <f aca="false">"  "&amp;C48*0.637628^2&amp;", "&amp;D48&amp;", "&amp;E48&amp;", "&amp;F48&amp;", "&amp;G48&amp;","</f>
        <v>  26847.4081432011, _, _, _, _,</v>
      </c>
      <c r="L48" s="0" t="str">
        <f aca="false">"  "&amp;C48*0.637628^3&amp;", "&amp;D48&amp;", "&amp;E48&amp;", "&amp;F48&amp;", "&amp;G48&amp;","</f>
        <v>  17118.659159533, _, _, _, _,</v>
      </c>
      <c r="M48" s="0" t="str">
        <f aca="false">"  "&amp;C48*0.637628^4&amp;", "&amp;D48&amp;", "&amp;E48&amp;", "&amp;F48&amp;", "&amp;G48&amp;","</f>
        <v>  10915.3364025747, _, _, _, _,</v>
      </c>
      <c r="N48" s="0" t="str">
        <f aca="false">"  "&amp;C48*0.637628^5&amp;", "&amp;D48&amp;", "&amp;E48&amp;", "&amp;F48&amp;", "&amp;G48&amp;","</f>
        <v>  6959.92411970091, _, _, _, _,</v>
      </c>
      <c r="O48" s="0" t="str">
        <f aca="false">"  "&amp;C48*0.637628^6&amp;", "&amp;D48&amp;", "&amp;E48&amp;", "&amp;F48&amp;", "&amp;G48&amp;","</f>
        <v>  4437.84249659665, _, _, _, _,</v>
      </c>
      <c r="P48" s="0" t="str">
        <f aca="false">"  "&amp;C48*0.637628^7&amp;", "&amp;D48&amp;", "&amp;E48&amp;", "&amp;F48&amp;", "&amp;G48&amp;","</f>
        <v>  2829.69263541993, _, _, _, _,</v>
      </c>
      <c r="Q48" s="0" t="str">
        <f aca="false">"  "&amp;C48*0.637628^8&amp;", "&amp;D48&amp;", "&amp;E48&amp;", "&amp;F48&amp;", "&amp;G48&amp;","</f>
        <v>  1804.29125573754, _, _, _, _,</v>
      </c>
      <c r="R48" s="0" t="str">
        <f aca="false">"  "&amp;C48*0.637628^9&amp;", "&amp;D48&amp;", "&amp;E48&amp;", "&amp;F48&amp;", "&amp;G48&amp;","</f>
        <v>  1150.46662481341, _, _, _, _,</v>
      </c>
    </row>
    <row r="49" customFormat="false" ht="15" hidden="false" customHeight="false" outlineLevel="0" collapsed="false">
      <c r="C49" s="15" t="n">
        <f aca="false">ROUND(C18,0)</f>
        <v>462239</v>
      </c>
      <c r="D49" s="9" t="str">
        <f aca="false">D18</f>
        <v>_</v>
      </c>
      <c r="E49" s="9" t="str">
        <f aca="false">E18</f>
        <v>_</v>
      </c>
      <c r="F49" s="9" t="str">
        <f aca="false">F18</f>
        <v>_</v>
      </c>
      <c r="G49" s="9" t="str">
        <f aca="false">G18</f>
        <v>_</v>
      </c>
      <c r="I49" s="0" t="str">
        <f aca="false">"  "&amp;C49&amp;", "&amp;D49&amp;", "&amp;E49&amp;", "&amp;F49&amp;", "&amp;G49&amp;","</f>
        <v>  462239, _, _, _, _,</v>
      </c>
      <c r="J49" s="0" t="str">
        <f aca="false">"  "&amp;C49*0.637628&amp;", "&amp;D49&amp;", "&amp;E49&amp;", "&amp;F49&amp;", "&amp;G49&amp;","</f>
        <v>  294736.529092, _, _, _, _,</v>
      </c>
      <c r="K49" s="0" t="str">
        <f aca="false">"  "&amp;C49*0.637628^2&amp;", "&amp;D49&amp;", "&amp;E49&amp;", "&amp;F49&amp;", "&amp;G49&amp;","</f>
        <v>  187932.263571874, _, _, _, _,</v>
      </c>
      <c r="L49" s="0" t="str">
        <f aca="false">"  "&amp;C49*0.637628^3&amp;", "&amp;D49&amp;", "&amp;E49&amp;", "&amp;F49&amp;", "&amp;G49&amp;","</f>
        <v>  119830.873356807, _, _, _, _,</v>
      </c>
      <c r="M49" s="0" t="str">
        <f aca="false">"  "&amp;C49*0.637628^4&amp;", "&amp;D49&amp;", "&amp;E49&amp;", "&amp;F49&amp;", "&amp;G49&amp;","</f>
        <v>  76407.520116754, _, _, _, _,</v>
      </c>
      <c r="N49" s="0" t="str">
        <f aca="false">"  "&amp;C49*0.637628^5&amp;", "&amp;D49&amp;", "&amp;E49&amp;", "&amp;F49&amp;", "&amp;G49&amp;","</f>
        <v>  48719.5742370056, _, _, _, _,</v>
      </c>
      <c r="O49" s="0" t="str">
        <f aca="false">"  "&amp;C49*0.637628^6&amp;", "&amp;D49&amp;", "&amp;E49&amp;", "&amp;F49&amp;", "&amp;G49&amp;","</f>
        <v>  31064.9646815934, _, _, _, _,</v>
      </c>
      <c r="P49" s="0" t="str">
        <f aca="false">"  "&amp;C49*0.637628^7&amp;", "&amp;D49&amp;", "&amp;E49&amp;", "&amp;F49&amp;", "&amp;G49&amp;","</f>
        <v>  19807.891299995, _, _, _, _,</v>
      </c>
      <c r="Q49" s="0" t="str">
        <f aca="false">"  "&amp;C49*0.637628^8&amp;", "&amp;D49&amp;", "&amp;E49&amp;", "&amp;F49&amp;", "&amp;G49&amp;","</f>
        <v>  12630.0661138332, _, _, _, _,</v>
      </c>
      <c r="R49" s="0" t="str">
        <f aca="false">"  "&amp;C49*0.637628^9&amp;", "&amp;D49&amp;", "&amp;E49&amp;", "&amp;F49&amp;", "&amp;G49&amp;","</f>
        <v>  8053.28379603126, _, _, _, _,</v>
      </c>
    </row>
    <row r="50" customFormat="false" ht="15" hidden="false" customHeight="false" outlineLevel="0" collapsed="false">
      <c r="C50" s="15" t="n">
        <f aca="false">ROUND(C19,0)</f>
        <v>66034</v>
      </c>
      <c r="D50" s="9" t="str">
        <f aca="false">D19</f>
        <v>_</v>
      </c>
      <c r="E50" s="9" t="str">
        <f aca="false">E19</f>
        <v>_</v>
      </c>
      <c r="F50" s="9" t="str">
        <f aca="false">F19</f>
        <v>_</v>
      </c>
      <c r="G50" s="9" t="str">
        <f aca="false">G19</f>
        <v>_</v>
      </c>
      <c r="I50" s="0" t="str">
        <f aca="false">"  "&amp;C50&amp;", "&amp;D50&amp;", "&amp;E50&amp;", "&amp;F50&amp;", "&amp;G50&amp;","</f>
        <v>  66034, _, _, _, _,</v>
      </c>
      <c r="J50" s="0" t="str">
        <f aca="false">"  "&amp;C50*0.637628&amp;", "&amp;D50&amp;", "&amp;E50&amp;", "&amp;F50&amp;", "&amp;G50&amp;","</f>
        <v>  42105.127352, _, _, _, _,</v>
      </c>
      <c r="K50" s="0" t="str">
        <f aca="false">"  "&amp;C50*0.637628^2&amp;", "&amp;D50&amp;", "&amp;E50&amp;", "&amp;F50&amp;", "&amp;G50&amp;","</f>
        <v>  26847.4081432011, _, _, _, _,</v>
      </c>
      <c r="L50" s="0" t="str">
        <f aca="false">"  "&amp;C50*0.637628^3&amp;", "&amp;D50&amp;", "&amp;E50&amp;", "&amp;F50&amp;", "&amp;G50&amp;","</f>
        <v>  17118.659159533, _, _, _, _,</v>
      </c>
      <c r="M50" s="0" t="str">
        <f aca="false">"  "&amp;C50*0.637628^4&amp;", "&amp;D50&amp;", "&amp;E50&amp;", "&amp;F50&amp;", "&amp;G50&amp;","</f>
        <v>  10915.3364025747, _, _, _, _,</v>
      </c>
      <c r="N50" s="0" t="str">
        <f aca="false">"  "&amp;C50*0.637628^5&amp;", "&amp;D50&amp;", "&amp;E50&amp;", "&amp;F50&amp;", "&amp;G50&amp;","</f>
        <v>  6959.92411970091, _, _, _, _,</v>
      </c>
      <c r="O50" s="0" t="str">
        <f aca="false">"  "&amp;C50*0.637628^6&amp;", "&amp;D50&amp;", "&amp;E50&amp;", "&amp;F50&amp;", "&amp;G50&amp;","</f>
        <v>  4437.84249659665, _, _, _, _,</v>
      </c>
      <c r="P50" s="0" t="str">
        <f aca="false">"  "&amp;C50*0.637628^7&amp;", "&amp;D50&amp;", "&amp;E50&amp;", "&amp;F50&amp;", "&amp;G50&amp;","</f>
        <v>  2829.69263541993, _, _, _, _,</v>
      </c>
      <c r="Q50" s="0" t="str">
        <f aca="false">"  "&amp;C50*0.637628^8&amp;", "&amp;D50&amp;", "&amp;E50&amp;", "&amp;F50&amp;", "&amp;G50&amp;","</f>
        <v>  1804.29125573754, _, _, _, _,</v>
      </c>
      <c r="R50" s="0" t="str">
        <f aca="false">"  "&amp;C50*0.637628^9&amp;", "&amp;D50&amp;", "&amp;E50&amp;", "&amp;F50&amp;", "&amp;G50&amp;","</f>
        <v>  1150.46662481341, _, _, _, _,</v>
      </c>
    </row>
    <row r="51" customFormat="false" ht="15" hidden="false" customHeight="false" outlineLevel="0" collapsed="false">
      <c r="C51" s="15" t="n">
        <f aca="false">ROUND(C20,0)</f>
        <v>198102</v>
      </c>
      <c r="D51" s="9" t="str">
        <f aca="false">D20</f>
        <v>_</v>
      </c>
      <c r="E51" s="9" t="str">
        <f aca="false">E20</f>
        <v>_</v>
      </c>
      <c r="F51" s="9" t="str">
        <f aca="false">F20</f>
        <v>_</v>
      </c>
      <c r="G51" s="9" t="str">
        <f aca="false">G20</f>
        <v>_</v>
      </c>
      <c r="I51" s="0" t="str">
        <f aca="false">"  "&amp;C51&amp;", "&amp;D51&amp;", "&amp;E51&amp;", "&amp;F51&amp;", "&amp;G51&amp;","</f>
        <v>  198102, _, _, _, _,</v>
      </c>
      <c r="J51" s="0" t="str">
        <f aca="false">"  "&amp;C51*0.637628&amp;", "&amp;D51&amp;", "&amp;E51&amp;", "&amp;F51&amp;", "&amp;G51&amp;","</f>
        <v>  126315.382056, _, _, _, _,</v>
      </c>
      <c r="K51" s="0" t="str">
        <f aca="false">"  "&amp;C51*0.637628^2&amp;", "&amp;D51&amp;", "&amp;E51&amp;", "&amp;F51&amp;", "&amp;G51&amp;","</f>
        <v>  80542.2244296032, _, _, _, _,</v>
      </c>
      <c r="L51" s="0" t="str">
        <f aca="false">"  "&amp;C51*0.637628^3&amp;", "&amp;D51&amp;", "&amp;E51&amp;", "&amp;F51&amp;", "&amp;G51&amp;","</f>
        <v>  51355.977478599, _, _, _, _,</v>
      </c>
      <c r="M51" s="0" t="str">
        <f aca="false">"  "&amp;C51*0.637628^4&amp;", "&amp;D51&amp;", "&amp;E51&amp;", "&amp;F51&amp;", "&amp;G51&amp;","</f>
        <v>  32746.0092077241, _, _, _, _,</v>
      </c>
      <c r="N51" s="0" t="str">
        <f aca="false">"  "&amp;C51*0.637628^5&amp;", "&amp;D51&amp;", "&amp;E51&amp;", "&amp;F51&amp;", "&amp;G51&amp;","</f>
        <v>  20879.7723591027, _, _, _, _,</v>
      </c>
      <c r="O51" s="0" t="str">
        <f aca="false">"  "&amp;C51*0.637628^6&amp;", "&amp;D51&amp;", "&amp;E51&amp;", "&amp;F51&amp;", "&amp;G51&amp;","</f>
        <v>  13313.5274897899, _, _, _, _,</v>
      </c>
      <c r="P51" s="0" t="str">
        <f aca="false">"  "&amp;C51*0.637628^7&amp;", "&amp;D51&amp;", "&amp;E51&amp;", "&amp;F51&amp;", "&amp;G51&amp;","</f>
        <v>  8489.07790625978, _, _, _, _,</v>
      </c>
      <c r="Q51" s="0" t="str">
        <f aca="false">"  "&amp;C51*0.637628^8&amp;", "&amp;D51&amp;", "&amp;E51&amp;", "&amp;F51&amp;", "&amp;G51&amp;","</f>
        <v>  5412.87376721261, _, _, _, _,</v>
      </c>
      <c r="R51" s="0" t="str">
        <f aca="false">"  "&amp;C51*0.637628^9&amp;", "&amp;D51&amp;", "&amp;E51&amp;", "&amp;F51&amp;", "&amp;G51&amp;","</f>
        <v>  3451.39987444024, _, _, _, _,</v>
      </c>
    </row>
    <row r="52" customFormat="false" ht="15" hidden="false" customHeight="false" outlineLevel="0" collapsed="false">
      <c r="C52" s="15" t="n">
        <f aca="false">ROUND(C21,0)</f>
        <v>396205</v>
      </c>
      <c r="D52" s="9" t="str">
        <f aca="false">D21</f>
        <v>_</v>
      </c>
      <c r="E52" s="9" t="str">
        <f aca="false">E21</f>
        <v>_</v>
      </c>
      <c r="F52" s="9" t="str">
        <f aca="false">F21</f>
        <v>_</v>
      </c>
      <c r="G52" s="9" t="str">
        <f aca="false">G21</f>
        <v>_</v>
      </c>
      <c r="I52" s="0" t="str">
        <f aca="false">"  "&amp;C52&amp;", "&amp;D52&amp;", "&amp;E52&amp;", "&amp;F52&amp;", "&amp;G52&amp;","</f>
        <v>  396205, _, _, _, _,</v>
      </c>
      <c r="J52" s="0" t="str">
        <f aca="false">"  "&amp;C52*0.637628&amp;", "&amp;D52&amp;", "&amp;E52&amp;", "&amp;F52&amp;", "&amp;G52&amp;","</f>
        <v>  252631.40174, _, _, _, _,</v>
      </c>
      <c r="K52" s="0" t="str">
        <f aca="false">"  "&amp;C52*0.637628^2&amp;", "&amp;D52&amp;", "&amp;E52&amp;", "&amp;F52&amp;", "&amp;G52&amp;","</f>
        <v>  161084.855428673, _, _, _, _,</v>
      </c>
      <c r="L52" s="0" t="str">
        <f aca="false">"  "&amp;C52*0.637628^3&amp;", "&amp;D52&amp;", "&amp;E52&amp;", "&amp;F52&amp;", "&amp;G52&amp;","</f>
        <v>  102712.214197274, _, _, _, _,</v>
      </c>
      <c r="M52" s="0" t="str">
        <f aca="false">"  "&amp;C52*0.637628^4&amp;", "&amp;D52&amp;", "&amp;E52&amp;", "&amp;F52&amp;", "&amp;G52&amp;","</f>
        <v>  65492.1837141792, _, _, _, _,</v>
      </c>
      <c r="N52" s="0" t="str">
        <f aca="false">"  "&amp;C52*0.637628^5&amp;", "&amp;D52&amp;", "&amp;E52&amp;", "&amp;F52&amp;", "&amp;G52&amp;","</f>
        <v>  41759.6501173047, _, _, _, _,</v>
      </c>
      <c r="O52" s="0" t="str">
        <f aca="false">"  "&amp;C52*0.637628^6&amp;", "&amp;D52&amp;", "&amp;E52&amp;", "&amp;F52&amp;", "&amp;G52&amp;","</f>
        <v>  26627.1221849967, _, _, _, _,</v>
      </c>
      <c r="P52" s="0" t="str">
        <f aca="false">"  "&amp;C52*0.637628^7&amp;", "&amp;D52&amp;", "&amp;E52&amp;", "&amp;F52&amp;", "&amp;G52&amp;","</f>
        <v>  16978.1986645751, _, _, _, _,</v>
      </c>
      <c r="Q52" s="0" t="str">
        <f aca="false">"  "&amp;C52*0.637628^8&amp;", "&amp;D52&amp;", "&amp;E52&amp;", "&amp;F52&amp;", "&amp;G52&amp;","</f>
        <v>  10825.7748580957, _, _, _, _,</v>
      </c>
      <c r="R52" s="0" t="str">
        <f aca="false">"  "&amp;C52*0.637628^9&amp;", "&amp;D52&amp;", "&amp;E52&amp;", "&amp;F52&amp;", "&amp;G52&amp;","</f>
        <v>  6902.81717121784, _, _, _, _,</v>
      </c>
    </row>
    <row r="53" customFormat="false" ht="15" hidden="false" customHeight="false" outlineLevel="0" collapsed="false">
      <c r="C53" s="15" t="n">
        <f aca="false">ROUND(C22,0)</f>
        <v>132068</v>
      </c>
      <c r="D53" s="9" t="str">
        <f aca="false">D22</f>
        <v>_</v>
      </c>
      <c r="E53" s="9" t="str">
        <f aca="false">E22</f>
        <v>_</v>
      </c>
      <c r="F53" s="9" t="str">
        <f aca="false">F22</f>
        <v>_</v>
      </c>
      <c r="G53" s="9" t="str">
        <f aca="false">G22</f>
        <v>_</v>
      </c>
      <c r="I53" s="0" t="str">
        <f aca="false">"  "&amp;C53&amp;", "&amp;D53&amp;", "&amp;E53&amp;", "&amp;F53&amp;", "&amp;G53&amp;","</f>
        <v>  132068, _, _, _, _,</v>
      </c>
      <c r="J53" s="0" t="str">
        <f aca="false">"  "&amp;C53*0.637628&amp;", "&amp;D53&amp;", "&amp;E53&amp;", "&amp;F53&amp;", "&amp;G53&amp;","</f>
        <v>  84210.254704, _, _, _, _,</v>
      </c>
      <c r="K53" s="0" t="str">
        <f aca="false">"  "&amp;C53*0.637628^2&amp;", "&amp;D53&amp;", "&amp;E53&amp;", "&amp;F53&amp;", "&amp;G53&amp;","</f>
        <v>  53694.8162864021, _, _, _, _,</v>
      </c>
      <c r="L53" s="0" t="str">
        <f aca="false">"  "&amp;C53*0.637628^3&amp;", "&amp;D53&amp;", "&amp;E53&amp;", "&amp;F53&amp;", "&amp;G53&amp;","</f>
        <v>  34237.318319066, _, _, _, _,</v>
      </c>
      <c r="M53" s="0" t="str">
        <f aca="false">"  "&amp;C53*0.637628^4&amp;", "&amp;D53&amp;", "&amp;E53&amp;", "&amp;F53&amp;", "&amp;G53&amp;","</f>
        <v>  21830.6728051494, _, _, _, _,</v>
      </c>
      <c r="N53" s="0" t="str">
        <f aca="false">"  "&amp;C53*0.637628^5&amp;", "&amp;D53&amp;", "&amp;E53&amp;", "&amp;F53&amp;", "&amp;G53&amp;","</f>
        <v>  13919.8482394018, _, _, _, _,</v>
      </c>
      <c r="O53" s="0" t="str">
        <f aca="false">"  "&amp;C53*0.637628^6&amp;", "&amp;D53&amp;", "&amp;E53&amp;", "&amp;F53&amp;", "&amp;G53&amp;","</f>
        <v>  8875.6849931933, _, _, _, _,</v>
      </c>
      <c r="P53" s="0" t="str">
        <f aca="false">"  "&amp;C53*0.637628^7&amp;", "&amp;D53&amp;", "&amp;E53&amp;", "&amp;F53&amp;", "&amp;G53&amp;","</f>
        <v>  5659.38527083986, _, _, _, _,</v>
      </c>
      <c r="Q53" s="0" t="str">
        <f aca="false">"  "&amp;C53*0.637628^8&amp;", "&amp;D53&amp;", "&amp;E53&amp;", "&amp;F53&amp;", "&amp;G53&amp;","</f>
        <v>  3608.58251147507, _, _, _, _,</v>
      </c>
      <c r="R53" s="0" t="str">
        <f aca="false">"  "&amp;C53*0.637628^9&amp;", "&amp;D53&amp;", "&amp;E53&amp;", "&amp;F53&amp;", "&amp;G53&amp;","</f>
        <v>  2300.93324962683, _, _, _, _,</v>
      </c>
    </row>
    <row r="54" customFormat="false" ht="15" hidden="false" customHeight="false" outlineLevel="0" collapsed="false">
      <c r="C54" s="15" t="n">
        <f aca="false">ROUND(C23,0)</f>
        <v>0</v>
      </c>
      <c r="D54" s="9" t="str">
        <f aca="false">D23</f>
        <v>_</v>
      </c>
      <c r="E54" s="9" t="str">
        <f aca="false">E23</f>
        <v>_</v>
      </c>
      <c r="F54" s="9" t="str">
        <f aca="false">F23</f>
        <v>_</v>
      </c>
      <c r="G54" s="9" t="str">
        <f aca="false">G23</f>
        <v>_</v>
      </c>
      <c r="I54" s="0" t="str">
        <f aca="false">"  "&amp;C54&amp;", "&amp;D54&amp;", "&amp;E54&amp;", "&amp;F54&amp;", "&amp;G54&amp;","</f>
        <v>  0, _, _, _, _,</v>
      </c>
      <c r="J54" s="0" t="str">
        <f aca="false">"  "&amp;C54*0.637628&amp;", "&amp;D54&amp;", "&amp;E54&amp;", "&amp;F54&amp;", "&amp;G54&amp;","</f>
        <v>  0, _, _, _, _,</v>
      </c>
      <c r="K54" s="0" t="str">
        <f aca="false">"  "&amp;C54*0.637628^2&amp;", "&amp;D54&amp;", "&amp;E54&amp;", "&amp;F54&amp;", "&amp;G54&amp;","</f>
        <v>  0, _, _, _, _,</v>
      </c>
      <c r="L54" s="0" t="str">
        <f aca="false">"  "&amp;C54*0.637628^3&amp;", "&amp;D54&amp;", "&amp;E54&amp;", "&amp;F54&amp;", "&amp;G54&amp;","</f>
        <v>  0, _, _, _, _,</v>
      </c>
      <c r="M54" s="0" t="str">
        <f aca="false">"  "&amp;C54*0.637628^4&amp;", "&amp;D54&amp;", "&amp;E54&amp;", "&amp;F54&amp;", "&amp;G54&amp;","</f>
        <v>  0, _, _, _, _,</v>
      </c>
      <c r="N54" s="0" t="str">
        <f aca="false">"  "&amp;C54*0.637628^5&amp;", "&amp;D54&amp;", "&amp;E54&amp;", "&amp;F54&amp;", "&amp;G54&amp;","</f>
        <v>  0, _, _, _, _,</v>
      </c>
      <c r="O54" s="0" t="str">
        <f aca="false">"  "&amp;C54*0.637628^6&amp;", "&amp;D54&amp;", "&amp;E54&amp;", "&amp;F54&amp;", "&amp;G54&amp;","</f>
        <v>  0, _, _, _, _,</v>
      </c>
      <c r="P54" s="0" t="str">
        <f aca="false">"  "&amp;C54*0.637628^7&amp;", "&amp;D54&amp;", "&amp;E54&amp;", "&amp;F54&amp;", "&amp;G54&amp;","</f>
        <v>  0, _, _, _, _,</v>
      </c>
      <c r="Q54" s="0" t="str">
        <f aca="false">"  "&amp;C54*0.637628^8&amp;", "&amp;D54&amp;", "&amp;E54&amp;", "&amp;F54&amp;", "&amp;G54&amp;","</f>
        <v>  0, _, _, _, _,</v>
      </c>
      <c r="R54" s="0" t="str">
        <f aca="false">"  "&amp;C54*0.637628^9&amp;", "&amp;D54&amp;", "&amp;E54&amp;", "&amp;F54&amp;", "&amp;G54&amp;","</f>
        <v>  0, _, _, _, _,</v>
      </c>
    </row>
    <row r="55" customFormat="false" ht="15" hidden="false" customHeight="false" outlineLevel="0" collapsed="false">
      <c r="C55" s="15" t="n">
        <f aca="false">ROUND(C24,0)</f>
        <v>132068</v>
      </c>
      <c r="D55" s="9" t="str">
        <f aca="false">D24</f>
        <v>_</v>
      </c>
      <c r="E55" s="9" t="str">
        <f aca="false">E24</f>
        <v>_</v>
      </c>
      <c r="F55" s="9" t="str">
        <f aca="false">F24</f>
        <v>_</v>
      </c>
      <c r="G55" s="9" t="str">
        <f aca="false">G24</f>
        <v>_</v>
      </c>
      <c r="I55" s="0" t="str">
        <f aca="false">"  "&amp;C55&amp;", "&amp;D55&amp;", "&amp;E55&amp;", "&amp;F55&amp;", "&amp;G55&amp;","</f>
        <v>  132068, _, _, _, _,</v>
      </c>
      <c r="J55" s="0" t="str">
        <f aca="false">"  "&amp;C55*0.637628&amp;", "&amp;D55&amp;", "&amp;E55&amp;", "&amp;F55&amp;", "&amp;G55&amp;","</f>
        <v>  84210.254704, _, _, _, _,</v>
      </c>
      <c r="K55" s="0" t="str">
        <f aca="false">"  "&amp;C55*0.637628^2&amp;", "&amp;D55&amp;", "&amp;E55&amp;", "&amp;F55&amp;", "&amp;G55&amp;","</f>
        <v>  53694.8162864021, _, _, _, _,</v>
      </c>
      <c r="L55" s="0" t="str">
        <f aca="false">"  "&amp;C55*0.637628^3&amp;", "&amp;D55&amp;", "&amp;E55&amp;", "&amp;F55&amp;", "&amp;G55&amp;","</f>
        <v>  34237.318319066, _, _, _, _,</v>
      </c>
      <c r="M55" s="0" t="str">
        <f aca="false">"  "&amp;C55*0.637628^4&amp;", "&amp;D55&amp;", "&amp;E55&amp;", "&amp;F55&amp;", "&amp;G55&amp;","</f>
        <v>  21830.6728051494, _, _, _, _,</v>
      </c>
      <c r="N55" s="0" t="str">
        <f aca="false">"  "&amp;C55*0.637628^5&amp;", "&amp;D55&amp;", "&amp;E55&amp;", "&amp;F55&amp;", "&amp;G55&amp;","</f>
        <v>  13919.8482394018, _, _, _, _,</v>
      </c>
      <c r="O55" s="0" t="str">
        <f aca="false">"  "&amp;C55*0.637628^6&amp;", "&amp;D55&amp;", "&amp;E55&amp;", "&amp;F55&amp;", "&amp;G55&amp;","</f>
        <v>  8875.6849931933, _, _, _, _,</v>
      </c>
      <c r="P55" s="0" t="str">
        <f aca="false">"  "&amp;C55*0.637628^7&amp;", "&amp;D55&amp;", "&amp;E55&amp;", "&amp;F55&amp;", "&amp;G55&amp;","</f>
        <v>  5659.38527083986, _, _, _, _,</v>
      </c>
      <c r="Q55" s="0" t="str">
        <f aca="false">"  "&amp;C55*0.637628^8&amp;", "&amp;D55&amp;", "&amp;E55&amp;", "&amp;F55&amp;", "&amp;G55&amp;","</f>
        <v>  3608.58251147507, _, _, _, _,</v>
      </c>
      <c r="R55" s="0" t="str">
        <f aca="false">"  "&amp;C55*0.637628^9&amp;", "&amp;D55&amp;", "&amp;E55&amp;", "&amp;F55&amp;", "&amp;G55&amp;","</f>
        <v>  2300.93324962683, _, _, _, _,</v>
      </c>
    </row>
    <row r="56" customFormat="false" ht="15" hidden="false" customHeight="false" outlineLevel="0" collapsed="false">
      <c r="C56" s="15" t="n">
        <f aca="false">ROUND(C25,0)</f>
        <v>66034</v>
      </c>
      <c r="D56" s="9" t="str">
        <f aca="false">D25</f>
        <v>_</v>
      </c>
      <c r="E56" s="9" t="str">
        <f aca="false">E25</f>
        <v>_</v>
      </c>
      <c r="F56" s="9" t="str">
        <f aca="false">F25</f>
        <v>_</v>
      </c>
      <c r="G56" s="9" t="str">
        <f aca="false">G25</f>
        <v>_</v>
      </c>
      <c r="I56" s="0" t="str">
        <f aca="false">"  "&amp;C56&amp;", "&amp;D56&amp;", "&amp;E56&amp;", "&amp;F56&amp;", "&amp;G56&amp;","</f>
        <v>  66034, _, _, _, _,</v>
      </c>
      <c r="J56" s="0" t="str">
        <f aca="false">"  "&amp;C56*0.637628&amp;", "&amp;D56&amp;", "&amp;E56&amp;", "&amp;F56&amp;", "&amp;G56&amp;","</f>
        <v>  42105.127352, _, _, _, _,</v>
      </c>
      <c r="K56" s="0" t="str">
        <f aca="false">"  "&amp;C56*0.637628^2&amp;", "&amp;D56&amp;", "&amp;E56&amp;", "&amp;F56&amp;", "&amp;G56&amp;","</f>
        <v>  26847.4081432011, _, _, _, _,</v>
      </c>
      <c r="L56" s="0" t="str">
        <f aca="false">"  "&amp;C56*0.637628^3&amp;", "&amp;D56&amp;", "&amp;E56&amp;", "&amp;F56&amp;", "&amp;G56&amp;","</f>
        <v>  17118.659159533, _, _, _, _,</v>
      </c>
      <c r="M56" s="0" t="str">
        <f aca="false">"  "&amp;C56*0.637628^4&amp;", "&amp;D56&amp;", "&amp;E56&amp;", "&amp;F56&amp;", "&amp;G56&amp;","</f>
        <v>  10915.3364025747, _, _, _, _,</v>
      </c>
      <c r="N56" s="0" t="str">
        <f aca="false">"  "&amp;C56*0.637628^5&amp;", "&amp;D56&amp;", "&amp;E56&amp;", "&amp;F56&amp;", "&amp;G56&amp;","</f>
        <v>  6959.92411970091, _, _, _, _,</v>
      </c>
      <c r="O56" s="0" t="str">
        <f aca="false">"  "&amp;C56*0.637628^6&amp;", "&amp;D56&amp;", "&amp;E56&amp;", "&amp;F56&amp;", "&amp;G56&amp;","</f>
        <v>  4437.84249659665, _, _, _, _,</v>
      </c>
      <c r="P56" s="0" t="str">
        <f aca="false">"  "&amp;C56*0.637628^7&amp;", "&amp;D56&amp;", "&amp;E56&amp;", "&amp;F56&amp;", "&amp;G56&amp;","</f>
        <v>  2829.69263541993, _, _, _, _,</v>
      </c>
      <c r="Q56" s="0" t="str">
        <f aca="false">"  "&amp;C56*0.637628^8&amp;", "&amp;D56&amp;", "&amp;E56&amp;", "&amp;F56&amp;", "&amp;G56&amp;","</f>
        <v>  1804.29125573754, _, _, _, _,</v>
      </c>
      <c r="R56" s="0" t="str">
        <f aca="false">"  "&amp;C56*0.637628^9&amp;", "&amp;D56&amp;", "&amp;E56&amp;", "&amp;F56&amp;", "&amp;G56&amp;","</f>
        <v>  1150.46662481341, _, _, _, _,</v>
      </c>
    </row>
    <row r="57" customFormat="false" ht="15" hidden="false" customHeight="false" outlineLevel="0" collapsed="false">
      <c r="C57" s="15" t="n">
        <f aca="false">ROUND(C26,0)</f>
        <v>0</v>
      </c>
      <c r="D57" s="9" t="str">
        <f aca="false">D26</f>
        <v>_</v>
      </c>
      <c r="E57" s="9" t="str">
        <f aca="false">E26</f>
        <v>_</v>
      </c>
      <c r="F57" s="9" t="str">
        <f aca="false">F26</f>
        <v>_</v>
      </c>
      <c r="G57" s="9" t="str">
        <f aca="false">G26</f>
        <v>_</v>
      </c>
      <c r="I57" s="0" t="str">
        <f aca="false">"  "&amp;C57&amp;", "&amp;D57&amp;", "&amp;E57&amp;", "&amp;F57&amp;", "&amp;G57&amp;","</f>
        <v>  0, _, _, _, _,</v>
      </c>
      <c r="J57" s="0" t="str">
        <f aca="false">"  "&amp;C57*0.637628&amp;", "&amp;D57&amp;", "&amp;E57&amp;", "&amp;F57&amp;", "&amp;G57&amp;","</f>
        <v>  0, _, _, _, _,</v>
      </c>
      <c r="K57" s="0" t="str">
        <f aca="false">"  "&amp;C57*0.637628^2&amp;", "&amp;D57&amp;", "&amp;E57&amp;", "&amp;F57&amp;", "&amp;G57&amp;","</f>
        <v>  0, _, _, _, _,</v>
      </c>
      <c r="L57" s="0" t="str">
        <f aca="false">"  "&amp;C57*0.637628^3&amp;", "&amp;D57&amp;", "&amp;E57&amp;", "&amp;F57&amp;", "&amp;G57&amp;","</f>
        <v>  0, _, _, _, _,</v>
      </c>
      <c r="M57" s="0" t="str">
        <f aca="false">"  "&amp;C57*0.637628^4&amp;", "&amp;D57&amp;", "&amp;E57&amp;", "&amp;F57&amp;", "&amp;G57&amp;","</f>
        <v>  0, _, _, _, _,</v>
      </c>
      <c r="N57" s="0" t="str">
        <f aca="false">"  "&amp;C57*0.637628^5&amp;", "&amp;D57&amp;", "&amp;E57&amp;", "&amp;F57&amp;", "&amp;G57&amp;","</f>
        <v>  0, _, _, _, _,</v>
      </c>
      <c r="O57" s="0" t="str">
        <f aca="false">"  "&amp;C57*0.637628^6&amp;", "&amp;D57&amp;", "&amp;E57&amp;", "&amp;F57&amp;", "&amp;G57&amp;","</f>
        <v>  0, _, _, _, _,</v>
      </c>
      <c r="P57" s="0" t="str">
        <f aca="false">"  "&amp;C57*0.637628^7&amp;", "&amp;D57&amp;", "&amp;E57&amp;", "&amp;F57&amp;", "&amp;G57&amp;","</f>
        <v>  0, _, _, _, _,</v>
      </c>
      <c r="Q57" s="0" t="str">
        <f aca="false">"  "&amp;C57*0.637628^8&amp;", "&amp;D57&amp;", "&amp;E57&amp;", "&amp;F57&amp;", "&amp;G57&amp;","</f>
        <v>  0, _, _, _, _,</v>
      </c>
      <c r="R57" s="0" t="str">
        <f aca="false">"  "&amp;C57*0.637628^9&amp;", "&amp;D57&amp;", "&amp;E57&amp;", "&amp;F57&amp;", "&amp;G57&amp;","</f>
        <v>  0, _, _, _, _,</v>
      </c>
    </row>
    <row r="58" customFormat="false" ht="15" hidden="false" customHeight="false" outlineLevel="0" collapsed="false">
      <c r="C58" s="15" t="n">
        <f aca="false">ROUND(C27,0)</f>
        <v>0</v>
      </c>
      <c r="D58" s="9" t="str">
        <f aca="false">D27</f>
        <v>_</v>
      </c>
      <c r="E58" s="9" t="str">
        <f aca="false">E27</f>
        <v>_</v>
      </c>
      <c r="F58" s="9" t="str">
        <f aca="false">F27</f>
        <v>_</v>
      </c>
      <c r="G58" s="9" t="str">
        <f aca="false">G27</f>
        <v>_</v>
      </c>
      <c r="I58" s="0" t="str">
        <f aca="false">"  "&amp;C58&amp;", "&amp;D58&amp;", "&amp;E58&amp;", "&amp;F58&amp;", "&amp;G58&amp;","</f>
        <v>  0, _, _, _, _,</v>
      </c>
      <c r="J58" s="0" t="str">
        <f aca="false">"  "&amp;C58*0.637628&amp;", "&amp;D58&amp;", "&amp;E58&amp;", "&amp;F58&amp;", "&amp;G58&amp;","</f>
        <v>  0, _, _, _, _,</v>
      </c>
      <c r="K58" s="0" t="str">
        <f aca="false">"  "&amp;C58*0.637628^2&amp;", "&amp;D58&amp;", "&amp;E58&amp;", "&amp;F58&amp;", "&amp;G58&amp;","</f>
        <v>  0, _, _, _, _,</v>
      </c>
      <c r="L58" s="0" t="str">
        <f aca="false">"  "&amp;C58*0.637628^3&amp;", "&amp;D58&amp;", "&amp;E58&amp;", "&amp;F58&amp;", "&amp;G58&amp;","</f>
        <v>  0, _, _, _, _,</v>
      </c>
      <c r="M58" s="0" t="str">
        <f aca="false">"  "&amp;C58*0.637628^4&amp;", "&amp;D58&amp;", "&amp;E58&amp;", "&amp;F58&amp;", "&amp;G58&amp;","</f>
        <v>  0, _, _, _, _,</v>
      </c>
      <c r="N58" s="0" t="str">
        <f aca="false">"  "&amp;C58*0.637628^5&amp;", "&amp;D58&amp;", "&amp;E58&amp;", "&amp;F58&amp;", "&amp;G58&amp;","</f>
        <v>  0, _, _, _, _,</v>
      </c>
      <c r="O58" s="0" t="str">
        <f aca="false">"  "&amp;C58*0.637628^6&amp;", "&amp;D58&amp;", "&amp;E58&amp;", "&amp;F58&amp;", "&amp;G58&amp;","</f>
        <v>  0, _, _, _, _,</v>
      </c>
      <c r="P58" s="0" t="str">
        <f aca="false">"  "&amp;C58*0.637628^7&amp;", "&amp;D58&amp;", "&amp;E58&amp;", "&amp;F58&amp;", "&amp;G58&amp;","</f>
        <v>  0, _, _, _, _,</v>
      </c>
      <c r="Q58" s="0" t="str">
        <f aca="false">"  "&amp;C58*0.637628^8&amp;", "&amp;D58&amp;", "&amp;E58&amp;", "&amp;F58&amp;", "&amp;G58&amp;","</f>
        <v>  0, _, _, _, _,</v>
      </c>
      <c r="R58" s="0" t="str">
        <f aca="false">"  "&amp;C58*0.637628^9&amp;", "&amp;D58&amp;", "&amp;E58&amp;", "&amp;F58&amp;", "&amp;G58&amp;","</f>
        <v>  0, _, _, _, _,</v>
      </c>
    </row>
    <row r="59" customFormat="false" ht="15" hidden="false" customHeight="false" outlineLevel="0" collapsed="false">
      <c r="C59" s="15" t="n">
        <f aca="false">ROUND(C28,0)</f>
        <v>0</v>
      </c>
      <c r="D59" s="9" t="str">
        <f aca="false">D28</f>
        <v>_</v>
      </c>
      <c r="E59" s="9" t="str">
        <f aca="false">E28</f>
        <v>_</v>
      </c>
      <c r="F59" s="9" t="str">
        <f aca="false">F28</f>
        <v>_</v>
      </c>
      <c r="G59" s="9" t="str">
        <f aca="false">G28</f>
        <v>_</v>
      </c>
      <c r="I59" s="0" t="str">
        <f aca="false">"  "&amp;C59&amp;", "&amp;D59&amp;", "&amp;E59&amp;", "&amp;F59&amp;", "&amp;G59&amp;","</f>
        <v>  0, _, _, _, _,</v>
      </c>
      <c r="J59" s="0" t="str">
        <f aca="false">"  "&amp;C59*0.637628&amp;", "&amp;D59&amp;", "&amp;E59&amp;", "&amp;F59&amp;", "&amp;G59&amp;","</f>
        <v>  0, _, _, _, _,</v>
      </c>
      <c r="K59" s="0" t="str">
        <f aca="false">"  "&amp;C59*0.637628^2&amp;", "&amp;D59&amp;", "&amp;E59&amp;", "&amp;F59&amp;", "&amp;G59&amp;","</f>
        <v>  0, _, _, _, _,</v>
      </c>
      <c r="L59" s="0" t="str">
        <f aca="false">"  "&amp;C59*0.637628^3&amp;", "&amp;D59&amp;", "&amp;E59&amp;", "&amp;F59&amp;", "&amp;G59&amp;","</f>
        <v>  0, _, _, _, _,</v>
      </c>
      <c r="M59" s="0" t="str">
        <f aca="false">"  "&amp;C59*0.637628^4&amp;", "&amp;D59&amp;", "&amp;E59&amp;", "&amp;F59&amp;", "&amp;G59&amp;","</f>
        <v>  0, _, _, _, _,</v>
      </c>
      <c r="N59" s="0" t="str">
        <f aca="false">"  "&amp;C59*0.637628^5&amp;", "&amp;D59&amp;", "&amp;E59&amp;", "&amp;F59&amp;", "&amp;G59&amp;","</f>
        <v>  0, _, _, _, _,</v>
      </c>
      <c r="O59" s="0" t="str">
        <f aca="false">"  "&amp;C59*0.637628^6&amp;", "&amp;D59&amp;", "&amp;E59&amp;", "&amp;F59&amp;", "&amp;G59&amp;","</f>
        <v>  0, _, _, _, _,</v>
      </c>
      <c r="P59" s="0" t="str">
        <f aca="false">"  "&amp;C59*0.637628^7&amp;", "&amp;D59&amp;", "&amp;E59&amp;", "&amp;F59&amp;", "&amp;G59&amp;","</f>
        <v>  0, _, _, _, _,</v>
      </c>
      <c r="Q59" s="0" t="str">
        <f aca="false">"  "&amp;C59*0.637628^8&amp;", "&amp;D59&amp;", "&amp;E59&amp;", "&amp;F59&amp;", "&amp;G59&amp;","</f>
        <v>  0, _, _, _, _,</v>
      </c>
      <c r="R59" s="0" t="str">
        <f aca="false">"  "&amp;C59*0.637628^9&amp;", "&amp;D59&amp;", "&amp;E59&amp;", "&amp;F59&amp;", "&amp;G59&amp;","</f>
        <v>  0, _, _, _, _,</v>
      </c>
    </row>
    <row r="60" customFormat="false" ht="15" hidden="false" customHeight="false" outlineLevel="0" collapsed="false">
      <c r="C60" s="15" t="n">
        <f aca="false">ROUND(C29,0)</f>
        <v>0</v>
      </c>
      <c r="D60" s="9" t="str">
        <f aca="false">D29</f>
        <v>_</v>
      </c>
      <c r="E60" s="9" t="str">
        <f aca="false">E29</f>
        <v>_</v>
      </c>
      <c r="F60" s="9" t="str">
        <f aca="false">F29</f>
        <v>_</v>
      </c>
      <c r="G60" s="9" t="str">
        <f aca="false">G29</f>
        <v>_</v>
      </c>
      <c r="I60" s="0" t="str">
        <f aca="false">"  "&amp;C60&amp;", "&amp;D60&amp;", "&amp;E60&amp;", "&amp;F60&amp;", "&amp;G60&amp;","</f>
        <v>  0, _, _, _, _,</v>
      </c>
      <c r="J60" s="0" t="str">
        <f aca="false">"  "&amp;C60*0.637628&amp;", "&amp;D60&amp;", "&amp;E60&amp;", "&amp;F60&amp;", "&amp;G60&amp;","</f>
        <v>  0, _, _, _, _,</v>
      </c>
      <c r="K60" s="0" t="str">
        <f aca="false">"  "&amp;C60*0.637628^2&amp;", "&amp;D60&amp;", "&amp;E60&amp;", "&amp;F60&amp;", "&amp;G60&amp;","</f>
        <v>  0, _, _, _, _,</v>
      </c>
      <c r="L60" s="0" t="str">
        <f aca="false">"  "&amp;C60*0.637628^3&amp;", "&amp;D60&amp;", "&amp;E60&amp;", "&amp;F60&amp;", "&amp;G60&amp;","</f>
        <v>  0, _, _, _, _,</v>
      </c>
      <c r="M60" s="0" t="str">
        <f aca="false">"  "&amp;C60*0.637628^4&amp;", "&amp;D60&amp;", "&amp;E60&amp;", "&amp;F60&amp;", "&amp;G60&amp;","</f>
        <v>  0, _, _, _, _,</v>
      </c>
      <c r="N60" s="0" t="str">
        <f aca="false">"  "&amp;C60*0.637628^5&amp;", "&amp;D60&amp;", "&amp;E60&amp;", "&amp;F60&amp;", "&amp;G60&amp;","</f>
        <v>  0, _, _, _, _,</v>
      </c>
      <c r="O60" s="0" t="str">
        <f aca="false">"  "&amp;C60*0.637628^6&amp;", "&amp;D60&amp;", "&amp;E60&amp;", "&amp;F60&amp;", "&amp;G60&amp;","</f>
        <v>  0, _, _, _, _,</v>
      </c>
      <c r="P60" s="0" t="str">
        <f aca="false">"  "&amp;C60*0.637628^7&amp;", "&amp;D60&amp;", "&amp;E60&amp;", "&amp;F60&amp;", "&amp;G60&amp;","</f>
        <v>  0, _, _, _, _,</v>
      </c>
      <c r="Q60" s="0" t="str">
        <f aca="false">"  "&amp;C60*0.637628^8&amp;", "&amp;D60&amp;", "&amp;E60&amp;", "&amp;F60&amp;", "&amp;G60&amp;","</f>
        <v>  0, _, _, _, _,</v>
      </c>
      <c r="R60" s="0" t="str">
        <f aca="false">"  "&amp;C60*0.637628^9&amp;", "&amp;D60&amp;", "&amp;E60&amp;", "&amp;F60&amp;", "&amp;G60&amp;","</f>
        <v>  0, _, _, _, _,</v>
      </c>
    </row>
    <row r="61" customFormat="false" ht="15" hidden="false" customHeight="false" outlineLevel="0" collapsed="false">
      <c r="C61" s="15" t="n">
        <f aca="false">ROUND(C30,0)</f>
        <v>0</v>
      </c>
      <c r="D61" s="9" t="str">
        <f aca="false">D30</f>
        <v>_</v>
      </c>
      <c r="E61" s="9" t="str">
        <f aca="false">E30</f>
        <v>_</v>
      </c>
      <c r="F61" s="9" t="str">
        <f aca="false">F30</f>
        <v>_</v>
      </c>
      <c r="G61" s="9" t="str">
        <f aca="false">G30</f>
        <v>_</v>
      </c>
      <c r="I61" s="0" t="str">
        <f aca="false">"  "&amp;C61&amp;", "&amp;D61&amp;", "&amp;E61&amp;", "&amp;F61&amp;", "&amp;G61&amp;","</f>
        <v>  0, _, _, _, _,</v>
      </c>
      <c r="J61" s="0" t="str">
        <f aca="false">"  "&amp;C61*0.637628&amp;", "&amp;D61&amp;", "&amp;E61&amp;", "&amp;F61&amp;", "&amp;G61&amp;","</f>
        <v>  0, _, _, _, _,</v>
      </c>
      <c r="K61" s="0" t="str">
        <f aca="false">"  "&amp;C61*0.637628^2&amp;", "&amp;D61&amp;", "&amp;E61&amp;", "&amp;F61&amp;", "&amp;G61&amp;","</f>
        <v>  0, _, _, _, _,</v>
      </c>
      <c r="L61" s="0" t="str">
        <f aca="false">"  "&amp;C61*0.637628^3&amp;", "&amp;D61&amp;", "&amp;E61&amp;", "&amp;F61&amp;", "&amp;G61&amp;","</f>
        <v>  0, _, _, _, _,</v>
      </c>
      <c r="M61" s="0" t="str">
        <f aca="false">"  "&amp;C61*0.637628^4&amp;", "&amp;D61&amp;", "&amp;E61&amp;", "&amp;F61&amp;", "&amp;G61&amp;","</f>
        <v>  0, _, _, _, _,</v>
      </c>
      <c r="N61" s="0" t="str">
        <f aca="false">"  "&amp;C61*0.637628^5&amp;", "&amp;D61&amp;", "&amp;E61&amp;", "&amp;F61&amp;", "&amp;G61&amp;","</f>
        <v>  0, _, _, _, _,</v>
      </c>
      <c r="O61" s="0" t="str">
        <f aca="false">"  "&amp;C61*0.637628^6&amp;", "&amp;D61&amp;", "&amp;E61&amp;", "&amp;F61&amp;", "&amp;G61&amp;","</f>
        <v>  0, _, _, _, _,</v>
      </c>
      <c r="P61" s="0" t="str">
        <f aca="false">"  "&amp;C61*0.637628^7&amp;", "&amp;D61&amp;", "&amp;E61&amp;", "&amp;F61&amp;", "&amp;G61&amp;","</f>
        <v>  0, _, _, _, _,</v>
      </c>
      <c r="Q61" s="0" t="str">
        <f aca="false">"  "&amp;C61*0.637628^8&amp;", "&amp;D61&amp;", "&amp;E61&amp;", "&amp;F61&amp;", "&amp;G61&amp;","</f>
        <v>  0, _, _, _, _,</v>
      </c>
      <c r="R61" s="0" t="str">
        <f aca="false">"  "&amp;C61*0.637628^9&amp;", "&amp;D61&amp;", "&amp;E61&amp;", "&amp;F61&amp;", "&amp;G61&amp;","</f>
        <v>  0, _, _, _, _,</v>
      </c>
    </row>
    <row r="62" customFormat="false" ht="15" hidden="false" customHeight="false" outlineLevel="0" collapsed="false">
      <c r="C62" s="15" t="n">
        <f aca="false">ROUND(C31,0)</f>
        <v>0</v>
      </c>
      <c r="D62" s="9" t="str">
        <f aca="false">D31</f>
        <v>_</v>
      </c>
      <c r="E62" s="9" t="str">
        <f aca="false">E31</f>
        <v>_</v>
      </c>
      <c r="F62" s="9" t="str">
        <f aca="false">F31</f>
        <v>_</v>
      </c>
      <c r="G62" s="9" t="str">
        <f aca="false">G31</f>
        <v>_</v>
      </c>
      <c r="I62" s="0" t="str">
        <f aca="false">"  "&amp;C62&amp;", "&amp;D62&amp;", "&amp;E62&amp;", "&amp;F62&amp;", "&amp;G62&amp;","</f>
        <v>  0, _, _, _, _,</v>
      </c>
      <c r="J62" s="0" t="str">
        <f aca="false">"  "&amp;C62*0.637628&amp;", "&amp;D62&amp;", "&amp;E62&amp;", "&amp;F62&amp;", "&amp;G62&amp;","</f>
        <v>  0, _, _, _, _,</v>
      </c>
      <c r="K62" s="0" t="str">
        <f aca="false">"  "&amp;C62*0.637628^2&amp;", "&amp;D62&amp;", "&amp;E62&amp;", "&amp;F62&amp;", "&amp;G62&amp;","</f>
        <v>  0, _, _, _, _,</v>
      </c>
      <c r="L62" s="0" t="str">
        <f aca="false">"  "&amp;C62*0.637628^3&amp;", "&amp;D62&amp;", "&amp;E62&amp;", "&amp;F62&amp;", "&amp;G62&amp;","</f>
        <v>  0, _, _, _, _,</v>
      </c>
      <c r="M62" s="0" t="str">
        <f aca="false">"  "&amp;C62*0.637628^4&amp;", "&amp;D62&amp;", "&amp;E62&amp;", "&amp;F62&amp;", "&amp;G62&amp;","</f>
        <v>  0, _, _, _, _,</v>
      </c>
      <c r="N62" s="0" t="str">
        <f aca="false">"  "&amp;C62*0.637628^5&amp;", "&amp;D62&amp;", "&amp;E62&amp;", "&amp;F62&amp;", "&amp;G62&amp;","</f>
        <v>  0, _, _, _, _,</v>
      </c>
      <c r="O62" s="0" t="str">
        <f aca="false">"  "&amp;C62*0.637628^6&amp;", "&amp;D62&amp;", "&amp;E62&amp;", "&amp;F62&amp;", "&amp;G62&amp;","</f>
        <v>  0, _, _, _, _,</v>
      </c>
      <c r="P62" s="0" t="str">
        <f aca="false">"  "&amp;C62*0.637628^7&amp;", "&amp;D62&amp;", "&amp;E62&amp;", "&amp;F62&amp;", "&amp;G62&amp;","</f>
        <v>  0, _, _, _, _,</v>
      </c>
      <c r="Q62" s="0" t="str">
        <f aca="false">"  "&amp;C62*0.637628^8&amp;", "&amp;D62&amp;", "&amp;E62&amp;", "&amp;F62&amp;", "&amp;G62&amp;","</f>
        <v>  0, _, _, _, _,</v>
      </c>
      <c r="R62" s="0" t="str">
        <f aca="false">"  "&amp;C62*0.637628^9&amp;", "&amp;D62&amp;", "&amp;E62&amp;", "&amp;F62&amp;", "&amp;G62&amp;","</f>
        <v>  0, _, _, _, _,</v>
      </c>
    </row>
    <row r="63" customFormat="false" ht="15" hidden="false" customHeight="false" outlineLevel="0" collapsed="false">
      <c r="C63" s="15" t="n">
        <f aca="false">ROUND(C32,0)</f>
        <v>0</v>
      </c>
      <c r="D63" s="9" t="str">
        <f aca="false">D32</f>
        <v>_</v>
      </c>
      <c r="E63" s="9" t="str">
        <f aca="false">E32</f>
        <v>_</v>
      </c>
      <c r="F63" s="9" t="str">
        <f aca="false">F32</f>
        <v>_</v>
      </c>
      <c r="G63" s="9" t="str">
        <f aca="false">G32</f>
        <v>_</v>
      </c>
      <c r="I63" s="0" t="str">
        <f aca="false">"  "&amp;C63&amp;", "&amp;D63&amp;", "&amp;E63&amp;", "&amp;F63&amp;", "&amp;G63&amp;" ;"</f>
        <v>  0, _, _, _, _ ;</v>
      </c>
      <c r="J63" s="0" t="str">
        <f aca="false">"  "&amp;C63*0.637628&amp;", "&amp;D63&amp;", "&amp;E63&amp;", "&amp;F63&amp;", "&amp;G63&amp;" ;"</f>
        <v>  0, _, _, _, _ ;</v>
      </c>
      <c r="K63" s="0" t="str">
        <f aca="false">"  "&amp;C63*0.637628^2&amp;", "&amp;D63&amp;", "&amp;E63&amp;", "&amp;F63&amp;", "&amp;G63&amp;" ;"</f>
        <v>  0, _, _, _, _ ;</v>
      </c>
      <c r="L63" s="0" t="str">
        <f aca="false">"  "&amp;C63*0.637628^3&amp;", "&amp;D63&amp;", "&amp;E63&amp;", "&amp;F63&amp;", "&amp;G63&amp;" ;"</f>
        <v>  0, _, _, _, _ ;</v>
      </c>
      <c r="M63" s="0" t="str">
        <f aca="false">"  "&amp;C63*0.637628^4&amp;", "&amp;D63&amp;", "&amp;E63&amp;", "&amp;F63&amp;", "&amp;G63&amp;" ;"</f>
        <v>  0, _, _, _, _ ;</v>
      </c>
      <c r="N63" s="0" t="str">
        <f aca="false">"  "&amp;C63*0.637628^5&amp;", "&amp;D63&amp;", "&amp;E63&amp;", "&amp;F63&amp;", "&amp;G63&amp;" ;"</f>
        <v>  0, _, _, _, _ ;</v>
      </c>
      <c r="O63" s="0" t="str">
        <f aca="false">"  "&amp;C63*0.637628^6&amp;", "&amp;D63&amp;", "&amp;E63&amp;", "&amp;F63&amp;", "&amp;G63&amp;" ;"</f>
        <v>  0, _, _, _, _ ;</v>
      </c>
      <c r="P63" s="0" t="str">
        <f aca="false">"  "&amp;C63*0.637628^7&amp;", "&amp;D63&amp;", "&amp;E63&amp;", "&amp;F63&amp;", "&amp;G63&amp;" ;"</f>
        <v>  0, _, _, _, _ ;</v>
      </c>
      <c r="Q63" s="0" t="str">
        <f aca="false">"  "&amp;C63*0.637628^8&amp;", "&amp;D63&amp;", "&amp;E63&amp;", "&amp;F63&amp;", "&amp;G63&amp;" ;"</f>
        <v>  0, _, _, _, _ ;</v>
      </c>
      <c r="R63" s="0" t="str">
        <f aca="false">"  "&amp;C63*0.637628^9&amp;", "&amp;D63&amp;", "&amp;E63&amp;", "&amp;F63&amp;", "&amp;G63&amp;" ;"</f>
        <v>  0, _, _, _, _ ;</v>
      </c>
    </row>
    <row r="64" customFormat="false" ht="15" hidden="false" customHeight="false" outlineLevel="0" collapsed="false">
      <c r="C64" s="15"/>
      <c r="D64" s="9"/>
      <c r="E64" s="9"/>
      <c r="F64" s="9"/>
      <c r="G64" s="9"/>
    </row>
    <row r="65" customFormat="false" ht="15" hidden="false" customHeight="false" outlineLevel="0" collapsed="false">
      <c r="A65" s="1" t="s">
        <v>22</v>
      </c>
      <c r="B65" s="16" t="n">
        <v>0</v>
      </c>
      <c r="C65" s="16" t="n">
        <v>1</v>
      </c>
      <c r="D65" s="16" t="n">
        <v>2</v>
      </c>
      <c r="E65" s="16" t="n">
        <v>3</v>
      </c>
      <c r="F65" s="16" t="n">
        <v>4</v>
      </c>
      <c r="G65" s="16" t="n">
        <v>5</v>
      </c>
      <c r="H65" s="16" t="n">
        <v>6</v>
      </c>
      <c r="I65" s="16" t="n">
        <v>7</v>
      </c>
      <c r="J65" s="16" t="n">
        <v>8</v>
      </c>
      <c r="K65" s="16" t="n">
        <v>9</v>
      </c>
      <c r="L65" s="16" t="n">
        <v>10</v>
      </c>
      <c r="M65" s="16" t="n">
        <v>11</v>
      </c>
      <c r="N65" s="16" t="n">
        <v>12</v>
      </c>
      <c r="O65" s="16" t="n">
        <v>13</v>
      </c>
      <c r="P65" s="16" t="n">
        <v>14</v>
      </c>
      <c r="Q65" s="16" t="n">
        <v>15</v>
      </c>
      <c r="R65" s="16" t="n">
        <v>16</v>
      </c>
      <c r="S65" s="16" t="n">
        <v>17</v>
      </c>
      <c r="T65" s="16" t="n">
        <v>18</v>
      </c>
      <c r="U65" s="16" t="n">
        <v>19</v>
      </c>
      <c r="V65" s="16" t="n">
        <v>20</v>
      </c>
      <c r="W65" s="16" t="n">
        <v>21</v>
      </c>
      <c r="X65" s="16" t="n">
        <v>22</v>
      </c>
      <c r="Y65" s="16" t="n">
        <v>23</v>
      </c>
      <c r="Z65" s="16" t="n">
        <v>24</v>
      </c>
      <c r="AA65" s="16" t="n">
        <v>25</v>
      </c>
      <c r="AB65" s="16" t="n">
        <v>26</v>
      </c>
      <c r="AC65" s="16" t="n">
        <v>27</v>
      </c>
      <c r="AD65" s="16" t="n">
        <v>28</v>
      </c>
      <c r="AE65" s="16" t="n">
        <v>29</v>
      </c>
    </row>
    <row r="66" customFormat="false" ht="15" hidden="false" customHeight="false" outlineLevel="0" collapsed="false">
      <c r="A66" s="0" t="s">
        <v>23</v>
      </c>
      <c r="B66" s="0" t="n">
        <v>0</v>
      </c>
      <c r="C66" s="10" t="n">
        <v>0.04</v>
      </c>
      <c r="D66" s="10" t="n">
        <v>0.02</v>
      </c>
      <c r="E66" s="10" t="n">
        <v>0</v>
      </c>
      <c r="F66" s="10" t="n">
        <v>0.15</v>
      </c>
      <c r="G66" s="10" t="n">
        <v>0.04</v>
      </c>
      <c r="H66" s="10" t="n">
        <v>0.03</v>
      </c>
      <c r="I66" s="10" t="n">
        <v>0.09</v>
      </c>
      <c r="J66" s="10" t="n">
        <v>0.08</v>
      </c>
      <c r="K66" s="10" t="n">
        <v>0.05</v>
      </c>
      <c r="L66" s="10" t="n">
        <v>0.02</v>
      </c>
      <c r="M66" s="10" t="n">
        <v>0.02</v>
      </c>
      <c r="N66" s="10" t="n">
        <v>0.09</v>
      </c>
      <c r="O66" s="10" t="n">
        <v>0.14</v>
      </c>
      <c r="P66" s="10" t="n">
        <v>0.01</v>
      </c>
      <c r="Q66" s="10" t="n">
        <v>0.07</v>
      </c>
      <c r="R66" s="10" t="n">
        <v>0.01</v>
      </c>
      <c r="S66" s="10" t="n">
        <v>0.03</v>
      </c>
      <c r="T66" s="10" t="n">
        <v>0.06</v>
      </c>
      <c r="U66" s="10" t="n">
        <v>0.02</v>
      </c>
      <c r="V66" s="10" t="n">
        <v>0</v>
      </c>
      <c r="W66" s="10" t="n">
        <v>0.02</v>
      </c>
      <c r="X66" s="10" t="n">
        <v>0.01</v>
      </c>
      <c r="Y66" s="0" t="n">
        <v>0</v>
      </c>
      <c r="Z66" s="0" t="n">
        <v>0</v>
      </c>
      <c r="AA66" s="0" t="n">
        <v>0</v>
      </c>
      <c r="AB66" s="0" t="n">
        <v>0</v>
      </c>
      <c r="AC66" s="0" t="n">
        <v>0</v>
      </c>
      <c r="AD66" s="0" t="n">
        <v>0</v>
      </c>
      <c r="AE66" s="0" t="n">
        <v>0</v>
      </c>
      <c r="AG66" s="3" t="n">
        <f aca="false">SUM(B66:AE66)</f>
        <v>1</v>
      </c>
    </row>
    <row r="67" customFormat="false" ht="15" hidden="false" customHeight="false" outlineLevel="0" collapsed="false">
      <c r="A67" s="0" t="s">
        <v>24</v>
      </c>
      <c r="B67" s="0" t="n">
        <v>0</v>
      </c>
      <c r="C67" s="15" t="n">
        <v>0.02</v>
      </c>
      <c r="D67" s="15" t="n">
        <v>0.02</v>
      </c>
      <c r="E67" s="15" t="n">
        <v>0.01</v>
      </c>
      <c r="F67" s="15" t="n">
        <v>0.11</v>
      </c>
      <c r="G67" s="15" t="n">
        <v>0.05</v>
      </c>
      <c r="H67" s="15" t="n">
        <v>0.04</v>
      </c>
      <c r="I67" s="15" t="n">
        <v>0.09</v>
      </c>
      <c r="J67" s="15" t="n">
        <v>0.1</v>
      </c>
      <c r="K67" s="15" t="n">
        <v>0.05</v>
      </c>
      <c r="L67" s="15" t="n">
        <v>0.02</v>
      </c>
      <c r="M67" s="15" t="n">
        <v>0.02</v>
      </c>
      <c r="N67" s="15" t="n">
        <v>0.11</v>
      </c>
      <c r="O67" s="15" t="n">
        <v>0.11</v>
      </c>
      <c r="P67" s="15" t="n">
        <v>0.01</v>
      </c>
      <c r="Q67" s="15" t="n">
        <v>0.07</v>
      </c>
      <c r="R67" s="15" t="n">
        <v>0.01</v>
      </c>
      <c r="S67" s="15" t="n">
        <v>0.03</v>
      </c>
      <c r="T67" s="15" t="n">
        <v>0.06</v>
      </c>
      <c r="U67" s="15" t="n">
        <v>0.02</v>
      </c>
      <c r="V67" s="15" t="n">
        <v>0.01</v>
      </c>
      <c r="W67" s="15" t="n">
        <v>0.03</v>
      </c>
      <c r="X67" s="15" t="n">
        <v>0.01</v>
      </c>
      <c r="Y67" s="0" t="n">
        <v>0</v>
      </c>
      <c r="Z67" s="0" t="n">
        <v>0</v>
      </c>
      <c r="AA67" s="0" t="n">
        <v>0</v>
      </c>
      <c r="AB67" s="0" t="n">
        <v>0</v>
      </c>
      <c r="AC67" s="0" t="n">
        <v>0</v>
      </c>
      <c r="AD67" s="0" t="n">
        <v>0</v>
      </c>
      <c r="AE67" s="0" t="n">
        <v>0</v>
      </c>
      <c r="AG67" s="3" t="n">
        <f aca="false">SUM(B67:AE67)</f>
        <v>1</v>
      </c>
    </row>
    <row r="68" customFormat="false" ht="15" hidden="false" customHeight="false" outlineLevel="0" collapsed="false">
      <c r="A68" s="0" t="s">
        <v>25</v>
      </c>
      <c r="B68" s="0" t="n">
        <v>0</v>
      </c>
      <c r="C68" s="17" t="n">
        <v>0.01</v>
      </c>
      <c r="D68" s="17" t="n">
        <v>0.02</v>
      </c>
      <c r="E68" s="17" t="n">
        <v>0.01</v>
      </c>
      <c r="F68" s="17" t="n">
        <v>0.05</v>
      </c>
      <c r="G68" s="17" t="n">
        <v>0.06</v>
      </c>
      <c r="H68" s="17" t="n">
        <v>0.05</v>
      </c>
      <c r="I68" s="17" t="n">
        <v>0.1</v>
      </c>
      <c r="J68" s="17" t="n">
        <v>0.12</v>
      </c>
      <c r="K68" s="17" t="n">
        <v>0.05</v>
      </c>
      <c r="L68" s="17" t="n">
        <v>0.02</v>
      </c>
      <c r="M68" s="17" t="n">
        <v>0.03</v>
      </c>
      <c r="N68" s="17" t="n">
        <v>0.13</v>
      </c>
      <c r="O68" s="17" t="n">
        <v>0.11</v>
      </c>
      <c r="P68" s="17" t="n">
        <v>0.01</v>
      </c>
      <c r="Q68" s="17" t="n">
        <v>0.06</v>
      </c>
      <c r="R68" s="17" t="n">
        <v>0.01</v>
      </c>
      <c r="S68" s="17" t="n">
        <v>0.03</v>
      </c>
      <c r="T68" s="17" t="n">
        <v>0.06</v>
      </c>
      <c r="U68" s="17" t="n">
        <v>0.01</v>
      </c>
      <c r="V68" s="17" t="n">
        <v>0.01</v>
      </c>
      <c r="W68" s="17" t="n">
        <v>0.04</v>
      </c>
      <c r="X68" s="17" t="n">
        <v>0.01</v>
      </c>
      <c r="Y68" s="0" t="n">
        <v>0</v>
      </c>
      <c r="Z68" s="0" t="n">
        <v>0</v>
      </c>
      <c r="AA68" s="0" t="n">
        <v>0</v>
      </c>
      <c r="AB68" s="0" t="n">
        <v>0</v>
      </c>
      <c r="AC68" s="0" t="n">
        <v>0</v>
      </c>
      <c r="AD68" s="0" t="n">
        <v>0</v>
      </c>
      <c r="AE68" s="0" t="n">
        <v>0</v>
      </c>
      <c r="AG68" s="3" t="n">
        <f aca="false">SUM(B68:AE68)</f>
        <v>1</v>
      </c>
    </row>
    <row r="69" customFormat="false" ht="15" hidden="false" customHeight="false" outlineLevel="0" collapsed="false">
      <c r="A69" s="0" t="s">
        <v>26</v>
      </c>
      <c r="B69" s="0" t="n">
        <v>0</v>
      </c>
      <c r="C69" s="15" t="n">
        <v>0.02</v>
      </c>
      <c r="D69" s="15" t="n">
        <v>0.02</v>
      </c>
      <c r="E69" s="15" t="n">
        <v>0.01</v>
      </c>
      <c r="F69" s="15" t="n">
        <v>0.11</v>
      </c>
      <c r="G69" s="15" t="n">
        <v>0.05</v>
      </c>
      <c r="H69" s="15" t="n">
        <v>0.04</v>
      </c>
      <c r="I69" s="15" t="n">
        <v>0.09</v>
      </c>
      <c r="J69" s="15" t="n">
        <v>0.1</v>
      </c>
      <c r="K69" s="15" t="n">
        <v>0.05</v>
      </c>
      <c r="L69" s="15" t="n">
        <v>0.02</v>
      </c>
      <c r="M69" s="15" t="n">
        <v>0.02</v>
      </c>
      <c r="N69" s="15" t="n">
        <v>0.11</v>
      </c>
      <c r="O69" s="15" t="n">
        <v>0.11</v>
      </c>
      <c r="P69" s="15" t="n">
        <v>0.01</v>
      </c>
      <c r="Q69" s="15" t="n">
        <v>0.07</v>
      </c>
      <c r="R69" s="15" t="n">
        <v>0.01</v>
      </c>
      <c r="S69" s="15" t="n">
        <v>0.03</v>
      </c>
      <c r="T69" s="15" t="n">
        <v>0.06</v>
      </c>
      <c r="U69" s="15" t="n">
        <v>0.02</v>
      </c>
      <c r="V69" s="15" t="n">
        <v>0.01</v>
      </c>
      <c r="W69" s="15" t="n">
        <v>0.03</v>
      </c>
      <c r="X69" s="15" t="n">
        <v>0.01</v>
      </c>
      <c r="Y69" s="0" t="n">
        <v>0</v>
      </c>
      <c r="Z69" s="0" t="n">
        <v>0</v>
      </c>
      <c r="AA69" s="0" t="n">
        <v>0</v>
      </c>
      <c r="AB69" s="0" t="n">
        <v>0</v>
      </c>
      <c r="AC69" s="0" t="n">
        <v>0</v>
      </c>
      <c r="AD69" s="0" t="n">
        <v>0</v>
      </c>
      <c r="AE69" s="0" t="n">
        <v>0</v>
      </c>
      <c r="AG69" s="3" t="n">
        <f aca="false">SUM(B69:AE69)</f>
        <v>1</v>
      </c>
    </row>
    <row r="70" customFormat="false" ht="15" hidden="false" customHeight="false" outlineLevel="0" collapsed="false">
      <c r="C70" s="9"/>
      <c r="D70" s="9"/>
      <c r="E70" s="9"/>
      <c r="F70" s="9"/>
      <c r="G70" s="9"/>
    </row>
    <row r="71" customFormat="false" ht="15" hidden="false" customHeight="false" outlineLevel="0" collapsed="false">
      <c r="B71" s="0" t="s">
        <v>27</v>
      </c>
      <c r="C71" s="9"/>
      <c r="D71" s="9"/>
      <c r="E71" s="9"/>
      <c r="F71" s="9"/>
      <c r="G71" s="9"/>
    </row>
    <row r="73" customFormat="false" ht="15" hidden="false" customHeight="false" outlineLevel="0" collapsed="false">
      <c r="A73" s="3" t="s">
        <v>43</v>
      </c>
      <c r="B73" s="0" t="n">
        <v>0</v>
      </c>
      <c r="C73" s="0" t="n">
        <v>0.025610244</v>
      </c>
      <c r="D73" s="0" t="n">
        <v>0.019007603</v>
      </c>
      <c r="E73" s="0" t="n">
        <v>0.010004002</v>
      </c>
      <c r="F73" s="0" t="n">
        <v>0.038015206</v>
      </c>
      <c r="G73" s="0" t="n">
        <v>0.084033613</v>
      </c>
      <c r="H73" s="0" t="n">
        <v>0.054021609</v>
      </c>
      <c r="I73" s="0" t="n">
        <v>0.06402561</v>
      </c>
      <c r="J73" s="0" t="n">
        <v>0.084033613</v>
      </c>
      <c r="K73" s="0" t="n">
        <v>0.039015606</v>
      </c>
      <c r="L73" s="0" t="n">
        <v>0.06402561</v>
      </c>
      <c r="M73" s="0" t="n">
        <v>0.047018808</v>
      </c>
      <c r="N73" s="0" t="n">
        <v>0.068027211</v>
      </c>
      <c r="O73" s="0" t="n">
        <v>0.0030012</v>
      </c>
      <c r="P73" s="0" t="n">
        <v>0.066026411</v>
      </c>
      <c r="Q73" s="0" t="n">
        <v>0.066026411</v>
      </c>
      <c r="R73" s="0" t="n">
        <v>0.045018007</v>
      </c>
      <c r="S73" s="0" t="n">
        <v>0.033013205</v>
      </c>
      <c r="T73" s="0" t="n">
        <v>0.028011204</v>
      </c>
      <c r="U73" s="0" t="n">
        <v>0.038015206</v>
      </c>
      <c r="V73" s="0" t="n">
        <v>0.039015606</v>
      </c>
      <c r="W73" s="0" t="n">
        <v>0.017006803</v>
      </c>
      <c r="X73" s="0" t="n">
        <v>0.068027211</v>
      </c>
      <c r="Y73" s="0" t="n">
        <v>0</v>
      </c>
      <c r="Z73" s="0" t="n">
        <v>0</v>
      </c>
      <c r="AA73" s="0" t="n">
        <v>0</v>
      </c>
      <c r="AB73" s="0" t="n">
        <v>0</v>
      </c>
      <c r="AC73" s="0" t="n">
        <v>0</v>
      </c>
      <c r="AD73" s="0" t="n">
        <v>0</v>
      </c>
      <c r="AE73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G73"/>
  <sheetViews>
    <sheetView windowProtection="false" showFormulas="false" showGridLines="true" showRowColHeaders="true" showZeros="true" rightToLeft="false" tabSelected="false" showOutlineSymbols="true" defaultGridColor="true" view="normal" topLeftCell="I55" colorId="64" zoomScale="100" zoomScaleNormal="100" zoomScalePageLayoutView="100" workbookViewId="0">
      <selection pane="topLeft" activeCell="K64" activeCellId="0" sqref="K64"/>
    </sheetView>
  </sheetViews>
  <sheetFormatPr defaultRowHeight="15"/>
  <cols>
    <col collapsed="false" hidden="false" max="2" min="1" style="0" width="8.50510204081633"/>
    <col collapsed="false" hidden="false" max="3" min="3" style="0" width="9.04591836734694"/>
    <col collapsed="false" hidden="false" max="8" min="4" style="0" width="8.50510204081633"/>
    <col collapsed="false" hidden="false" max="9" min="9" style="0" width="17.5510204081633"/>
    <col collapsed="false" hidden="false" max="10" min="10" style="0" width="24.1632653061224"/>
    <col collapsed="false" hidden="false" max="15" min="11" style="0" width="26.1887755102041"/>
    <col collapsed="false" hidden="false" max="16" min="16" style="0" width="26.3214285714286"/>
    <col collapsed="false" hidden="false" max="17" min="17" style="0" width="26.0510204081633"/>
    <col collapsed="false" hidden="false" max="18" min="18" style="0" width="27.2704081632653"/>
    <col collapsed="false" hidden="false" max="1025" min="19" style="0" width="8.50510204081633"/>
  </cols>
  <sheetData>
    <row r="1" customFormat="false" ht="15" hidden="false" customHeight="false" outlineLevel="0" collapsed="false">
      <c r="P1" s="0" t="n">
        <v>344036</v>
      </c>
      <c r="Q1" s="1" t="s">
        <v>0</v>
      </c>
    </row>
    <row r="2" customFormat="false" ht="15" hidden="false" customHeight="false" outlineLevel="0" collapsed="false">
      <c r="B2" s="0" t="s">
        <v>1</v>
      </c>
      <c r="H2" s="0" t="s">
        <v>2</v>
      </c>
      <c r="P2" s="2" t="s">
        <v>3</v>
      </c>
      <c r="Q2" s="3"/>
      <c r="R2" s="3"/>
      <c r="S2" s="3"/>
      <c r="T2" s="3"/>
      <c r="U2" s="3"/>
      <c r="V2" s="0" t="s">
        <v>4</v>
      </c>
    </row>
    <row r="3" customFormat="false" ht="15.75" hidden="false" customHeight="false" outlineLevel="0" collapsed="false">
      <c r="A3" s="0" t="n">
        <v>0</v>
      </c>
      <c r="B3" s="0" t="n">
        <v>0</v>
      </c>
      <c r="C3" s="4" t="n">
        <f aca="false">P3</f>
        <v>0</v>
      </c>
      <c r="D3" s="5" t="s">
        <v>5</v>
      </c>
      <c r="E3" s="5" t="s">
        <v>5</v>
      </c>
      <c r="F3" s="5" t="s">
        <v>5</v>
      </c>
      <c r="G3" s="5" t="s">
        <v>5</v>
      </c>
      <c r="H3" s="0" t="n">
        <v>2</v>
      </c>
      <c r="I3" s="6" t="n">
        <v>1</v>
      </c>
      <c r="J3" s="7" t="n">
        <v>-100</v>
      </c>
      <c r="K3" s="7" t="n">
        <v>50</v>
      </c>
      <c r="L3" s="7" t="n">
        <v>12647072876</v>
      </c>
      <c r="M3" s="7" t="n">
        <v>2</v>
      </c>
      <c r="N3" s="8" t="n">
        <v>1264707000000</v>
      </c>
      <c r="P3" s="9" t="n">
        <f aca="false">$P$1*B3</f>
        <v>0</v>
      </c>
    </row>
    <row r="4" customFormat="false" ht="15.75" hidden="false" customHeight="false" outlineLevel="0" collapsed="false">
      <c r="A4" s="0" t="n">
        <v>1</v>
      </c>
      <c r="B4" s="10" t="n">
        <v>0.09</v>
      </c>
      <c r="C4" s="4" t="n">
        <f aca="false">P4</f>
        <v>30963.24</v>
      </c>
      <c r="D4" s="5" t="s">
        <v>5</v>
      </c>
      <c r="E4" s="5" t="s">
        <v>5</v>
      </c>
      <c r="F4" s="5" t="s">
        <v>5</v>
      </c>
      <c r="G4" s="5" t="s">
        <v>5</v>
      </c>
      <c r="H4" s="0" t="n">
        <v>1</v>
      </c>
      <c r="I4" s="6" t="n">
        <v>2</v>
      </c>
      <c r="J4" s="7" t="n">
        <v>-17.6</v>
      </c>
      <c r="K4" s="7" t="n">
        <v>17.6</v>
      </c>
      <c r="L4" s="7" t="n">
        <v>12286957937</v>
      </c>
      <c r="M4" s="7" t="n">
        <v>1</v>
      </c>
      <c r="N4" s="8" t="n">
        <v>216250500000</v>
      </c>
      <c r="P4" s="9" t="n">
        <f aca="false">$P$1*B4</f>
        <v>30963.24</v>
      </c>
      <c r="R4" s="1" t="s">
        <v>6</v>
      </c>
    </row>
    <row r="5" customFormat="false" ht="15.75" hidden="false" customHeight="false" outlineLevel="0" collapsed="false">
      <c r="A5" s="0" t="n">
        <v>2</v>
      </c>
      <c r="B5" s="10" t="n">
        <v>0.15</v>
      </c>
      <c r="C5" s="4" t="n">
        <f aca="false">P5</f>
        <v>51605.4</v>
      </c>
      <c r="D5" s="5" t="s">
        <v>5</v>
      </c>
      <c r="E5" s="5" t="s">
        <v>5</v>
      </c>
      <c r="F5" s="5" t="s">
        <v>5</v>
      </c>
      <c r="G5" s="5" t="s">
        <v>5</v>
      </c>
      <c r="H5" s="0" t="n">
        <v>1</v>
      </c>
      <c r="I5" s="6" t="n">
        <v>3</v>
      </c>
      <c r="J5" s="7" t="n">
        <v>-36.5</v>
      </c>
      <c r="K5" s="7" t="n">
        <v>36.5</v>
      </c>
      <c r="L5" s="7" t="n">
        <v>29971254486</v>
      </c>
      <c r="M5" s="7" t="n">
        <v>1</v>
      </c>
      <c r="N5" s="8" t="n">
        <v>1093951000000</v>
      </c>
      <c r="P5" s="9" t="n">
        <f aca="false">$P$1*B5</f>
        <v>51605.4</v>
      </c>
      <c r="R5" s="1" t="s">
        <v>7</v>
      </c>
    </row>
    <row r="6" customFormat="false" ht="15.75" hidden="false" customHeight="false" outlineLevel="0" collapsed="false">
      <c r="A6" s="0" t="n">
        <v>3</v>
      </c>
      <c r="B6" s="10" t="n">
        <v>0.27</v>
      </c>
      <c r="C6" s="4" t="n">
        <f aca="false">P6</f>
        <v>92889.72</v>
      </c>
      <c r="D6" s="5" t="s">
        <v>5</v>
      </c>
      <c r="E6" s="5" t="s">
        <v>5</v>
      </c>
      <c r="F6" s="5" t="s">
        <v>5</v>
      </c>
      <c r="G6" s="5" t="s">
        <v>5</v>
      </c>
      <c r="H6" s="0" t="n">
        <v>3</v>
      </c>
      <c r="I6" s="6" t="n">
        <v>4</v>
      </c>
      <c r="J6" s="7" t="n">
        <v>-128.5</v>
      </c>
      <c r="K6" s="7" t="n">
        <v>50</v>
      </c>
      <c r="L6" s="7" t="n">
        <v>13938887160</v>
      </c>
      <c r="M6" s="7" t="n">
        <v>3</v>
      </c>
      <c r="N6" s="8" t="n">
        <v>1791147000000</v>
      </c>
      <c r="P6" s="9" t="n">
        <f aca="false">$P$1*B6</f>
        <v>92889.72</v>
      </c>
    </row>
    <row r="7" customFormat="false" ht="15.75" hidden="false" customHeight="false" outlineLevel="0" collapsed="false">
      <c r="A7" s="0" t="n">
        <v>4</v>
      </c>
      <c r="B7" s="10" t="n">
        <v>0.1</v>
      </c>
      <c r="C7" s="4" t="n">
        <f aca="false">P7</f>
        <v>34403.6</v>
      </c>
      <c r="D7" s="5" t="s">
        <v>5</v>
      </c>
      <c r="E7" s="5" t="s">
        <v>5</v>
      </c>
      <c r="F7" s="5" t="s">
        <v>5</v>
      </c>
      <c r="G7" s="5" t="s">
        <v>5</v>
      </c>
      <c r="H7" s="0" t="n">
        <v>1</v>
      </c>
      <c r="I7" s="6" t="n">
        <v>5</v>
      </c>
      <c r="J7" s="7" t="n">
        <v>-20.5</v>
      </c>
      <c r="K7" s="7" t="n">
        <v>20.5</v>
      </c>
      <c r="L7" s="7" t="n">
        <v>3686010853</v>
      </c>
      <c r="M7" s="7" t="n">
        <v>1</v>
      </c>
      <c r="N7" s="8" t="n">
        <v>75563220000</v>
      </c>
      <c r="P7" s="9" t="n">
        <f aca="false">$P$1*B7</f>
        <v>34403.6</v>
      </c>
    </row>
    <row r="8" customFormat="false" ht="15.75" hidden="false" customHeight="false" outlineLevel="0" collapsed="false">
      <c r="A8" s="0" t="n">
        <v>5</v>
      </c>
      <c r="B8" s="10" t="n">
        <v>0.13</v>
      </c>
      <c r="C8" s="4" t="n">
        <f aca="false">P8</f>
        <v>44724.68</v>
      </c>
      <c r="D8" s="5" t="s">
        <v>5</v>
      </c>
      <c r="E8" s="5" t="s">
        <v>5</v>
      </c>
      <c r="F8" s="5" t="s">
        <v>5</v>
      </c>
      <c r="G8" s="5" t="s">
        <v>5</v>
      </c>
      <c r="H8" s="0" t="n">
        <v>2</v>
      </c>
      <c r="I8" s="6" t="n">
        <v>6</v>
      </c>
      <c r="J8" s="7" t="n">
        <v>-106</v>
      </c>
      <c r="K8" s="7" t="n">
        <v>50</v>
      </c>
      <c r="L8" s="7" t="n">
        <v>11079367895</v>
      </c>
      <c r="M8" s="7" t="n">
        <v>2</v>
      </c>
      <c r="N8" s="8" t="n">
        <v>1174413000000</v>
      </c>
      <c r="P8" s="9" t="n">
        <f aca="false">$P$1*B8</f>
        <v>44724.68</v>
      </c>
    </row>
    <row r="9" customFormat="false" ht="15.75" hidden="false" customHeight="false" outlineLevel="0" collapsed="false">
      <c r="A9" s="0" t="n">
        <v>6</v>
      </c>
      <c r="B9" s="10" t="n">
        <v>0.12</v>
      </c>
      <c r="C9" s="4" t="n">
        <f aca="false">P9</f>
        <v>41284.32</v>
      </c>
      <c r="D9" s="5" t="s">
        <v>5</v>
      </c>
      <c r="E9" s="5" t="s">
        <v>5</v>
      </c>
      <c r="F9" s="5" t="s">
        <v>5</v>
      </c>
      <c r="G9" s="5" t="s">
        <v>5</v>
      </c>
      <c r="H9" s="0" t="n">
        <v>2</v>
      </c>
      <c r="I9" s="6" t="n">
        <v>7</v>
      </c>
      <c r="J9" s="7" t="n">
        <v>-109.9</v>
      </c>
      <c r="K9" s="7" t="n">
        <v>50</v>
      </c>
      <c r="L9" s="7" t="n">
        <v>19434502995</v>
      </c>
      <c r="M9" s="7" t="n">
        <v>2</v>
      </c>
      <c r="N9" s="8" t="n">
        <v>2135852000000</v>
      </c>
      <c r="P9" s="9" t="n">
        <f aca="false">$P$1*B9</f>
        <v>41284.32</v>
      </c>
    </row>
    <row r="10" customFormat="false" ht="15.75" hidden="false" customHeight="false" outlineLevel="0" collapsed="false">
      <c r="A10" s="0" t="n">
        <v>7</v>
      </c>
      <c r="B10" s="10" t="n">
        <v>0.02</v>
      </c>
      <c r="C10" s="4" t="n">
        <f aca="false">P10</f>
        <v>6880.72</v>
      </c>
      <c r="D10" s="5" t="s">
        <v>5</v>
      </c>
      <c r="E10" s="5" t="s">
        <v>5</v>
      </c>
      <c r="F10" s="5" t="s">
        <v>5</v>
      </c>
      <c r="G10" s="5" t="s">
        <v>5</v>
      </c>
      <c r="H10" s="0" t="n">
        <v>1</v>
      </c>
      <c r="I10" s="6" t="n">
        <v>8</v>
      </c>
      <c r="J10" s="7" t="n">
        <v>-33.8</v>
      </c>
      <c r="K10" s="7" t="n">
        <v>33.8</v>
      </c>
      <c r="L10" s="7" t="n">
        <v>10361542520</v>
      </c>
      <c r="M10" s="7" t="n">
        <v>1</v>
      </c>
      <c r="N10" s="8" t="n">
        <v>350220100000</v>
      </c>
      <c r="P10" s="9" t="n">
        <f aca="false">$P$1*B10</f>
        <v>6880.72</v>
      </c>
    </row>
    <row r="11" customFormat="false" ht="15.75" hidden="false" customHeight="false" outlineLevel="0" collapsed="false">
      <c r="A11" s="3" t="n">
        <v>8</v>
      </c>
      <c r="B11" s="10" t="n">
        <v>0</v>
      </c>
      <c r="C11" s="4" t="n">
        <f aca="false">P11</f>
        <v>0</v>
      </c>
      <c r="D11" s="5" t="s">
        <v>5</v>
      </c>
      <c r="E11" s="5" t="s">
        <v>5</v>
      </c>
      <c r="F11" s="5" t="s">
        <v>5</v>
      </c>
      <c r="G11" s="5" t="s">
        <v>5</v>
      </c>
      <c r="H11" s="0" t="n">
        <v>2</v>
      </c>
      <c r="I11" s="6" t="n">
        <v>9</v>
      </c>
      <c r="J11" s="7" t="n">
        <v>-52</v>
      </c>
      <c r="K11" s="7" t="n">
        <v>50</v>
      </c>
      <c r="L11" s="7" t="n">
        <v>6455559422</v>
      </c>
      <c r="M11" s="7" t="n">
        <v>2</v>
      </c>
      <c r="N11" s="8" t="n">
        <v>335689100000</v>
      </c>
      <c r="P11" s="9" t="n">
        <f aca="false">$P$1*B11</f>
        <v>0</v>
      </c>
    </row>
    <row r="12" customFormat="false" ht="15.75" hidden="false" customHeight="false" outlineLevel="0" collapsed="false">
      <c r="A12" s="0" t="n">
        <v>9</v>
      </c>
      <c r="B12" s="10" t="n">
        <v>0.07</v>
      </c>
      <c r="C12" s="4" t="n">
        <f aca="false">P12</f>
        <v>24082.52</v>
      </c>
      <c r="D12" s="5" t="s">
        <v>5</v>
      </c>
      <c r="E12" s="5" t="s">
        <v>5</v>
      </c>
      <c r="F12" s="5" t="s">
        <v>5</v>
      </c>
      <c r="G12" s="5" t="s">
        <v>5</v>
      </c>
      <c r="H12" s="0" t="n">
        <v>2</v>
      </c>
      <c r="I12" s="6" t="n">
        <v>10</v>
      </c>
      <c r="J12" s="7" t="n">
        <v>-85.3</v>
      </c>
      <c r="K12" s="7" t="n">
        <v>50</v>
      </c>
      <c r="L12" s="7" t="n">
        <v>17316802511</v>
      </c>
      <c r="M12" s="7" t="n">
        <v>2</v>
      </c>
      <c r="N12" s="8" t="n">
        <v>1477123000000</v>
      </c>
      <c r="P12" s="9" t="n">
        <f aca="false">$P$1*B12</f>
        <v>24082.52</v>
      </c>
    </row>
    <row r="13" customFormat="false" ht="15.75" hidden="false" customHeight="false" outlineLevel="0" collapsed="false">
      <c r="A13" s="3" t="n">
        <v>10</v>
      </c>
      <c r="B13" s="10" t="n">
        <v>0</v>
      </c>
      <c r="C13" s="4" t="n">
        <f aca="false">P13</f>
        <v>0</v>
      </c>
      <c r="D13" s="5" t="s">
        <v>5</v>
      </c>
      <c r="E13" s="5" t="s">
        <v>5</v>
      </c>
      <c r="F13" s="5" t="s">
        <v>5</v>
      </c>
      <c r="G13" s="5" t="s">
        <v>5</v>
      </c>
      <c r="H13" s="0" t="n">
        <v>2</v>
      </c>
      <c r="I13" s="6" t="n">
        <v>11</v>
      </c>
      <c r="J13" s="7" t="n">
        <v>-75.3</v>
      </c>
      <c r="K13" s="7" t="n">
        <v>50</v>
      </c>
      <c r="L13" s="7" t="n">
        <v>11225017827</v>
      </c>
      <c r="M13" s="7" t="n">
        <v>2</v>
      </c>
      <c r="N13" s="8" t="n">
        <v>845243800000</v>
      </c>
      <c r="P13" s="9" t="n">
        <f aca="false">$P$1*B13</f>
        <v>0</v>
      </c>
    </row>
    <row r="14" customFormat="false" ht="15.75" hidden="false" customHeight="false" outlineLevel="0" collapsed="false">
      <c r="A14" s="3" t="n">
        <v>11</v>
      </c>
      <c r="B14" s="10" t="n">
        <v>0</v>
      </c>
      <c r="C14" s="4" t="n">
        <f aca="false">P14</f>
        <v>0</v>
      </c>
      <c r="D14" s="5" t="s">
        <v>5</v>
      </c>
      <c r="E14" s="5" t="s">
        <v>5</v>
      </c>
      <c r="F14" s="5" t="s">
        <v>5</v>
      </c>
      <c r="G14" s="5" t="s">
        <v>5</v>
      </c>
      <c r="H14" s="0" t="n">
        <v>3</v>
      </c>
      <c r="I14" s="6" t="n">
        <v>12</v>
      </c>
      <c r="J14" s="7" t="n">
        <v>-185.6</v>
      </c>
      <c r="K14" s="7" t="n">
        <v>50</v>
      </c>
      <c r="L14" s="7" t="n">
        <v>15989283041</v>
      </c>
      <c r="M14" s="7" t="n">
        <v>3</v>
      </c>
      <c r="N14" s="8" t="n">
        <v>2967611000000</v>
      </c>
      <c r="P14" s="9" t="n">
        <f aca="false">$P$1*B14</f>
        <v>0</v>
      </c>
    </row>
    <row r="15" customFormat="false" ht="15.75" hidden="false" customHeight="false" outlineLevel="0" collapsed="false">
      <c r="A15" s="3" t="n">
        <v>12</v>
      </c>
      <c r="B15" s="10" t="n">
        <v>0</v>
      </c>
      <c r="C15" s="4" t="n">
        <f aca="false">P15</f>
        <v>0</v>
      </c>
      <c r="D15" s="5" t="s">
        <v>5</v>
      </c>
      <c r="E15" s="5" t="s">
        <v>5</v>
      </c>
      <c r="F15" s="5" t="s">
        <v>5</v>
      </c>
      <c r="G15" s="5" t="s">
        <v>5</v>
      </c>
      <c r="H15" s="0" t="n">
        <v>2</v>
      </c>
      <c r="I15" s="6" t="n">
        <v>13</v>
      </c>
      <c r="J15" s="7" t="n">
        <v>-109.8</v>
      </c>
      <c r="K15" s="7" t="n">
        <v>50</v>
      </c>
      <c r="L15" s="7" t="n">
        <v>4282287423</v>
      </c>
      <c r="M15" s="7" t="n">
        <v>2</v>
      </c>
      <c r="N15" s="8" t="n">
        <v>470195200000</v>
      </c>
      <c r="P15" s="9" t="n">
        <f aca="false">$P$1*B15</f>
        <v>0</v>
      </c>
    </row>
    <row r="16" customFormat="false" ht="15.75" hidden="false" customHeight="false" outlineLevel="0" collapsed="false">
      <c r="A16" s="3" t="n">
        <v>13</v>
      </c>
      <c r="B16" s="10" t="n">
        <v>0.01</v>
      </c>
      <c r="C16" s="4" t="n">
        <f aca="false">P16</f>
        <v>3440.36</v>
      </c>
      <c r="D16" s="5" t="s">
        <v>5</v>
      </c>
      <c r="E16" s="5" t="s">
        <v>5</v>
      </c>
      <c r="F16" s="5" t="s">
        <v>5</v>
      </c>
      <c r="G16" s="5" t="s">
        <v>5</v>
      </c>
      <c r="H16" s="0" t="n">
        <v>1</v>
      </c>
      <c r="I16" s="6" t="n">
        <v>14</v>
      </c>
      <c r="J16" s="7" t="n">
        <v>-48.9</v>
      </c>
      <c r="K16" s="7" t="n">
        <v>48.9</v>
      </c>
      <c r="L16" s="7" t="n">
        <v>14161620805</v>
      </c>
      <c r="M16" s="7" t="n">
        <v>1</v>
      </c>
      <c r="N16" s="8" t="n">
        <v>692503300000</v>
      </c>
      <c r="P16" s="9" t="n">
        <f aca="false">$P$1*B16</f>
        <v>3440.36</v>
      </c>
    </row>
    <row r="17" customFormat="false" ht="15.75" hidden="false" customHeight="false" outlineLevel="0" collapsed="false">
      <c r="A17" s="0" t="n">
        <v>14</v>
      </c>
      <c r="B17" s="10" t="n">
        <v>0.04</v>
      </c>
      <c r="C17" s="4" t="n">
        <f aca="false">P17</f>
        <v>13761.44</v>
      </c>
      <c r="D17" s="5" t="s">
        <v>5</v>
      </c>
      <c r="E17" s="5" t="s">
        <v>5</v>
      </c>
      <c r="F17" s="5" t="s">
        <v>5</v>
      </c>
      <c r="G17" s="5" t="s">
        <v>5</v>
      </c>
      <c r="H17" s="0" t="n">
        <v>3</v>
      </c>
      <c r="I17" s="6" t="n">
        <v>15</v>
      </c>
      <c r="J17" s="7" t="n">
        <v>-138.8</v>
      </c>
      <c r="K17" s="7" t="n">
        <v>50</v>
      </c>
      <c r="L17" s="7" t="n">
        <v>12608709589</v>
      </c>
      <c r="M17" s="7" t="n">
        <v>3</v>
      </c>
      <c r="N17" s="8" t="n">
        <v>1750089000000</v>
      </c>
      <c r="P17" s="9" t="n">
        <f aca="false">$P$1*B17</f>
        <v>13761.44</v>
      </c>
    </row>
    <row r="18" customFormat="false" ht="15.75" hidden="false" customHeight="false" outlineLevel="0" collapsed="false">
      <c r="A18" s="0" t="n">
        <v>15</v>
      </c>
      <c r="B18" s="10" t="n">
        <v>0</v>
      </c>
      <c r="C18" s="4" t="n">
        <f aca="false">P18</f>
        <v>0</v>
      </c>
      <c r="D18" s="5" t="s">
        <v>5</v>
      </c>
      <c r="E18" s="5" t="s">
        <v>5</v>
      </c>
      <c r="F18" s="5" t="s">
        <v>5</v>
      </c>
      <c r="G18" s="5" t="s">
        <v>5</v>
      </c>
      <c r="H18" s="0" t="n">
        <v>2</v>
      </c>
      <c r="I18" s="6" t="n">
        <v>16</v>
      </c>
      <c r="J18" s="7" t="n">
        <v>-101.8</v>
      </c>
      <c r="K18" s="7" t="n">
        <v>50</v>
      </c>
      <c r="L18" s="7" t="n">
        <v>9175347755</v>
      </c>
      <c r="M18" s="7" t="n">
        <v>2</v>
      </c>
      <c r="N18" s="8" t="n">
        <v>934050400000</v>
      </c>
      <c r="P18" s="9" t="n">
        <f aca="false">$P$1*B18</f>
        <v>0</v>
      </c>
    </row>
    <row r="19" customFormat="false" ht="15.75" hidden="false" customHeight="false" outlineLevel="0" collapsed="false">
      <c r="A19" s="3" t="n">
        <v>16</v>
      </c>
      <c r="B19" s="10" t="n">
        <v>0</v>
      </c>
      <c r="C19" s="4" t="n">
        <f aca="false">P19</f>
        <v>0</v>
      </c>
      <c r="D19" s="5" t="s">
        <v>5</v>
      </c>
      <c r="E19" s="5" t="s">
        <v>5</v>
      </c>
      <c r="F19" s="5" t="s">
        <v>5</v>
      </c>
      <c r="G19" s="5" t="s">
        <v>5</v>
      </c>
      <c r="H19" s="0" t="n">
        <v>3</v>
      </c>
      <c r="I19" s="6" t="n">
        <v>17</v>
      </c>
      <c r="J19" s="7" t="n">
        <v>-156</v>
      </c>
      <c r="K19" s="7" t="n">
        <v>50</v>
      </c>
      <c r="L19" s="7" t="n">
        <v>11324453301</v>
      </c>
      <c r="M19" s="7" t="n">
        <v>3</v>
      </c>
      <c r="N19" s="8" t="n">
        <v>1766615000000</v>
      </c>
      <c r="P19" s="9" t="n">
        <f aca="false">$P$1*B19</f>
        <v>0</v>
      </c>
    </row>
    <row r="20" customFormat="false" ht="15.75" hidden="false" customHeight="false" outlineLevel="0" collapsed="false">
      <c r="A20" s="3" t="n">
        <v>17</v>
      </c>
      <c r="B20" s="10" t="n">
        <v>0</v>
      </c>
      <c r="C20" s="4" t="n">
        <f aca="false">P20</f>
        <v>0</v>
      </c>
      <c r="D20" s="5" t="s">
        <v>5</v>
      </c>
      <c r="E20" s="5" t="s">
        <v>5</v>
      </c>
      <c r="F20" s="5" t="s">
        <v>5</v>
      </c>
      <c r="G20" s="5" t="s">
        <v>5</v>
      </c>
      <c r="H20" s="0" t="n">
        <v>2</v>
      </c>
      <c r="I20" s="6" t="n">
        <v>18</v>
      </c>
      <c r="J20" s="7" t="n">
        <v>-81.9</v>
      </c>
      <c r="K20" s="7" t="n">
        <v>50</v>
      </c>
      <c r="L20" s="7" t="n">
        <v>5030841128</v>
      </c>
      <c r="M20" s="7" t="n">
        <v>2</v>
      </c>
      <c r="N20" s="8" t="n">
        <v>412025900000</v>
      </c>
      <c r="P20" s="9" t="n">
        <f aca="false">$P$1*B20</f>
        <v>0</v>
      </c>
    </row>
    <row r="21" customFormat="false" ht="15.75" hidden="false" customHeight="false" outlineLevel="0" collapsed="false">
      <c r="A21" s="3" t="n">
        <v>18</v>
      </c>
      <c r="B21" s="10" t="n">
        <v>0</v>
      </c>
      <c r="C21" s="4" t="n">
        <f aca="false">P21</f>
        <v>0</v>
      </c>
      <c r="D21" s="5" t="s">
        <v>5</v>
      </c>
      <c r="E21" s="5" t="s">
        <v>5</v>
      </c>
      <c r="F21" s="5" t="s">
        <v>5</v>
      </c>
      <c r="G21" s="5" t="s">
        <v>5</v>
      </c>
      <c r="H21" s="0" t="n">
        <v>2</v>
      </c>
      <c r="I21" s="6" t="n">
        <v>19</v>
      </c>
      <c r="J21" s="7" t="n">
        <v>-86.4</v>
      </c>
      <c r="K21" s="7" t="n">
        <v>50</v>
      </c>
      <c r="L21" s="7" t="n">
        <v>4831356901</v>
      </c>
      <c r="M21" s="7" t="n">
        <v>2</v>
      </c>
      <c r="N21" s="8" t="n">
        <v>417429200000</v>
      </c>
      <c r="P21" s="9" t="n">
        <f aca="false">$P$1*B21</f>
        <v>0</v>
      </c>
    </row>
    <row r="22" customFormat="false" ht="15.75" hidden="false" customHeight="false" outlineLevel="0" collapsed="false">
      <c r="A22" s="3" t="n">
        <v>19</v>
      </c>
      <c r="B22" s="10" t="n">
        <v>0</v>
      </c>
      <c r="C22" s="4" t="n">
        <f aca="false">P22</f>
        <v>0</v>
      </c>
      <c r="D22" s="5" t="s">
        <v>5</v>
      </c>
      <c r="E22" s="5" t="s">
        <v>5</v>
      </c>
      <c r="F22" s="5" t="s">
        <v>5</v>
      </c>
      <c r="G22" s="5" t="s">
        <v>5</v>
      </c>
      <c r="H22" s="0" t="n">
        <v>3</v>
      </c>
      <c r="I22" s="6" t="n">
        <v>20</v>
      </c>
      <c r="J22" s="7" t="n">
        <v>-199.1</v>
      </c>
      <c r="K22" s="7" t="n">
        <v>50</v>
      </c>
      <c r="L22" s="7" t="n">
        <v>17683470543</v>
      </c>
      <c r="M22" s="7" t="n">
        <v>3</v>
      </c>
      <c r="N22" s="8" t="n">
        <v>3520779000000</v>
      </c>
      <c r="P22" s="9" t="n">
        <f aca="false">$P$1*B22</f>
        <v>0</v>
      </c>
    </row>
    <row r="23" customFormat="false" ht="15.75" hidden="false" customHeight="false" outlineLevel="0" collapsed="false">
      <c r="A23" s="3" t="n">
        <v>20</v>
      </c>
      <c r="B23" s="10" t="n">
        <v>0</v>
      </c>
      <c r="C23" s="4" t="n">
        <f aca="false">P23</f>
        <v>0</v>
      </c>
      <c r="D23" s="5" t="s">
        <v>5</v>
      </c>
      <c r="E23" s="5" t="s">
        <v>5</v>
      </c>
      <c r="F23" s="5" t="s">
        <v>5</v>
      </c>
      <c r="G23" s="5" t="s">
        <v>5</v>
      </c>
      <c r="H23" s="0" t="n">
        <v>3</v>
      </c>
      <c r="I23" s="6" t="n">
        <v>21</v>
      </c>
      <c r="J23" s="7" t="n">
        <v>-230.2</v>
      </c>
      <c r="K23" s="7" t="n">
        <v>50</v>
      </c>
      <c r="L23" s="7" t="n">
        <v>9957085306</v>
      </c>
      <c r="M23" s="7" t="n">
        <v>3</v>
      </c>
      <c r="N23" s="8" t="n">
        <v>2292121000000</v>
      </c>
      <c r="P23" s="9" t="n">
        <f aca="false">$P$1*B23</f>
        <v>0</v>
      </c>
    </row>
    <row r="24" customFormat="false" ht="15.75" hidden="false" customHeight="false" outlineLevel="0" collapsed="false">
      <c r="A24" s="3" t="n">
        <v>21</v>
      </c>
      <c r="B24" s="10" t="n">
        <v>0</v>
      </c>
      <c r="C24" s="4" t="n">
        <f aca="false">P24</f>
        <v>0</v>
      </c>
      <c r="D24" s="5" t="s">
        <v>5</v>
      </c>
      <c r="E24" s="5" t="s">
        <v>5</v>
      </c>
      <c r="F24" s="5" t="s">
        <v>5</v>
      </c>
      <c r="G24" s="5" t="s">
        <v>5</v>
      </c>
      <c r="H24" s="0" t="n">
        <v>3</v>
      </c>
      <c r="I24" s="6" t="n">
        <v>22</v>
      </c>
      <c r="J24" s="7" t="n">
        <v>-186.3</v>
      </c>
      <c r="K24" s="7" t="n">
        <v>50</v>
      </c>
      <c r="L24" s="7" t="n">
        <v>6033778736</v>
      </c>
      <c r="M24" s="7" t="n">
        <v>3</v>
      </c>
      <c r="N24" s="8" t="n">
        <v>1124093000000</v>
      </c>
      <c r="P24" s="9" t="n">
        <f aca="false">$P$1*B24</f>
        <v>0</v>
      </c>
    </row>
    <row r="25" customFormat="false" ht="15.75" hidden="false" customHeight="false" outlineLevel="0" collapsed="false">
      <c r="A25" s="3" t="n">
        <v>22</v>
      </c>
      <c r="B25" s="10" t="n">
        <v>0</v>
      </c>
      <c r="C25" s="4" t="n">
        <f aca="false">P25</f>
        <v>0</v>
      </c>
      <c r="D25" s="5" t="s">
        <v>5</v>
      </c>
      <c r="E25" s="5" t="s">
        <v>5</v>
      </c>
      <c r="F25" s="5" t="s">
        <v>5</v>
      </c>
      <c r="G25" s="5" t="s">
        <v>5</v>
      </c>
      <c r="H25" s="0" t="n">
        <v>2</v>
      </c>
      <c r="I25" s="6" t="n">
        <v>23</v>
      </c>
      <c r="J25" s="7" t="n">
        <v>-119.6</v>
      </c>
      <c r="K25" s="7" t="n">
        <v>50</v>
      </c>
      <c r="L25" s="7" t="n">
        <v>17242902545</v>
      </c>
      <c r="M25" s="7" t="n">
        <v>2</v>
      </c>
      <c r="N25" s="8" t="n">
        <v>2062251000000</v>
      </c>
      <c r="P25" s="9" t="n">
        <f aca="false">$P$1*B25</f>
        <v>0</v>
      </c>
    </row>
    <row r="26" customFormat="false" ht="15.75" hidden="false" customHeight="false" outlineLevel="0" collapsed="false">
      <c r="A26" s="0" t="n">
        <v>23</v>
      </c>
      <c r="B26" s="0" t="n">
        <v>0</v>
      </c>
      <c r="C26" s="4" t="n">
        <f aca="false">P26</f>
        <v>0</v>
      </c>
      <c r="D26" s="5" t="s">
        <v>5</v>
      </c>
      <c r="E26" s="5" t="s">
        <v>5</v>
      </c>
      <c r="F26" s="5" t="s">
        <v>5</v>
      </c>
      <c r="G26" s="5" t="s">
        <v>5</v>
      </c>
      <c r="H26" s="0" t="n">
        <v>0</v>
      </c>
      <c r="I26" s="6" t="n">
        <v>24</v>
      </c>
      <c r="J26" s="7" t="n">
        <v>0</v>
      </c>
      <c r="K26" s="7" t="n">
        <v>0</v>
      </c>
      <c r="L26" s="7" t="n">
        <v>173026053</v>
      </c>
      <c r="M26" s="7" t="n">
        <v>0</v>
      </c>
      <c r="N26" s="8" t="n">
        <v>0</v>
      </c>
      <c r="P26" s="9" t="n">
        <f aca="false">$P$1*B26</f>
        <v>0</v>
      </c>
      <c r="T26" s="0" t="s">
        <v>8</v>
      </c>
      <c r="U26" s="0" t="s">
        <v>9</v>
      </c>
    </row>
    <row r="27" customFormat="false" ht="15.75" hidden="false" customHeight="false" outlineLevel="0" collapsed="false">
      <c r="A27" s="0" t="n">
        <v>24</v>
      </c>
      <c r="B27" s="0" t="n">
        <v>0</v>
      </c>
      <c r="C27" s="4" t="n">
        <f aca="false">P27</f>
        <v>0</v>
      </c>
      <c r="D27" s="5" t="s">
        <v>5</v>
      </c>
      <c r="E27" s="5" t="s">
        <v>5</v>
      </c>
      <c r="F27" s="5" t="s">
        <v>5</v>
      </c>
      <c r="G27" s="5" t="s">
        <v>5</v>
      </c>
      <c r="H27" s="0" t="n">
        <v>0</v>
      </c>
      <c r="I27" s="6" t="n">
        <v>25</v>
      </c>
      <c r="J27" s="7" t="n">
        <v>0</v>
      </c>
      <c r="K27" s="7" t="n">
        <v>0</v>
      </c>
      <c r="L27" s="7" t="n">
        <v>294595432</v>
      </c>
      <c r="M27" s="7" t="n">
        <v>0</v>
      </c>
      <c r="N27" s="8" t="n">
        <v>0</v>
      </c>
      <c r="P27" s="9" t="n">
        <f aca="false">$P$1*B27</f>
        <v>0</v>
      </c>
      <c r="T27" s="11" t="s">
        <v>10</v>
      </c>
      <c r="U27" s="1" t="s">
        <v>11</v>
      </c>
    </row>
    <row r="28" customFormat="false" ht="15.75" hidden="false" customHeight="false" outlineLevel="0" collapsed="false">
      <c r="A28" s="0" t="n">
        <v>25</v>
      </c>
      <c r="B28" s="0" t="n">
        <v>0</v>
      </c>
      <c r="C28" s="4" t="n">
        <f aca="false">P28</f>
        <v>0</v>
      </c>
      <c r="D28" s="5" t="s">
        <v>5</v>
      </c>
      <c r="E28" s="5" t="s">
        <v>5</v>
      </c>
      <c r="F28" s="5" t="s">
        <v>5</v>
      </c>
      <c r="G28" s="5" t="s">
        <v>5</v>
      </c>
      <c r="H28" s="0" t="n">
        <v>2</v>
      </c>
      <c r="I28" s="6" t="n">
        <v>26</v>
      </c>
      <c r="J28" s="7" t="n">
        <v>-100</v>
      </c>
      <c r="K28" s="7" t="n">
        <v>50</v>
      </c>
      <c r="L28" s="7" t="n">
        <v>35556339824</v>
      </c>
      <c r="M28" s="7" t="n">
        <v>2</v>
      </c>
      <c r="N28" s="8" t="n">
        <v>3555634000000</v>
      </c>
      <c r="P28" s="9" t="n">
        <f aca="false">$P$1*B28</f>
        <v>0</v>
      </c>
      <c r="T28" s="1" t="s">
        <v>12</v>
      </c>
      <c r="U28" s="1" t="s">
        <v>13</v>
      </c>
    </row>
    <row r="29" customFormat="false" ht="15.75" hidden="false" customHeight="false" outlineLevel="0" collapsed="false">
      <c r="A29" s="0" t="n">
        <v>26</v>
      </c>
      <c r="B29" s="0" t="n">
        <v>0</v>
      </c>
      <c r="C29" s="4" t="n">
        <f aca="false">P29</f>
        <v>0</v>
      </c>
      <c r="D29" s="5" t="s">
        <v>5</v>
      </c>
      <c r="E29" s="5" t="s">
        <v>5</v>
      </c>
      <c r="F29" s="5" t="s">
        <v>5</v>
      </c>
      <c r="G29" s="5" t="s">
        <v>5</v>
      </c>
      <c r="H29" s="0" t="n">
        <v>3</v>
      </c>
      <c r="I29" s="6" t="n">
        <v>27</v>
      </c>
      <c r="J29" s="7" t="n">
        <v>-150</v>
      </c>
      <c r="K29" s="7" t="n">
        <v>50</v>
      </c>
      <c r="L29" s="7" t="n">
        <v>17529276725</v>
      </c>
      <c r="M29" s="7" t="n">
        <v>3</v>
      </c>
      <c r="N29" s="8" t="n">
        <v>2629392000000</v>
      </c>
      <c r="P29" s="9" t="n">
        <f aca="false">$P$1*B29</f>
        <v>0</v>
      </c>
      <c r="T29" s="1" t="s">
        <v>14</v>
      </c>
      <c r="U29" s="1" t="s">
        <v>15</v>
      </c>
    </row>
    <row r="30" customFormat="false" ht="15.75" hidden="false" customHeight="false" outlineLevel="0" collapsed="false">
      <c r="A30" s="0" t="n">
        <v>27</v>
      </c>
      <c r="B30" s="0" t="n">
        <v>0</v>
      </c>
      <c r="C30" s="4" t="n">
        <f aca="false">P30</f>
        <v>0</v>
      </c>
      <c r="D30" s="5" t="s">
        <v>5</v>
      </c>
      <c r="E30" s="5" t="s">
        <v>5</v>
      </c>
      <c r="F30" s="5" t="s">
        <v>5</v>
      </c>
      <c r="G30" s="5" t="s">
        <v>5</v>
      </c>
      <c r="H30" s="0" t="n">
        <v>4</v>
      </c>
      <c r="I30" s="6" t="n">
        <v>28</v>
      </c>
      <c r="J30" s="7" t="n">
        <v>-500</v>
      </c>
      <c r="K30" s="7" t="n">
        <v>50</v>
      </c>
      <c r="L30" s="7" t="n">
        <v>26033456848</v>
      </c>
      <c r="M30" s="7" t="n">
        <v>4</v>
      </c>
      <c r="N30" s="8" t="n">
        <v>13016730000000</v>
      </c>
      <c r="P30" s="9" t="n">
        <f aca="false">$P$1*B30</f>
        <v>0</v>
      </c>
      <c r="T30" s="1" t="s">
        <v>16</v>
      </c>
      <c r="U30" s="1" t="s">
        <v>17</v>
      </c>
    </row>
    <row r="31" customFormat="false" ht="15.75" hidden="false" customHeight="false" outlineLevel="0" collapsed="false">
      <c r="A31" s="0" t="n">
        <v>28</v>
      </c>
      <c r="B31" s="0" t="n">
        <v>0</v>
      </c>
      <c r="C31" s="4" t="n">
        <f aca="false">P31</f>
        <v>0</v>
      </c>
      <c r="D31" s="5" t="s">
        <v>5</v>
      </c>
      <c r="E31" s="5" t="s">
        <v>5</v>
      </c>
      <c r="F31" s="5" t="s">
        <v>5</v>
      </c>
      <c r="G31" s="5" t="s">
        <v>5</v>
      </c>
      <c r="H31" s="0" t="n">
        <v>4</v>
      </c>
      <c r="I31" s="6" t="n">
        <v>29</v>
      </c>
      <c r="J31" s="7" t="n">
        <v>-500</v>
      </c>
      <c r="K31" s="7" t="n">
        <v>50</v>
      </c>
      <c r="L31" s="7" t="n">
        <v>40232596619</v>
      </c>
      <c r="M31" s="7" t="n">
        <v>4</v>
      </c>
      <c r="N31" s="8" t="n">
        <v>20116300000000</v>
      </c>
      <c r="P31" s="9" t="n">
        <f aca="false">$P$1*B31</f>
        <v>0</v>
      </c>
      <c r="T31" s="1"/>
      <c r="U31" s="1"/>
    </row>
    <row r="32" customFormat="false" ht="15.75" hidden="false" customHeight="false" outlineLevel="0" collapsed="false">
      <c r="A32" s="0" t="n">
        <v>29</v>
      </c>
      <c r="B32" s="0" t="n">
        <v>0</v>
      </c>
      <c r="C32" s="4" t="n">
        <f aca="false">P32</f>
        <v>0</v>
      </c>
      <c r="D32" s="5" t="s">
        <v>5</v>
      </c>
      <c r="E32" s="5" t="s">
        <v>5</v>
      </c>
      <c r="F32" s="5" t="s">
        <v>5</v>
      </c>
      <c r="G32" s="5" t="s">
        <v>5</v>
      </c>
      <c r="H32" s="0" t="n">
        <v>4</v>
      </c>
      <c r="I32" s="6" t="n">
        <v>30</v>
      </c>
      <c r="J32" s="7" t="n">
        <v>-500</v>
      </c>
      <c r="K32" s="7" t="n">
        <v>50</v>
      </c>
      <c r="L32" s="7" t="n">
        <v>27427742420</v>
      </c>
      <c r="M32" s="7" t="n">
        <v>4</v>
      </c>
      <c r="N32" s="8" t="n">
        <v>13713870000000</v>
      </c>
      <c r="P32" s="9" t="n">
        <f aca="false">$P$1*B32</f>
        <v>0</v>
      </c>
      <c r="T32" s="1" t="s">
        <v>18</v>
      </c>
      <c r="U32" s="1" t="s">
        <v>19</v>
      </c>
    </row>
    <row r="33" customFormat="false" ht="15" hidden="false" customHeight="false" outlineLevel="0" collapsed="false">
      <c r="I33" s="12" t="s">
        <v>20</v>
      </c>
      <c r="J33" s="12" t="n">
        <v>2</v>
      </c>
      <c r="K33" s="12" t="n">
        <v>3</v>
      </c>
      <c r="L33" s="12" t="n">
        <v>4</v>
      </c>
      <c r="M33" s="12" t="n">
        <v>5</v>
      </c>
      <c r="N33" s="12" t="n">
        <v>6</v>
      </c>
      <c r="O33" s="13" t="n">
        <v>7</v>
      </c>
      <c r="P33" s="14" t="n">
        <v>8</v>
      </c>
      <c r="Q33" s="14" t="n">
        <v>9</v>
      </c>
      <c r="R33" s="14" t="n">
        <v>10</v>
      </c>
    </row>
    <row r="34" customFormat="false" ht="15" hidden="false" customHeight="false" outlineLevel="0" collapsed="false">
      <c r="A34" s="0" t="s">
        <v>21</v>
      </c>
      <c r="B34" s="0" t="n">
        <f aca="false">SUM(B3:B32)</f>
        <v>1</v>
      </c>
      <c r="C34" s="15" t="n">
        <f aca="false">ROUND(C3,0)</f>
        <v>0</v>
      </c>
      <c r="D34" s="9" t="str">
        <f aca="false">D3</f>
        <v>_</v>
      </c>
      <c r="E34" s="9" t="str">
        <f aca="false">E3</f>
        <v>_</v>
      </c>
      <c r="F34" s="9" t="str">
        <f aca="false">F3</f>
        <v>_</v>
      </c>
      <c r="G34" s="9" t="str">
        <f aca="false">G3</f>
        <v>_</v>
      </c>
      <c r="I34" s="0" t="str">
        <f aca="false">"  "&amp;C34&amp;", "&amp;D34&amp;", "&amp;E34&amp;", "&amp;F34&amp;", "&amp;G34&amp;","</f>
        <v>  0, _, _, _, _,</v>
      </c>
      <c r="J34" s="0" t="str">
        <f aca="false">"  "&amp;C34*0.637628&amp;", "&amp;D34&amp;", "&amp;E34&amp;", "&amp;F34&amp;", "&amp;G34&amp;","</f>
        <v>  0, _, _, _, _,</v>
      </c>
      <c r="K34" s="0" t="str">
        <f aca="false">"  "&amp;C34*0.637628^2&amp;", "&amp;D34&amp;", "&amp;E34&amp;", "&amp;F34&amp;", "&amp;G34&amp;","</f>
        <v>  0, _, _, _, _,</v>
      </c>
      <c r="L34" s="0" t="str">
        <f aca="false">"  "&amp;C34*0.637628^3&amp;", "&amp;D34&amp;", "&amp;E34&amp;", "&amp;F34&amp;", "&amp;G34&amp;","</f>
        <v>  0, _, _, _, _,</v>
      </c>
      <c r="M34" s="0" t="str">
        <f aca="false">"  "&amp;C34*0.637628^4&amp;", "&amp;D34&amp;", "&amp;E34&amp;", "&amp;F34&amp;", "&amp;G34&amp;","</f>
        <v>  0, _, _, _, _,</v>
      </c>
      <c r="N34" s="0" t="str">
        <f aca="false">"  "&amp;C34*0.637628^5&amp;", "&amp;D34&amp;", "&amp;E34&amp;", "&amp;F34&amp;", "&amp;G34&amp;","</f>
        <v>  0, _, _, _, _,</v>
      </c>
      <c r="O34" s="0" t="str">
        <f aca="false">"  "&amp;C34*0.637628^6&amp;", "&amp;D34&amp;", "&amp;E34&amp;", "&amp;F34&amp;", "&amp;G34&amp;","</f>
        <v>  0, _, _, _, _,</v>
      </c>
      <c r="P34" s="0" t="str">
        <f aca="false">"  "&amp;C34*0.637628^7&amp;", "&amp;D34&amp;", "&amp;E34&amp;", "&amp;F34&amp;", "&amp;G34&amp;","</f>
        <v>  0, _, _, _, _,</v>
      </c>
      <c r="Q34" s="0" t="str">
        <f aca="false">"  "&amp;C34*0.637628^8&amp;", "&amp;D34&amp;", "&amp;E34&amp;", "&amp;F34&amp;", "&amp;G34&amp;","</f>
        <v>  0, _, _, _, _,</v>
      </c>
      <c r="R34" s="0" t="str">
        <f aca="false">"  "&amp;C34*0.637628^9&amp;", "&amp;D34&amp;", "&amp;E34&amp;", "&amp;F34&amp;", "&amp;G34&amp;","</f>
        <v>  0, _, _, _, _,</v>
      </c>
    </row>
    <row r="35" customFormat="false" ht="15" hidden="false" customHeight="false" outlineLevel="0" collapsed="false">
      <c r="C35" s="15" t="n">
        <f aca="false">ROUND(C4,0)</f>
        <v>30963</v>
      </c>
      <c r="D35" s="9" t="str">
        <f aca="false">D4</f>
        <v>_</v>
      </c>
      <c r="E35" s="9" t="str">
        <f aca="false">E4</f>
        <v>_</v>
      </c>
      <c r="F35" s="9" t="str">
        <f aca="false">F4</f>
        <v>_</v>
      </c>
      <c r="G35" s="9" t="str">
        <f aca="false">G4</f>
        <v>_</v>
      </c>
      <c r="I35" s="0" t="str">
        <f aca="false">"  "&amp;C35&amp;", "&amp;D35&amp;", "&amp;E35&amp;", "&amp;F35&amp;", "&amp;G35&amp;","</f>
        <v>  30963, _, _, _, _,</v>
      </c>
      <c r="J35" s="0" t="str">
        <f aca="false">"  "&amp;C35*0.637628&amp;", "&amp;D35&amp;", "&amp;E35&amp;", "&amp;F35&amp;", "&amp;G35&amp;","</f>
        <v>  19742.875764, _, _, _, _,</v>
      </c>
      <c r="K35" s="0" t="str">
        <f aca="false">"  "&amp;C35*0.637628^2&amp;", "&amp;D35&amp;", "&amp;E35&amp;", "&amp;F35&amp;", "&amp;G35&amp;","</f>
        <v>  12588.6103876478, _, _, _, _,</v>
      </c>
      <c r="L35" s="0" t="str">
        <f aca="false">"  "&amp;C35*0.637628^3&amp;", "&amp;D35&amp;", "&amp;E35&amp;", "&amp;F35&amp;", "&amp;G35&amp;","</f>
        <v>  8026.85046425508, _, _, _, _,</v>
      </c>
      <c r="M35" s="0" t="str">
        <f aca="false">"  "&amp;C35*0.637628^4&amp;", "&amp;D35&amp;", "&amp;E35&amp;", "&amp;F35&amp;", "&amp;G35&amp;","</f>
        <v>  5118.14460782204, _, _, _, _,</v>
      </c>
      <c r="N35" s="0" t="str">
        <f aca="false">"  "&amp;C35*0.637628^5&amp;", "&amp;D35&amp;", "&amp;E35&amp;", "&amp;F35&amp;", "&amp;G35&amp;","</f>
        <v>  3263.47230999635, _, _, _, _,</v>
      </c>
      <c r="O35" s="0" t="str">
        <f aca="false">"  "&amp;C35*0.637628^6&amp;", "&amp;D35&amp;", "&amp;E35&amp;", "&amp;F35&amp;", "&amp;G35&amp;","</f>
        <v>  2080.88132207835, _, _, _, _,</v>
      </c>
      <c r="P35" s="0" t="str">
        <f aca="false">"  "&amp;C35*0.637628^7&amp;", "&amp;D35&amp;", "&amp;E35&amp;", "&amp;F35&amp;", "&amp;G35&amp;","</f>
        <v>  1326.82819563418, _, _, _, _,</v>
      </c>
      <c r="Q35" s="0" t="str">
        <f aca="false">"  "&amp;C35*0.637628^8&amp;", "&amp;D35&amp;", "&amp;E35&amp;", "&amp;F35&amp;", "&amp;G35&amp;","</f>
        <v>  846.022808725829, _, _, _, _,</v>
      </c>
      <c r="R35" s="0" t="str">
        <f aca="false">"  "&amp;C35*0.637628^9&amp;", "&amp;D35&amp;", "&amp;E35&amp;", "&amp;F35&amp;", "&amp;G35&amp;","</f>
        <v>  539.447831482233, _, _, _, _,</v>
      </c>
    </row>
    <row r="36" customFormat="false" ht="15" hidden="false" customHeight="false" outlineLevel="0" collapsed="false">
      <c r="C36" s="15" t="n">
        <f aca="false">ROUND(C5,0)</f>
        <v>51605</v>
      </c>
      <c r="D36" s="9" t="str">
        <f aca="false">D5</f>
        <v>_</v>
      </c>
      <c r="E36" s="9" t="str">
        <f aca="false">E5</f>
        <v>_</v>
      </c>
      <c r="F36" s="9" t="str">
        <f aca="false">F5</f>
        <v>_</v>
      </c>
      <c r="G36" s="9" t="str">
        <f aca="false">G5</f>
        <v>_</v>
      </c>
      <c r="I36" s="0" t="str">
        <f aca="false">"  "&amp;C36&amp;", "&amp;D36&amp;", "&amp;E36&amp;", "&amp;F36&amp;", "&amp;G36&amp;","</f>
        <v>  51605, _, _, _, _,</v>
      </c>
      <c r="J36" s="0" t="str">
        <f aca="false">"  "&amp;C36*0.637628&amp;", "&amp;D36&amp;", "&amp;E36&amp;", "&amp;F36&amp;", "&amp;G36&amp;","</f>
        <v>  32904.79294, _, _, _, _,</v>
      </c>
      <c r="K36" s="0" t="str">
        <f aca="false">"  "&amp;C36*0.637628^2&amp;", "&amp;D36&amp;", "&amp;E36&amp;", "&amp;F36&amp;", "&amp;G36&amp;","</f>
        <v>  20981.0173127463, _, _, _, _,</v>
      </c>
      <c r="L36" s="0" t="str">
        <f aca="false">"  "&amp;C36*0.637628^3&amp;", "&amp;D36&amp;", "&amp;E36&amp;", "&amp;F36&amp;", "&amp;G36&amp;","</f>
        <v>  13378.0841070918, _, _, _, _,</v>
      </c>
      <c r="M36" s="0" t="str">
        <f aca="false">"  "&amp;C36*0.637628^4&amp;", "&amp;D36&amp;", "&amp;E36&amp;", "&amp;F36&amp;", "&amp;G36&amp;","</f>
        <v>  8530.24101303673, _, _, _, _,</v>
      </c>
      <c r="N36" s="0" t="str">
        <f aca="false">"  "&amp;C36*0.637628^5&amp;", "&amp;D36&amp;", "&amp;E36&amp;", "&amp;F36&amp;", "&amp;G36&amp;","</f>
        <v>  5439.12051666059, _, _, _, _,</v>
      </c>
      <c r="O36" s="0" t="str">
        <f aca="false">"  "&amp;C36*0.637628^6&amp;", "&amp;D36&amp;", "&amp;E36&amp;", "&amp;F36&amp;", "&amp;G36&amp;","</f>
        <v>  3468.13553679726, _, _, _, _,</v>
      </c>
      <c r="P36" s="0" t="str">
        <f aca="false">"  "&amp;C36*0.637628^7&amp;", "&amp;D36&amp;", "&amp;E36&amp;", "&amp;F36&amp;", "&amp;G36&amp;","</f>
        <v>  2211.38032605696, _, _, _, _,</v>
      </c>
      <c r="Q36" s="0" t="str">
        <f aca="false">"  "&amp;C36*0.637628^8&amp;", "&amp;D36&amp;", "&amp;E36&amp;", "&amp;F36&amp;", "&amp;G36&amp;","</f>
        <v>  1410.03801454305, _, _, _, _,</v>
      </c>
      <c r="R36" s="0" t="str">
        <f aca="false">"  "&amp;C36*0.637628^9&amp;", "&amp;D36&amp;", "&amp;E36&amp;", "&amp;F36&amp;", "&amp;G36&amp;","</f>
        <v>  899.079719137055, _, _, _, _,</v>
      </c>
    </row>
    <row r="37" customFormat="false" ht="15" hidden="false" customHeight="false" outlineLevel="0" collapsed="false">
      <c r="C37" s="15" t="n">
        <f aca="false">ROUND(C6,0)</f>
        <v>92890</v>
      </c>
      <c r="D37" s="9" t="str">
        <f aca="false">D6</f>
        <v>_</v>
      </c>
      <c r="E37" s="9" t="str">
        <f aca="false">E6</f>
        <v>_</v>
      </c>
      <c r="F37" s="9" t="str">
        <f aca="false">F6</f>
        <v>_</v>
      </c>
      <c r="G37" s="9" t="str">
        <f aca="false">G6</f>
        <v>_</v>
      </c>
      <c r="I37" s="0" t="str">
        <f aca="false">"  "&amp;C37&amp;", "&amp;D37&amp;", "&amp;E37&amp;", "&amp;F37&amp;", "&amp;G37&amp;","</f>
        <v>  92890, _, _, _, _,</v>
      </c>
      <c r="J37" s="0" t="str">
        <f aca="false">"  "&amp;C37*0.637628&amp;", "&amp;D37&amp;", "&amp;E37&amp;", "&amp;F37&amp;", "&amp;G37&amp;","</f>
        <v>  59229.26492, _, _, _, _,</v>
      </c>
      <c r="K37" s="0" t="str">
        <f aca="false">"  "&amp;C37*0.637628^2&amp;", "&amp;D37&amp;", "&amp;E37&amp;", "&amp;F37&amp;", "&amp;G37&amp;","</f>
        <v>  37766.2377324098, _, _, _, _,</v>
      </c>
      <c r="L37" s="0" t="str">
        <f aca="false">"  "&amp;C37*0.637628^3&amp;", "&amp;D37&amp;", "&amp;E37&amp;", "&amp;F37&amp;", "&amp;G37&amp;","</f>
        <v>  24080.810632841, _, _, _, _,</v>
      </c>
      <c r="M37" s="0" t="str">
        <f aca="false">"  "&amp;C37*0.637628^4&amp;", "&amp;D37&amp;", "&amp;E37&amp;", "&amp;F37&amp;", "&amp;G37&amp;","</f>
        <v>  15354.5991221971, _, _, _, _,</v>
      </c>
      <c r="N37" s="0" t="str">
        <f aca="false">"  "&amp;C37*0.637628^5&amp;", "&amp;D37&amp;", "&amp;E37&amp;", "&amp;F37&amp;", "&amp;G37&amp;","</f>
        <v>  9790.5223290883, _, _, _, _,</v>
      </c>
      <c r="O37" s="0" t="str">
        <f aca="false">"  "&amp;C37*0.637628^6&amp;", "&amp;D37&amp;", "&amp;E37&amp;", "&amp;F37&amp;", "&amp;G37&amp;","</f>
        <v>  6242.71117165192, _, _, _, _,</v>
      </c>
      <c r="P37" s="0" t="str">
        <f aca="false">"  "&amp;C37*0.637628^7&amp;", "&amp;D37&amp;", "&amp;E37&amp;", "&amp;F37&amp;", "&amp;G37&amp;","</f>
        <v>  3980.52743895807, _, _, _, _,</v>
      </c>
      <c r="Q37" s="0" t="str">
        <f aca="false">"  "&amp;C37*0.637628^8&amp;", "&amp;D37&amp;", "&amp;E37&amp;", "&amp;F37&amp;", "&amp;G37&amp;","</f>
        <v>  2538.09574984795, _, _, _, _,</v>
      </c>
      <c r="R37" s="0" t="str">
        <f aca="false">"  "&amp;C37*0.637628^9&amp;", "&amp;D37&amp;", "&amp;E37&amp;", "&amp;F37&amp;", "&amp;G37&amp;","</f>
        <v>  1618.36091678405, _, _, _, _,</v>
      </c>
    </row>
    <row r="38" customFormat="false" ht="15" hidden="false" customHeight="false" outlineLevel="0" collapsed="false">
      <c r="C38" s="15" t="n">
        <f aca="false">ROUND(C7,0)</f>
        <v>34404</v>
      </c>
      <c r="D38" s="9" t="str">
        <f aca="false">D7</f>
        <v>_</v>
      </c>
      <c r="E38" s="9" t="str">
        <f aca="false">E7</f>
        <v>_</v>
      </c>
      <c r="F38" s="9" t="str">
        <f aca="false">F7</f>
        <v>_</v>
      </c>
      <c r="G38" s="9" t="str">
        <f aca="false">G7</f>
        <v>_</v>
      </c>
      <c r="I38" s="0" t="str">
        <f aca="false">"  "&amp;C38&amp;", "&amp;D38&amp;", "&amp;E38&amp;", "&amp;F38&amp;", "&amp;G38&amp;","</f>
        <v>  34404, _, _, _, _,</v>
      </c>
      <c r="J38" s="0" t="str">
        <f aca="false">"  "&amp;C38*0.637628&amp;", "&amp;D38&amp;", "&amp;E38&amp;", "&amp;F38&amp;", "&amp;G38&amp;","</f>
        <v>  21936.953712, _, _, _, _,</v>
      </c>
      <c r="K38" s="0" t="str">
        <f aca="false">"  "&amp;C38*0.637628^2&amp;", "&amp;D38&amp;", "&amp;E38&amp;", "&amp;F38&amp;", "&amp;G38&amp;","</f>
        <v>  13987.6159214751, _, _, _, _,</v>
      </c>
      <c r="L38" s="0" t="str">
        <f aca="false">"  "&amp;C38*0.637628^3&amp;", "&amp;D38&amp;", "&amp;E38&amp;", "&amp;F38&amp;", "&amp;G38&amp;","</f>
        <v>  8918.89556477835, _, _, _, _,</v>
      </c>
      <c r="M38" s="0" t="str">
        <f aca="false">"  "&amp;C38*0.637628^4&amp;", "&amp;D38&amp;", "&amp;E38&amp;", "&amp;F38&amp;", "&amp;G38&amp;","</f>
        <v>  5686.93754117849, _, _, _, _,</v>
      </c>
      <c r="N38" s="0" t="str">
        <f aca="false">"  "&amp;C38*0.637628^5&amp;", "&amp;D38&amp;", "&amp;E38&amp;", "&amp;F38&amp;", "&amp;G38&amp;","</f>
        <v>  3626.15061050656, _, _, _, _,</v>
      </c>
      <c r="O38" s="0" t="str">
        <f aca="false">"  "&amp;C38*0.637628^6&amp;", "&amp;D38&amp;", "&amp;E38&amp;", "&amp;F38&amp;", "&amp;G38&amp;","</f>
        <v>  2312.13516147607, _, _, _, _,</v>
      </c>
      <c r="P38" s="0" t="str">
        <f aca="false">"  "&amp;C38*0.637628^7&amp;", "&amp;D38&amp;", "&amp;E38&amp;", "&amp;F38&amp;", "&amp;G38&amp;","</f>
        <v>  1474.28211874167, _, _, _, _,</v>
      </c>
      <c r="Q38" s="0" t="str">
        <f aca="false">"  "&amp;C38*0.637628^8&amp;", "&amp;D38&amp;", "&amp;E38&amp;", "&amp;F38&amp;", "&amp;G38&amp;","</f>
        <v>  940.043558809011, _, _, _, _,</v>
      </c>
      <c r="R38" s="0" t="str">
        <f aca="false">"  "&amp;C38*0.637628^9&amp;", "&amp;D38&amp;", "&amp;E38&amp;", "&amp;F38&amp;", "&amp;G38&amp;","</f>
        <v>  599.398094316272, _, _, _, _,</v>
      </c>
    </row>
    <row r="39" customFormat="false" ht="15" hidden="false" customHeight="false" outlineLevel="0" collapsed="false">
      <c r="C39" s="15" t="n">
        <f aca="false">ROUND(C8,0)</f>
        <v>44725</v>
      </c>
      <c r="D39" s="9" t="str">
        <f aca="false">D8</f>
        <v>_</v>
      </c>
      <c r="E39" s="9" t="str">
        <f aca="false">E8</f>
        <v>_</v>
      </c>
      <c r="F39" s="9" t="str">
        <f aca="false">F8</f>
        <v>_</v>
      </c>
      <c r="G39" s="9" t="str">
        <f aca="false">G8</f>
        <v>_</v>
      </c>
      <c r="I39" s="0" t="str">
        <f aca="false">"  "&amp;C39&amp;", "&amp;D39&amp;", "&amp;E39&amp;", "&amp;F39&amp;", "&amp;G39&amp;","</f>
        <v>  44725, _, _, _, _,</v>
      </c>
      <c r="J39" s="0" t="str">
        <f aca="false">"  "&amp;C39*0.637628&amp;", "&amp;D39&amp;", "&amp;E39&amp;", "&amp;F39&amp;", "&amp;G39&amp;","</f>
        <v>  28517.9123, _, _, _, _,</v>
      </c>
      <c r="K39" s="0" t="str">
        <f aca="false">"  "&amp;C39*0.637628^2&amp;", "&amp;D39&amp;", "&amp;E39&amp;", "&amp;F39&amp;", "&amp;G39&amp;","</f>
        <v>  18183.8193840244, _, _, _, _,</v>
      </c>
      <c r="L39" s="0" t="str">
        <f aca="false">"  "&amp;C39*0.637628^3&amp;", "&amp;D39&amp;", "&amp;E39&amp;", "&amp;F39&amp;", "&amp;G39&amp;","</f>
        <v>  11594.5123861967, _, _, _, _,</v>
      </c>
      <c r="M39" s="0" t="str">
        <f aca="false">"  "&amp;C39*0.637628^4&amp;", "&amp;D39&amp;", "&amp;E39&amp;", "&amp;F39&amp;", "&amp;G39&amp;","</f>
        <v>  7392.98574378583, _, _, _, _,</v>
      </c>
      <c r="N39" s="0" t="str">
        <f aca="false">"  "&amp;C39*0.637628^5&amp;", "&amp;D39&amp;", "&amp;E39&amp;", "&amp;F39&amp;", "&amp;G39&amp;","</f>
        <v>  4713.97471383867, _, _, _, _,</v>
      </c>
      <c r="O39" s="0" t="str">
        <f aca="false">"  "&amp;C39*0.637628^6&amp;", "&amp;D39&amp;", "&amp;E39&amp;", "&amp;F39&amp;", "&amp;G39&amp;","</f>
        <v>  3005.76226883553, _, _, _, _,</v>
      </c>
      <c r="P39" s="0" t="str">
        <f aca="false">"  "&amp;C39*0.637628^7&amp;", "&amp;D39&amp;", "&amp;E39&amp;", "&amp;F39&amp;", "&amp;G39&amp;","</f>
        <v>  1916.55818395306, _, _, _, _,</v>
      </c>
      <c r="Q39" s="0" t="str">
        <f aca="false">"  "&amp;C39*0.637628^8&amp;", "&amp;D39&amp;", "&amp;E39&amp;", "&amp;F39&amp;", "&amp;G39&amp;","</f>
        <v>  1222.05116171762, _, _, _, _,</v>
      </c>
      <c r="R39" s="0" t="str">
        <f aca="false">"  "&amp;C39*0.637628^9&amp;", "&amp;D39&amp;", "&amp;E39&amp;", "&amp;F39&amp;", "&amp;G39&amp;","</f>
        <v>  779.214038143683, _, _, _, _,</v>
      </c>
    </row>
    <row r="40" customFormat="false" ht="15" hidden="false" customHeight="false" outlineLevel="0" collapsed="false">
      <c r="C40" s="15" t="n">
        <f aca="false">ROUND(C9,0)</f>
        <v>41284</v>
      </c>
      <c r="D40" s="9" t="str">
        <f aca="false">D9</f>
        <v>_</v>
      </c>
      <c r="E40" s="9" t="str">
        <f aca="false">E9</f>
        <v>_</v>
      </c>
      <c r="F40" s="9" t="str">
        <f aca="false">F9</f>
        <v>_</v>
      </c>
      <c r="G40" s="9" t="str">
        <f aca="false">G9</f>
        <v>_</v>
      </c>
      <c r="I40" s="0" t="str">
        <f aca="false">"  "&amp;C40&amp;", "&amp;D40&amp;", "&amp;E40&amp;", "&amp;F40&amp;", "&amp;G40&amp;","</f>
        <v>  41284, _, _, _, _,</v>
      </c>
      <c r="J40" s="0" t="str">
        <f aca="false">"  "&amp;C40*0.637628&amp;", "&amp;D40&amp;", "&amp;E40&amp;", "&amp;F40&amp;", "&amp;G40&amp;","</f>
        <v>  26323.834352, _, _, _, _,</v>
      </c>
      <c r="K40" s="0" t="str">
        <f aca="false">"  "&amp;C40*0.637628^2&amp;", "&amp;D40&amp;", "&amp;E40&amp;", "&amp;F40&amp;", "&amp;G40&amp;","</f>
        <v>  16784.8138501971, _, _, _, _,</v>
      </c>
      <c r="L40" s="0" t="str">
        <f aca="false">"  "&amp;C40*0.637628^3&amp;", "&amp;D40&amp;", "&amp;E40&amp;", "&amp;F40&amp;", "&amp;G40&amp;","</f>
        <v>  10702.4672856734, _, _, _, _,</v>
      </c>
      <c r="M40" s="0" t="str">
        <f aca="false">"  "&amp;C40*0.637628^4&amp;", "&amp;D40&amp;", "&amp;E40&amp;", "&amp;F40&amp;", "&amp;G40&amp;","</f>
        <v>  6824.19281042939, _, _, _, _,</v>
      </c>
      <c r="N40" s="0" t="str">
        <f aca="false">"  "&amp;C40*0.637628^5&amp;", "&amp;D40&amp;", "&amp;E40&amp;", "&amp;F40&amp;", "&amp;G40&amp;","</f>
        <v>  4351.29641332847, _, _, _, _,</v>
      </c>
      <c r="O40" s="0" t="str">
        <f aca="false">"  "&amp;C40*0.637628^6&amp;", "&amp;D40&amp;", "&amp;E40&amp;", "&amp;F40&amp;", "&amp;G40&amp;","</f>
        <v>  2774.50842943781, _, _, _, _,</v>
      </c>
      <c r="P40" s="0" t="str">
        <f aca="false">"  "&amp;C40*0.637628^7&amp;", "&amp;D40&amp;", "&amp;E40&amp;", "&amp;F40&amp;", "&amp;G40&amp;","</f>
        <v>  1769.10426084557, _, _, _, _,</v>
      </c>
      <c r="Q40" s="0" t="str">
        <f aca="false">"  "&amp;C40*0.637628^8&amp;", "&amp;D40&amp;", "&amp;E40&amp;", "&amp;F40&amp;", "&amp;G40&amp;","</f>
        <v>  1128.03041163444, _, _, _, _,</v>
      </c>
      <c r="R40" s="0" t="str">
        <f aca="false">"  "&amp;C40*0.637628^9&amp;", "&amp;D40&amp;", "&amp;E40&amp;", "&amp;F40&amp;", "&amp;G40&amp;","</f>
        <v>  719.263775309644, _, _, _, _,</v>
      </c>
    </row>
    <row r="41" customFormat="false" ht="15" hidden="false" customHeight="false" outlineLevel="0" collapsed="false">
      <c r="C41" s="15" t="n">
        <f aca="false">ROUND(C10,0)</f>
        <v>6881</v>
      </c>
      <c r="D41" s="9" t="str">
        <f aca="false">D10</f>
        <v>_</v>
      </c>
      <c r="E41" s="9" t="str">
        <f aca="false">E10</f>
        <v>_</v>
      </c>
      <c r="F41" s="9" t="str">
        <f aca="false">F10</f>
        <v>_</v>
      </c>
      <c r="G41" s="9" t="str">
        <f aca="false">G10</f>
        <v>_</v>
      </c>
      <c r="I41" s="0" t="str">
        <f aca="false">"  "&amp;C41&amp;", "&amp;D41&amp;", "&amp;E41&amp;", "&amp;F41&amp;", "&amp;G41&amp;","</f>
        <v>  6881, _, _, _, _,</v>
      </c>
      <c r="J41" s="0" t="str">
        <f aca="false">"  "&amp;C41*0.637628&amp;", "&amp;D41&amp;", "&amp;E41&amp;", "&amp;F41&amp;", "&amp;G41&amp;","</f>
        <v>  4387.518268, _, _, _, _,</v>
      </c>
      <c r="K41" s="0" t="str">
        <f aca="false">"  "&amp;C41*0.637628^2&amp;", "&amp;D41&amp;", "&amp;E41&amp;", "&amp;F41&amp;", "&amp;G41&amp;","</f>
        <v>  2797.6044981883, _, _, _, _,</v>
      </c>
      <c r="L41" s="0" t="str">
        <f aca="false">"  "&amp;C41*0.637628^3&amp;", "&amp;D41&amp;", "&amp;E41&amp;", "&amp;F41&amp;", "&amp;G41&amp;","</f>
        <v>  1783.83096097081, _, _, _, _,</v>
      </c>
      <c r="M41" s="0" t="str">
        <f aca="false">"  "&amp;C41*0.637628^4&amp;", "&amp;D41&amp;", "&amp;E41&amp;", "&amp;F41&amp;", "&amp;G41&amp;","</f>
        <v>  1137.4205679819, _, _, _, _,</v>
      </c>
      <c r="N41" s="0" t="str">
        <f aca="false">"  "&amp;C41*0.637628^5&amp;", "&amp;D41&amp;", "&amp;E41&amp;", "&amp;F41&amp;", "&amp;G41&amp;","</f>
        <v>  725.251201921161, _, _, _, _,</v>
      </c>
      <c r="O41" s="0" t="str">
        <f aca="false">"  "&amp;C41*0.637628^6&amp;", "&amp;D41&amp;", "&amp;E41&amp;", "&amp;F41&amp;", "&amp;G41&amp;","</f>
        <v>  462.440473378586, _, _, _, _,</v>
      </c>
      <c r="P41" s="0" t="str">
        <f aca="false">"  "&amp;C41*0.637628^7&amp;", "&amp;D41&amp;", "&amp;E41&amp;", "&amp;F41&amp;", "&amp;G41&amp;","</f>
        <v>  294.864994159441, _, _, _, _,</v>
      </c>
      <c r="Q41" s="0" t="str">
        <f aca="false">"  "&amp;C41*0.637628^8&amp;", "&amp;D41&amp;", "&amp;E41&amp;", "&amp;F41&amp;", "&amp;G41&amp;","</f>
        <v>  188.014176495896, _, _, _, _,</v>
      </c>
      <c r="R41" s="0" t="str">
        <f aca="false">"  "&amp;C41*0.637628^9&amp;", "&amp;D41&amp;", "&amp;E41&amp;", "&amp;F41&amp;", "&amp;G41&amp;","</f>
        <v>  119.883103330725, _, _, _, _,</v>
      </c>
    </row>
    <row r="42" customFormat="false" ht="15" hidden="false" customHeight="false" outlineLevel="0" collapsed="false">
      <c r="C42" s="15" t="n">
        <f aca="false">ROUND(C11,0)</f>
        <v>0</v>
      </c>
      <c r="D42" s="9" t="str">
        <f aca="false">D11</f>
        <v>_</v>
      </c>
      <c r="E42" s="9" t="str">
        <f aca="false">E11</f>
        <v>_</v>
      </c>
      <c r="F42" s="9" t="str">
        <f aca="false">F11</f>
        <v>_</v>
      </c>
      <c r="G42" s="9" t="str">
        <f aca="false">G11</f>
        <v>_</v>
      </c>
      <c r="I42" s="0" t="str">
        <f aca="false">"  "&amp;C42&amp;", "&amp;D42&amp;", "&amp;E42&amp;", "&amp;F42&amp;", "&amp;G42&amp;","</f>
        <v>  0, _, _, _, _,</v>
      </c>
      <c r="J42" s="0" t="str">
        <f aca="false">"  "&amp;C42*0.637628&amp;", "&amp;D42&amp;", "&amp;E42&amp;", "&amp;F42&amp;", "&amp;G42&amp;","</f>
        <v>  0, _, _, _, _,</v>
      </c>
      <c r="K42" s="0" t="str">
        <f aca="false">"  "&amp;C42*0.637628^2&amp;", "&amp;D42&amp;", "&amp;E42&amp;", "&amp;F42&amp;", "&amp;G42&amp;","</f>
        <v>  0, _, _, _, _,</v>
      </c>
      <c r="L42" s="0" t="str">
        <f aca="false">"  "&amp;C42*0.637628^3&amp;", "&amp;D42&amp;", "&amp;E42&amp;", "&amp;F42&amp;", "&amp;G42&amp;","</f>
        <v>  0, _, _, _, _,</v>
      </c>
      <c r="M42" s="0" t="str">
        <f aca="false">"  "&amp;C42*0.637628^4&amp;", "&amp;D42&amp;", "&amp;E42&amp;", "&amp;F42&amp;", "&amp;G42&amp;","</f>
        <v>  0, _, _, _, _,</v>
      </c>
      <c r="N42" s="0" t="str">
        <f aca="false">"  "&amp;C42*0.637628^5&amp;", "&amp;D42&amp;", "&amp;E42&amp;", "&amp;F42&amp;", "&amp;G42&amp;","</f>
        <v>  0, _, _, _, _,</v>
      </c>
      <c r="O42" s="0" t="str">
        <f aca="false">"  "&amp;C42*0.637628^6&amp;", "&amp;D42&amp;", "&amp;E42&amp;", "&amp;F42&amp;", "&amp;G42&amp;","</f>
        <v>  0, _, _, _, _,</v>
      </c>
      <c r="P42" s="0" t="str">
        <f aca="false">"  "&amp;C42*0.637628^7&amp;", "&amp;D42&amp;", "&amp;E42&amp;", "&amp;F42&amp;", "&amp;G42&amp;","</f>
        <v>  0, _, _, _, _,</v>
      </c>
      <c r="Q42" s="0" t="str">
        <f aca="false">"  "&amp;C42*0.637628^8&amp;", "&amp;D42&amp;", "&amp;E42&amp;", "&amp;F42&amp;", "&amp;G42&amp;","</f>
        <v>  0, _, _, _, _,</v>
      </c>
      <c r="R42" s="0" t="str">
        <f aca="false">"  "&amp;C42*0.637628^9&amp;", "&amp;D42&amp;", "&amp;E42&amp;", "&amp;F42&amp;", "&amp;G42&amp;","</f>
        <v>  0, _, _, _, _,</v>
      </c>
    </row>
    <row r="43" customFormat="false" ht="15" hidden="false" customHeight="false" outlineLevel="0" collapsed="false">
      <c r="C43" s="15" t="n">
        <f aca="false">ROUND(C12,0)</f>
        <v>24083</v>
      </c>
      <c r="D43" s="9" t="str">
        <f aca="false">D12</f>
        <v>_</v>
      </c>
      <c r="E43" s="9" t="str">
        <f aca="false">E12</f>
        <v>_</v>
      </c>
      <c r="F43" s="9" t="str">
        <f aca="false">F12</f>
        <v>_</v>
      </c>
      <c r="G43" s="9" t="str">
        <f aca="false">G12</f>
        <v>_</v>
      </c>
      <c r="I43" s="0" t="str">
        <f aca="false">"  "&amp;C43&amp;", "&amp;D43&amp;", "&amp;E43&amp;", "&amp;F43&amp;", "&amp;G43&amp;","</f>
        <v>  24083, _, _, _, _,</v>
      </c>
      <c r="J43" s="0" t="str">
        <f aca="false">"  "&amp;C43*0.637628&amp;", "&amp;D43&amp;", "&amp;E43&amp;", "&amp;F43&amp;", "&amp;G43&amp;","</f>
        <v>  15355.995124, _, _, _, _,</v>
      </c>
      <c r="K43" s="0" t="str">
        <f aca="false">"  "&amp;C43*0.637628^2&amp;", "&amp;D43&amp;", "&amp;E43&amp;", "&amp;F43&amp;", "&amp;G43&amp;","</f>
        <v>  9791.41245892587, _, _, _, _,</v>
      </c>
      <c r="L43" s="0" t="str">
        <f aca="false">"  "&amp;C43*0.637628^3&amp;", "&amp;D43&amp;", "&amp;E43&amp;", "&amp;F43&amp;", "&amp;G43&amp;","</f>
        <v>  6243.27874335998, _, _, _, _,</v>
      </c>
      <c r="M43" s="0" t="str">
        <f aca="false">"  "&amp;C43*0.637628^4&amp;", "&amp;D43&amp;", "&amp;E43&amp;", "&amp;F43&amp;", "&amp;G43&amp;","</f>
        <v>  3980.88933857114, _, _, _, _,</v>
      </c>
      <c r="N43" s="0" t="str">
        <f aca="false">"  "&amp;C43*0.637628^5&amp;", "&amp;D43&amp;", "&amp;E43&amp;", "&amp;F43&amp;", "&amp;G43&amp;","</f>
        <v>  2538.32650717444, _, _, _, _,</v>
      </c>
      <c r="O43" s="0" t="str">
        <f aca="false">"  "&amp;C43*0.637628^6&amp;", "&amp;D43&amp;", "&amp;E43&amp;", "&amp;F43&amp;", "&amp;G43&amp;","</f>
        <v>  1618.50805411662, _, _, _, _,</v>
      </c>
      <c r="P43" s="0" t="str">
        <f aca="false">"  "&amp;C43*0.637628^7&amp;", "&amp;D43&amp;", "&amp;E43&amp;", "&amp;F43&amp;", "&amp;G43&amp;","</f>
        <v>  1032.00605353027, _, _, _, _,</v>
      </c>
      <c r="Q43" s="0" t="str">
        <f aca="false">"  "&amp;C43*0.637628^8&amp;", "&amp;D43&amp;", "&amp;E43&amp;", "&amp;F43&amp;", "&amp;G43&amp;","</f>
        <v>  658.035955900402, _, _, _, _,</v>
      </c>
      <c r="R43" s="0" t="str">
        <f aca="false">"  "&amp;C43*0.637628^9&amp;", "&amp;D43&amp;", "&amp;E43&amp;", "&amp;F43&amp;", "&amp;G43&amp;","</f>
        <v>  419.582150488861, _, _, _, _,</v>
      </c>
    </row>
    <row r="44" customFormat="false" ht="15" hidden="false" customHeight="false" outlineLevel="0" collapsed="false">
      <c r="C44" s="15" t="n">
        <f aca="false">ROUND(C13,0)</f>
        <v>0</v>
      </c>
      <c r="D44" s="9" t="str">
        <f aca="false">D13</f>
        <v>_</v>
      </c>
      <c r="E44" s="9" t="str">
        <f aca="false">E13</f>
        <v>_</v>
      </c>
      <c r="F44" s="9" t="str">
        <f aca="false">F13</f>
        <v>_</v>
      </c>
      <c r="G44" s="9" t="str">
        <f aca="false">G13</f>
        <v>_</v>
      </c>
      <c r="I44" s="0" t="str">
        <f aca="false">"  "&amp;C44&amp;", "&amp;D44&amp;", "&amp;E44&amp;", "&amp;F44&amp;", "&amp;G44&amp;","</f>
        <v>  0, _, _, _, _,</v>
      </c>
      <c r="J44" s="0" t="str">
        <f aca="false">"  "&amp;C44*0.637628&amp;", "&amp;D44&amp;", "&amp;E44&amp;", "&amp;F44&amp;", "&amp;G44&amp;","</f>
        <v>  0, _, _, _, _,</v>
      </c>
      <c r="K44" s="0" t="str">
        <f aca="false">"  "&amp;C44*0.637628^2&amp;", "&amp;D44&amp;", "&amp;E44&amp;", "&amp;F44&amp;", "&amp;G44&amp;","</f>
        <v>  0, _, _, _, _,</v>
      </c>
      <c r="L44" s="0" t="str">
        <f aca="false">"  "&amp;C44*0.637628^3&amp;", "&amp;D44&amp;", "&amp;E44&amp;", "&amp;F44&amp;", "&amp;G44&amp;","</f>
        <v>  0, _, _, _, _,</v>
      </c>
      <c r="M44" s="0" t="str">
        <f aca="false">"  "&amp;C44*0.637628^4&amp;", "&amp;D44&amp;", "&amp;E44&amp;", "&amp;F44&amp;", "&amp;G44&amp;","</f>
        <v>  0, _, _, _, _,</v>
      </c>
      <c r="N44" s="0" t="str">
        <f aca="false">"  "&amp;C44*0.637628^5&amp;", "&amp;D44&amp;", "&amp;E44&amp;", "&amp;F44&amp;", "&amp;G44&amp;","</f>
        <v>  0, _, _, _, _,</v>
      </c>
      <c r="O44" s="0" t="str">
        <f aca="false">"  "&amp;C44*0.637628^6&amp;", "&amp;D44&amp;", "&amp;E44&amp;", "&amp;F44&amp;", "&amp;G44&amp;","</f>
        <v>  0, _, _, _, _,</v>
      </c>
      <c r="P44" s="0" t="str">
        <f aca="false">"  "&amp;C44*0.637628^7&amp;", "&amp;D44&amp;", "&amp;E44&amp;", "&amp;F44&amp;", "&amp;G44&amp;","</f>
        <v>  0, _, _, _, _,</v>
      </c>
      <c r="Q44" s="0" t="str">
        <f aca="false">"  "&amp;C44*0.637628^8&amp;", "&amp;D44&amp;", "&amp;E44&amp;", "&amp;F44&amp;", "&amp;G44&amp;","</f>
        <v>  0, _, _, _, _,</v>
      </c>
      <c r="R44" s="0" t="str">
        <f aca="false">"  "&amp;C44*0.637628^9&amp;", "&amp;D44&amp;", "&amp;E44&amp;", "&amp;F44&amp;", "&amp;G44&amp;","</f>
        <v>  0, _, _, _, _,</v>
      </c>
    </row>
    <row r="45" customFormat="false" ht="15" hidden="false" customHeight="false" outlineLevel="0" collapsed="false">
      <c r="C45" s="15" t="n">
        <f aca="false">ROUND(C14,0)</f>
        <v>0</v>
      </c>
      <c r="D45" s="9" t="str">
        <f aca="false">D14</f>
        <v>_</v>
      </c>
      <c r="E45" s="9" t="str">
        <f aca="false">E14</f>
        <v>_</v>
      </c>
      <c r="F45" s="9" t="str">
        <f aca="false">F14</f>
        <v>_</v>
      </c>
      <c r="G45" s="9" t="str">
        <f aca="false">G14</f>
        <v>_</v>
      </c>
      <c r="I45" s="0" t="str">
        <f aca="false">"  "&amp;C45&amp;", "&amp;D45&amp;", "&amp;E45&amp;", "&amp;F45&amp;", "&amp;G45&amp;","</f>
        <v>  0, _, _, _, _,</v>
      </c>
      <c r="J45" s="0" t="str">
        <f aca="false">"  "&amp;C45*0.637628&amp;", "&amp;D45&amp;", "&amp;E45&amp;", "&amp;F45&amp;", "&amp;G45&amp;","</f>
        <v>  0, _, _, _, _,</v>
      </c>
      <c r="K45" s="0" t="str">
        <f aca="false">"  "&amp;C45*0.637628^2&amp;", "&amp;D45&amp;", "&amp;E45&amp;", "&amp;F45&amp;", "&amp;G45&amp;","</f>
        <v>  0, _, _, _, _,</v>
      </c>
      <c r="L45" s="0" t="str">
        <f aca="false">"  "&amp;C45*0.637628^3&amp;", "&amp;D45&amp;", "&amp;E45&amp;", "&amp;F45&amp;", "&amp;G45&amp;","</f>
        <v>  0, _, _, _, _,</v>
      </c>
      <c r="M45" s="0" t="str">
        <f aca="false">"  "&amp;C45*0.637628^4&amp;", "&amp;D45&amp;", "&amp;E45&amp;", "&amp;F45&amp;", "&amp;G45&amp;","</f>
        <v>  0, _, _, _, _,</v>
      </c>
      <c r="N45" s="0" t="str">
        <f aca="false">"  "&amp;C45*0.637628^5&amp;", "&amp;D45&amp;", "&amp;E45&amp;", "&amp;F45&amp;", "&amp;G45&amp;","</f>
        <v>  0, _, _, _, _,</v>
      </c>
      <c r="O45" s="0" t="str">
        <f aca="false">"  "&amp;C45*0.637628^6&amp;", "&amp;D45&amp;", "&amp;E45&amp;", "&amp;F45&amp;", "&amp;G45&amp;","</f>
        <v>  0, _, _, _, _,</v>
      </c>
      <c r="P45" s="0" t="str">
        <f aca="false">"  "&amp;C45*0.637628^7&amp;", "&amp;D45&amp;", "&amp;E45&amp;", "&amp;F45&amp;", "&amp;G45&amp;","</f>
        <v>  0, _, _, _, _,</v>
      </c>
      <c r="Q45" s="0" t="str">
        <f aca="false">"  "&amp;C45*0.637628^8&amp;", "&amp;D45&amp;", "&amp;E45&amp;", "&amp;F45&amp;", "&amp;G45&amp;","</f>
        <v>  0, _, _, _, _,</v>
      </c>
      <c r="R45" s="0" t="str">
        <f aca="false">"  "&amp;C45*0.637628^9&amp;", "&amp;D45&amp;", "&amp;E45&amp;", "&amp;F45&amp;", "&amp;G45&amp;","</f>
        <v>  0, _, _, _, _,</v>
      </c>
    </row>
    <row r="46" customFormat="false" ht="15" hidden="false" customHeight="false" outlineLevel="0" collapsed="false">
      <c r="C46" s="15" t="n">
        <f aca="false">ROUND(C15,0)</f>
        <v>0</v>
      </c>
      <c r="D46" s="9" t="str">
        <f aca="false">D15</f>
        <v>_</v>
      </c>
      <c r="E46" s="9" t="str">
        <f aca="false">E15</f>
        <v>_</v>
      </c>
      <c r="F46" s="9" t="str">
        <f aca="false">F15</f>
        <v>_</v>
      </c>
      <c r="G46" s="9" t="str">
        <f aca="false">G15</f>
        <v>_</v>
      </c>
      <c r="I46" s="0" t="str">
        <f aca="false">"  "&amp;C46&amp;", "&amp;D46&amp;", "&amp;E46&amp;", "&amp;F46&amp;", "&amp;G46&amp;","</f>
        <v>  0, _, _, _, _,</v>
      </c>
      <c r="J46" s="0" t="str">
        <f aca="false">"  "&amp;C46*0.637628&amp;", "&amp;D46&amp;", "&amp;E46&amp;", "&amp;F46&amp;", "&amp;G46&amp;","</f>
        <v>  0, _, _, _, _,</v>
      </c>
      <c r="K46" s="0" t="str">
        <f aca="false">"  "&amp;C46*0.637628^2&amp;", "&amp;D46&amp;", "&amp;E46&amp;", "&amp;F46&amp;", "&amp;G46&amp;","</f>
        <v>  0, _, _, _, _,</v>
      </c>
      <c r="L46" s="0" t="str">
        <f aca="false">"  "&amp;C46*0.637628^3&amp;", "&amp;D46&amp;", "&amp;E46&amp;", "&amp;F46&amp;", "&amp;G46&amp;","</f>
        <v>  0, _, _, _, _,</v>
      </c>
      <c r="M46" s="0" t="str">
        <f aca="false">"  "&amp;C46*0.637628^4&amp;", "&amp;D46&amp;", "&amp;E46&amp;", "&amp;F46&amp;", "&amp;G46&amp;","</f>
        <v>  0, _, _, _, _,</v>
      </c>
      <c r="N46" s="0" t="str">
        <f aca="false">"  "&amp;C46*0.637628^5&amp;", "&amp;D46&amp;", "&amp;E46&amp;", "&amp;F46&amp;", "&amp;G46&amp;","</f>
        <v>  0, _, _, _, _,</v>
      </c>
      <c r="O46" s="0" t="str">
        <f aca="false">"  "&amp;C46*0.637628^6&amp;", "&amp;D46&amp;", "&amp;E46&amp;", "&amp;F46&amp;", "&amp;G46&amp;","</f>
        <v>  0, _, _, _, _,</v>
      </c>
      <c r="P46" s="0" t="str">
        <f aca="false">"  "&amp;C46*0.637628^7&amp;", "&amp;D46&amp;", "&amp;E46&amp;", "&amp;F46&amp;", "&amp;G46&amp;","</f>
        <v>  0, _, _, _, _,</v>
      </c>
      <c r="Q46" s="0" t="str">
        <f aca="false">"  "&amp;C46*0.637628^8&amp;", "&amp;D46&amp;", "&amp;E46&amp;", "&amp;F46&amp;", "&amp;G46&amp;","</f>
        <v>  0, _, _, _, _,</v>
      </c>
      <c r="R46" s="0" t="str">
        <f aca="false">"  "&amp;C46*0.637628^9&amp;", "&amp;D46&amp;", "&amp;E46&amp;", "&amp;F46&amp;", "&amp;G46&amp;","</f>
        <v>  0, _, _, _, _,</v>
      </c>
    </row>
    <row r="47" customFormat="false" ht="15" hidden="false" customHeight="false" outlineLevel="0" collapsed="false">
      <c r="C47" s="15" t="n">
        <f aca="false">ROUND(C16,0)</f>
        <v>3440</v>
      </c>
      <c r="D47" s="9" t="str">
        <f aca="false">D16</f>
        <v>_</v>
      </c>
      <c r="E47" s="9" t="str">
        <f aca="false">E16</f>
        <v>_</v>
      </c>
      <c r="F47" s="9" t="str">
        <f aca="false">F16</f>
        <v>_</v>
      </c>
      <c r="G47" s="9" t="str">
        <f aca="false">G16</f>
        <v>_</v>
      </c>
      <c r="I47" s="0" t="str">
        <f aca="false">"  "&amp;C47&amp;", "&amp;D47&amp;", "&amp;E47&amp;", "&amp;F47&amp;", "&amp;G47&amp;","</f>
        <v>  3440, _, _, _, _,</v>
      </c>
      <c r="J47" s="0" t="str">
        <f aca="false">"  "&amp;C47*0.637628&amp;", "&amp;D47&amp;", "&amp;E47&amp;", "&amp;F47&amp;", "&amp;G47&amp;","</f>
        <v>  2193.44032, _, _, _, _,</v>
      </c>
      <c r="K47" s="0" t="str">
        <f aca="false">"  "&amp;C47*0.637628^2&amp;", "&amp;D47&amp;", "&amp;E47&amp;", "&amp;F47&amp;", "&amp;G47&amp;","</f>
        <v>  1398.59896436096, _, _, _, _,</v>
      </c>
      <c r="L47" s="0" t="str">
        <f aca="false">"  "&amp;C47*0.637628^3&amp;", "&amp;D47&amp;", "&amp;E47&amp;", "&amp;F47&amp;", "&amp;G47&amp;","</f>
        <v>  891.78586044755, _, _, _, _,</v>
      </c>
      <c r="M47" s="0" t="str">
        <f aca="false">"  "&amp;C47*0.637628^4&amp;", "&amp;D47&amp;", "&amp;E47&amp;", "&amp;F47&amp;", "&amp;G47&amp;","</f>
        <v>  568.62763462545, _, _, _, _,</v>
      </c>
      <c r="N47" s="0" t="str">
        <f aca="false">"  "&amp;C47*0.637628^5&amp;", "&amp;D47&amp;", "&amp;E47&amp;", "&amp;F47&amp;", "&amp;G47&amp;","</f>
        <v>  362.572901410957, _, _, _, _,</v>
      </c>
      <c r="O47" s="0" t="str">
        <f aca="false">"  "&amp;C47*0.637628^6&amp;", "&amp;D47&amp;", "&amp;E47&amp;", "&amp;F47&amp;", "&amp;G47&amp;","</f>
        <v>  231.186633980866, _, _, _, _,</v>
      </c>
      <c r="P47" s="0" t="str">
        <f aca="false">"  "&amp;C47*0.637628^7&amp;", "&amp;D47&amp;", "&amp;E47&amp;", "&amp;F47&amp;", "&amp;G47&amp;","</f>
        <v>  147.411071051951, _, _, _, _,</v>
      </c>
      <c r="Q47" s="0" t="str">
        <f aca="false">"  "&amp;C47*0.637628^8&amp;", "&amp;D47&amp;", "&amp;E47&amp;", "&amp;F47&amp;", "&amp;G47&amp;","</f>
        <v>  93.9934264127136, _, _, _, _,</v>
      </c>
      <c r="R47" s="0" t="str">
        <f aca="false">"  "&amp;C47*0.637628^9&amp;", "&amp;D47&amp;", "&amp;E47&amp;", "&amp;F47&amp;", "&amp;G47&amp;","</f>
        <v>  59.9328404966857, _, _, _, _,</v>
      </c>
    </row>
    <row r="48" customFormat="false" ht="15" hidden="false" customHeight="false" outlineLevel="0" collapsed="false">
      <c r="C48" s="15" t="n">
        <f aca="false">ROUND(C17,0)</f>
        <v>13761</v>
      </c>
      <c r="D48" s="9" t="str">
        <f aca="false">D17</f>
        <v>_</v>
      </c>
      <c r="E48" s="9" t="str">
        <f aca="false">E17</f>
        <v>_</v>
      </c>
      <c r="F48" s="9" t="str">
        <f aca="false">F17</f>
        <v>_</v>
      </c>
      <c r="G48" s="9" t="str">
        <f aca="false">G17</f>
        <v>_</v>
      </c>
      <c r="I48" s="0" t="str">
        <f aca="false">"  "&amp;C48&amp;", "&amp;D48&amp;", "&amp;E48&amp;", "&amp;F48&amp;", "&amp;G48&amp;","</f>
        <v>  13761, _, _, _, _,</v>
      </c>
      <c r="J48" s="0" t="str">
        <f aca="false">"  "&amp;C48*0.637628&amp;", "&amp;D48&amp;", "&amp;E48&amp;", "&amp;F48&amp;", "&amp;G48&amp;","</f>
        <v>  8774.398908, _, _, _, _,</v>
      </c>
      <c r="K48" s="0" t="str">
        <f aca="false">"  "&amp;C48*0.637628^2&amp;", "&amp;D48&amp;", "&amp;E48&amp;", "&amp;F48&amp;", "&amp;G48&amp;","</f>
        <v>  5594.80242691022, _, _, _, _,</v>
      </c>
      <c r="L48" s="0" t="str">
        <f aca="false">"  "&amp;C48*0.637628^3&amp;", "&amp;D48&amp;", "&amp;E48&amp;", "&amp;F48&amp;", "&amp;G48&amp;","</f>
        <v>  3567.40268186591, _, _, _, _,</v>
      </c>
      <c r="M48" s="0" t="str">
        <f aca="false">"  "&amp;C48*0.637628^4&amp;", "&amp;D48&amp;", "&amp;E48&amp;", "&amp;F48&amp;", "&amp;G48&amp;","</f>
        <v>  2274.6758372328, _, _, _, _,</v>
      </c>
      <c r="N48" s="0" t="str">
        <f aca="false">"  "&amp;C48*0.637628^5&amp;", "&amp;D48&amp;", "&amp;E48&amp;", "&amp;F48&amp;", "&amp;G48&amp;","</f>
        <v>  1450.39700474307, _, _, _, _,</v>
      </c>
      <c r="O48" s="0" t="str">
        <f aca="false">"  "&amp;C48*0.637628^6&amp;", "&amp;D48&amp;", "&amp;E48&amp;", "&amp;F48&amp;", "&amp;G48&amp;","</f>
        <v>  924.813741340317, _, _, _, _,</v>
      </c>
      <c r="P48" s="0" t="str">
        <f aca="false">"  "&amp;C48*0.637628^7&amp;", "&amp;D48&amp;", "&amp;E48&amp;", "&amp;F48&amp;", "&amp;G48&amp;","</f>
        <v>  589.687136263344, _, _, _, _,</v>
      </c>
      <c r="Q48" s="0" t="str">
        <f aca="false">"  "&amp;C48*0.637628^8&amp;", "&amp;D48&amp;", "&amp;E48&amp;", "&amp;F48&amp;", "&amp;G48&amp;","</f>
        <v>  376.001029321323, _, _, _, _,</v>
      </c>
      <c r="R48" s="0" t="str">
        <f aca="false">"  "&amp;C48*0.637628^9&amp;", "&amp;D48&amp;", "&amp;E48&amp;", "&amp;F48&amp;", "&amp;G48&amp;","</f>
        <v>  239.748784324097, _, _, _, _,</v>
      </c>
    </row>
    <row r="49" customFormat="false" ht="15" hidden="false" customHeight="false" outlineLevel="0" collapsed="false">
      <c r="C49" s="15" t="n">
        <f aca="false">ROUND(C18,0)</f>
        <v>0</v>
      </c>
      <c r="D49" s="9" t="str">
        <f aca="false">D18</f>
        <v>_</v>
      </c>
      <c r="E49" s="9" t="str">
        <f aca="false">E18</f>
        <v>_</v>
      </c>
      <c r="F49" s="9" t="str">
        <f aca="false">F18</f>
        <v>_</v>
      </c>
      <c r="G49" s="9" t="str">
        <f aca="false">G18</f>
        <v>_</v>
      </c>
      <c r="I49" s="0" t="str">
        <f aca="false">"  "&amp;C49&amp;", "&amp;D49&amp;", "&amp;E49&amp;", "&amp;F49&amp;", "&amp;G49&amp;","</f>
        <v>  0, _, _, _, _,</v>
      </c>
      <c r="J49" s="0" t="str">
        <f aca="false">"  "&amp;C49*0.637628&amp;", "&amp;D49&amp;", "&amp;E49&amp;", "&amp;F49&amp;", "&amp;G49&amp;","</f>
        <v>  0, _, _, _, _,</v>
      </c>
      <c r="K49" s="0" t="str">
        <f aca="false">"  "&amp;C49*0.637628^2&amp;", "&amp;D49&amp;", "&amp;E49&amp;", "&amp;F49&amp;", "&amp;G49&amp;","</f>
        <v>  0, _, _, _, _,</v>
      </c>
      <c r="L49" s="0" t="str">
        <f aca="false">"  "&amp;C49*0.637628^3&amp;", "&amp;D49&amp;", "&amp;E49&amp;", "&amp;F49&amp;", "&amp;G49&amp;","</f>
        <v>  0, _, _, _, _,</v>
      </c>
      <c r="M49" s="0" t="str">
        <f aca="false">"  "&amp;C49*0.637628^4&amp;", "&amp;D49&amp;", "&amp;E49&amp;", "&amp;F49&amp;", "&amp;G49&amp;","</f>
        <v>  0, _, _, _, _,</v>
      </c>
      <c r="N49" s="0" t="str">
        <f aca="false">"  "&amp;C49*0.637628^5&amp;", "&amp;D49&amp;", "&amp;E49&amp;", "&amp;F49&amp;", "&amp;G49&amp;","</f>
        <v>  0, _, _, _, _,</v>
      </c>
      <c r="O49" s="0" t="str">
        <f aca="false">"  "&amp;C49*0.637628^6&amp;", "&amp;D49&amp;", "&amp;E49&amp;", "&amp;F49&amp;", "&amp;G49&amp;","</f>
        <v>  0, _, _, _, _,</v>
      </c>
      <c r="P49" s="0" t="str">
        <f aca="false">"  "&amp;C49*0.637628^7&amp;", "&amp;D49&amp;", "&amp;E49&amp;", "&amp;F49&amp;", "&amp;G49&amp;","</f>
        <v>  0, _, _, _, _,</v>
      </c>
      <c r="Q49" s="0" t="str">
        <f aca="false">"  "&amp;C49*0.637628^8&amp;", "&amp;D49&amp;", "&amp;E49&amp;", "&amp;F49&amp;", "&amp;G49&amp;","</f>
        <v>  0, _, _, _, _,</v>
      </c>
      <c r="R49" s="0" t="str">
        <f aca="false">"  "&amp;C49*0.637628^9&amp;", "&amp;D49&amp;", "&amp;E49&amp;", "&amp;F49&amp;", "&amp;G49&amp;","</f>
        <v>  0, _, _, _, _,</v>
      </c>
    </row>
    <row r="50" customFormat="false" ht="15" hidden="false" customHeight="false" outlineLevel="0" collapsed="false">
      <c r="C50" s="15" t="n">
        <f aca="false">ROUND(C19,0)</f>
        <v>0</v>
      </c>
      <c r="D50" s="9" t="str">
        <f aca="false">D19</f>
        <v>_</v>
      </c>
      <c r="E50" s="9" t="str">
        <f aca="false">E19</f>
        <v>_</v>
      </c>
      <c r="F50" s="9" t="str">
        <f aca="false">F19</f>
        <v>_</v>
      </c>
      <c r="G50" s="9" t="str">
        <f aca="false">G19</f>
        <v>_</v>
      </c>
      <c r="I50" s="0" t="str">
        <f aca="false">"  "&amp;C50&amp;", "&amp;D50&amp;", "&amp;E50&amp;", "&amp;F50&amp;", "&amp;G50&amp;","</f>
        <v>  0, _, _, _, _,</v>
      </c>
      <c r="J50" s="0" t="str">
        <f aca="false">"  "&amp;C50*0.637628&amp;", "&amp;D50&amp;", "&amp;E50&amp;", "&amp;F50&amp;", "&amp;G50&amp;","</f>
        <v>  0, _, _, _, _,</v>
      </c>
      <c r="K50" s="0" t="str">
        <f aca="false">"  "&amp;C50*0.637628^2&amp;", "&amp;D50&amp;", "&amp;E50&amp;", "&amp;F50&amp;", "&amp;G50&amp;","</f>
        <v>  0, _, _, _, _,</v>
      </c>
      <c r="L50" s="0" t="str">
        <f aca="false">"  "&amp;C50*0.637628^3&amp;", "&amp;D50&amp;", "&amp;E50&amp;", "&amp;F50&amp;", "&amp;G50&amp;","</f>
        <v>  0, _, _, _, _,</v>
      </c>
      <c r="M50" s="0" t="str">
        <f aca="false">"  "&amp;C50*0.637628^4&amp;", "&amp;D50&amp;", "&amp;E50&amp;", "&amp;F50&amp;", "&amp;G50&amp;","</f>
        <v>  0, _, _, _, _,</v>
      </c>
      <c r="N50" s="0" t="str">
        <f aca="false">"  "&amp;C50*0.637628^5&amp;", "&amp;D50&amp;", "&amp;E50&amp;", "&amp;F50&amp;", "&amp;G50&amp;","</f>
        <v>  0, _, _, _, _,</v>
      </c>
      <c r="O50" s="0" t="str">
        <f aca="false">"  "&amp;C50*0.637628^6&amp;", "&amp;D50&amp;", "&amp;E50&amp;", "&amp;F50&amp;", "&amp;G50&amp;","</f>
        <v>  0, _, _, _, _,</v>
      </c>
      <c r="P50" s="0" t="str">
        <f aca="false">"  "&amp;C50*0.637628^7&amp;", "&amp;D50&amp;", "&amp;E50&amp;", "&amp;F50&amp;", "&amp;G50&amp;","</f>
        <v>  0, _, _, _, _,</v>
      </c>
      <c r="Q50" s="0" t="str">
        <f aca="false">"  "&amp;C50*0.637628^8&amp;", "&amp;D50&amp;", "&amp;E50&amp;", "&amp;F50&amp;", "&amp;G50&amp;","</f>
        <v>  0, _, _, _, _,</v>
      </c>
      <c r="R50" s="0" t="str">
        <f aca="false">"  "&amp;C50*0.637628^9&amp;", "&amp;D50&amp;", "&amp;E50&amp;", "&amp;F50&amp;", "&amp;G50&amp;","</f>
        <v>  0, _, _, _, _,</v>
      </c>
    </row>
    <row r="51" customFormat="false" ht="15" hidden="false" customHeight="false" outlineLevel="0" collapsed="false">
      <c r="C51" s="15" t="n">
        <f aca="false">ROUND(C20,0)</f>
        <v>0</v>
      </c>
      <c r="D51" s="9" t="str">
        <f aca="false">D20</f>
        <v>_</v>
      </c>
      <c r="E51" s="9" t="str">
        <f aca="false">E20</f>
        <v>_</v>
      </c>
      <c r="F51" s="9" t="str">
        <f aca="false">F20</f>
        <v>_</v>
      </c>
      <c r="G51" s="9" t="str">
        <f aca="false">G20</f>
        <v>_</v>
      </c>
      <c r="I51" s="0" t="str">
        <f aca="false">"  "&amp;C51&amp;", "&amp;D51&amp;", "&amp;E51&amp;", "&amp;F51&amp;", "&amp;G51&amp;","</f>
        <v>  0, _, _, _, _,</v>
      </c>
      <c r="J51" s="0" t="str">
        <f aca="false">"  "&amp;C51*0.637628&amp;", "&amp;D51&amp;", "&amp;E51&amp;", "&amp;F51&amp;", "&amp;G51&amp;","</f>
        <v>  0, _, _, _, _,</v>
      </c>
      <c r="K51" s="0" t="str">
        <f aca="false">"  "&amp;C51*0.637628^2&amp;", "&amp;D51&amp;", "&amp;E51&amp;", "&amp;F51&amp;", "&amp;G51&amp;","</f>
        <v>  0, _, _, _, _,</v>
      </c>
      <c r="L51" s="0" t="str">
        <f aca="false">"  "&amp;C51*0.637628^3&amp;", "&amp;D51&amp;", "&amp;E51&amp;", "&amp;F51&amp;", "&amp;G51&amp;","</f>
        <v>  0, _, _, _, _,</v>
      </c>
      <c r="M51" s="0" t="str">
        <f aca="false">"  "&amp;C51*0.637628^4&amp;", "&amp;D51&amp;", "&amp;E51&amp;", "&amp;F51&amp;", "&amp;G51&amp;","</f>
        <v>  0, _, _, _, _,</v>
      </c>
      <c r="N51" s="0" t="str">
        <f aca="false">"  "&amp;C51*0.637628^5&amp;", "&amp;D51&amp;", "&amp;E51&amp;", "&amp;F51&amp;", "&amp;G51&amp;","</f>
        <v>  0, _, _, _, _,</v>
      </c>
      <c r="O51" s="0" t="str">
        <f aca="false">"  "&amp;C51*0.637628^6&amp;", "&amp;D51&amp;", "&amp;E51&amp;", "&amp;F51&amp;", "&amp;G51&amp;","</f>
        <v>  0, _, _, _, _,</v>
      </c>
      <c r="P51" s="0" t="str">
        <f aca="false">"  "&amp;C51*0.637628^7&amp;", "&amp;D51&amp;", "&amp;E51&amp;", "&amp;F51&amp;", "&amp;G51&amp;","</f>
        <v>  0, _, _, _, _,</v>
      </c>
      <c r="Q51" s="0" t="str">
        <f aca="false">"  "&amp;C51*0.637628^8&amp;", "&amp;D51&amp;", "&amp;E51&amp;", "&amp;F51&amp;", "&amp;G51&amp;","</f>
        <v>  0, _, _, _, _,</v>
      </c>
      <c r="R51" s="0" t="str">
        <f aca="false">"  "&amp;C51*0.637628^9&amp;", "&amp;D51&amp;", "&amp;E51&amp;", "&amp;F51&amp;", "&amp;G51&amp;","</f>
        <v>  0, _, _, _, _,</v>
      </c>
    </row>
    <row r="52" customFormat="false" ht="15" hidden="false" customHeight="false" outlineLevel="0" collapsed="false">
      <c r="C52" s="15" t="n">
        <f aca="false">ROUND(C21,0)</f>
        <v>0</v>
      </c>
      <c r="D52" s="9" t="str">
        <f aca="false">D21</f>
        <v>_</v>
      </c>
      <c r="E52" s="9" t="str">
        <f aca="false">E21</f>
        <v>_</v>
      </c>
      <c r="F52" s="9" t="str">
        <f aca="false">F21</f>
        <v>_</v>
      </c>
      <c r="G52" s="9" t="str">
        <f aca="false">G21</f>
        <v>_</v>
      </c>
      <c r="I52" s="0" t="str">
        <f aca="false">"  "&amp;C52&amp;", "&amp;D52&amp;", "&amp;E52&amp;", "&amp;F52&amp;", "&amp;G52&amp;","</f>
        <v>  0, _, _, _, _,</v>
      </c>
      <c r="J52" s="0" t="str">
        <f aca="false">"  "&amp;C52*0.637628&amp;", "&amp;D52&amp;", "&amp;E52&amp;", "&amp;F52&amp;", "&amp;G52&amp;","</f>
        <v>  0, _, _, _, _,</v>
      </c>
      <c r="K52" s="0" t="str">
        <f aca="false">"  "&amp;C52*0.637628^2&amp;", "&amp;D52&amp;", "&amp;E52&amp;", "&amp;F52&amp;", "&amp;G52&amp;","</f>
        <v>  0, _, _, _, _,</v>
      </c>
      <c r="L52" s="0" t="str">
        <f aca="false">"  "&amp;C52*0.637628^3&amp;", "&amp;D52&amp;", "&amp;E52&amp;", "&amp;F52&amp;", "&amp;G52&amp;","</f>
        <v>  0, _, _, _, _,</v>
      </c>
      <c r="M52" s="0" t="str">
        <f aca="false">"  "&amp;C52*0.637628^4&amp;", "&amp;D52&amp;", "&amp;E52&amp;", "&amp;F52&amp;", "&amp;G52&amp;","</f>
        <v>  0, _, _, _, _,</v>
      </c>
      <c r="N52" s="0" t="str">
        <f aca="false">"  "&amp;C52*0.637628^5&amp;", "&amp;D52&amp;", "&amp;E52&amp;", "&amp;F52&amp;", "&amp;G52&amp;","</f>
        <v>  0, _, _, _, _,</v>
      </c>
      <c r="O52" s="0" t="str">
        <f aca="false">"  "&amp;C52*0.637628^6&amp;", "&amp;D52&amp;", "&amp;E52&amp;", "&amp;F52&amp;", "&amp;G52&amp;","</f>
        <v>  0, _, _, _, _,</v>
      </c>
      <c r="P52" s="0" t="str">
        <f aca="false">"  "&amp;C52*0.637628^7&amp;", "&amp;D52&amp;", "&amp;E52&amp;", "&amp;F52&amp;", "&amp;G52&amp;","</f>
        <v>  0, _, _, _, _,</v>
      </c>
      <c r="Q52" s="0" t="str">
        <f aca="false">"  "&amp;C52*0.637628^8&amp;", "&amp;D52&amp;", "&amp;E52&amp;", "&amp;F52&amp;", "&amp;G52&amp;","</f>
        <v>  0, _, _, _, _,</v>
      </c>
      <c r="R52" s="0" t="str">
        <f aca="false">"  "&amp;C52*0.637628^9&amp;", "&amp;D52&amp;", "&amp;E52&amp;", "&amp;F52&amp;", "&amp;G52&amp;","</f>
        <v>  0, _, _, _, _,</v>
      </c>
    </row>
    <row r="53" customFormat="false" ht="15" hidden="false" customHeight="false" outlineLevel="0" collapsed="false">
      <c r="C53" s="15" t="n">
        <f aca="false">ROUND(C22,0)</f>
        <v>0</v>
      </c>
      <c r="D53" s="9" t="str">
        <f aca="false">D22</f>
        <v>_</v>
      </c>
      <c r="E53" s="9" t="str">
        <f aca="false">E22</f>
        <v>_</v>
      </c>
      <c r="F53" s="9" t="str">
        <f aca="false">F22</f>
        <v>_</v>
      </c>
      <c r="G53" s="9" t="str">
        <f aca="false">G22</f>
        <v>_</v>
      </c>
      <c r="I53" s="0" t="str">
        <f aca="false">"  "&amp;C53&amp;", "&amp;D53&amp;", "&amp;E53&amp;", "&amp;F53&amp;", "&amp;G53&amp;","</f>
        <v>  0, _, _, _, _,</v>
      </c>
      <c r="J53" s="0" t="str">
        <f aca="false">"  "&amp;C53*0.637628&amp;", "&amp;D53&amp;", "&amp;E53&amp;", "&amp;F53&amp;", "&amp;G53&amp;","</f>
        <v>  0, _, _, _, _,</v>
      </c>
      <c r="K53" s="0" t="str">
        <f aca="false">"  "&amp;C53*0.637628^2&amp;", "&amp;D53&amp;", "&amp;E53&amp;", "&amp;F53&amp;", "&amp;G53&amp;","</f>
        <v>  0, _, _, _, _,</v>
      </c>
      <c r="L53" s="0" t="str">
        <f aca="false">"  "&amp;C53*0.637628^3&amp;", "&amp;D53&amp;", "&amp;E53&amp;", "&amp;F53&amp;", "&amp;G53&amp;","</f>
        <v>  0, _, _, _, _,</v>
      </c>
      <c r="M53" s="0" t="str">
        <f aca="false">"  "&amp;C53*0.637628^4&amp;", "&amp;D53&amp;", "&amp;E53&amp;", "&amp;F53&amp;", "&amp;G53&amp;","</f>
        <v>  0, _, _, _, _,</v>
      </c>
      <c r="N53" s="0" t="str">
        <f aca="false">"  "&amp;C53*0.637628^5&amp;", "&amp;D53&amp;", "&amp;E53&amp;", "&amp;F53&amp;", "&amp;G53&amp;","</f>
        <v>  0, _, _, _, _,</v>
      </c>
      <c r="O53" s="0" t="str">
        <f aca="false">"  "&amp;C53*0.637628^6&amp;", "&amp;D53&amp;", "&amp;E53&amp;", "&amp;F53&amp;", "&amp;G53&amp;","</f>
        <v>  0, _, _, _, _,</v>
      </c>
      <c r="P53" s="0" t="str">
        <f aca="false">"  "&amp;C53*0.637628^7&amp;", "&amp;D53&amp;", "&amp;E53&amp;", "&amp;F53&amp;", "&amp;G53&amp;","</f>
        <v>  0, _, _, _, _,</v>
      </c>
      <c r="Q53" s="0" t="str">
        <f aca="false">"  "&amp;C53*0.637628^8&amp;", "&amp;D53&amp;", "&amp;E53&amp;", "&amp;F53&amp;", "&amp;G53&amp;","</f>
        <v>  0, _, _, _, _,</v>
      </c>
      <c r="R53" s="0" t="str">
        <f aca="false">"  "&amp;C53*0.637628^9&amp;", "&amp;D53&amp;", "&amp;E53&amp;", "&amp;F53&amp;", "&amp;G53&amp;","</f>
        <v>  0, _, _, _, _,</v>
      </c>
    </row>
    <row r="54" customFormat="false" ht="15" hidden="false" customHeight="false" outlineLevel="0" collapsed="false">
      <c r="C54" s="15" t="n">
        <f aca="false">ROUND(C23,0)</f>
        <v>0</v>
      </c>
      <c r="D54" s="9" t="str">
        <f aca="false">D23</f>
        <v>_</v>
      </c>
      <c r="E54" s="9" t="str">
        <f aca="false">E23</f>
        <v>_</v>
      </c>
      <c r="F54" s="9" t="str">
        <f aca="false">F23</f>
        <v>_</v>
      </c>
      <c r="G54" s="9" t="str">
        <f aca="false">G23</f>
        <v>_</v>
      </c>
      <c r="I54" s="0" t="str">
        <f aca="false">"  "&amp;C54&amp;", "&amp;D54&amp;", "&amp;E54&amp;", "&amp;F54&amp;", "&amp;G54&amp;","</f>
        <v>  0, _, _, _, _,</v>
      </c>
      <c r="J54" s="0" t="str">
        <f aca="false">"  "&amp;C54*0.637628&amp;", "&amp;D54&amp;", "&amp;E54&amp;", "&amp;F54&amp;", "&amp;G54&amp;","</f>
        <v>  0, _, _, _, _,</v>
      </c>
      <c r="K54" s="0" t="str">
        <f aca="false">"  "&amp;C54*0.637628^2&amp;", "&amp;D54&amp;", "&amp;E54&amp;", "&amp;F54&amp;", "&amp;G54&amp;","</f>
        <v>  0, _, _, _, _,</v>
      </c>
      <c r="L54" s="0" t="str">
        <f aca="false">"  "&amp;C54*0.637628^3&amp;", "&amp;D54&amp;", "&amp;E54&amp;", "&amp;F54&amp;", "&amp;G54&amp;","</f>
        <v>  0, _, _, _, _,</v>
      </c>
      <c r="M54" s="0" t="str">
        <f aca="false">"  "&amp;C54*0.637628^4&amp;", "&amp;D54&amp;", "&amp;E54&amp;", "&amp;F54&amp;", "&amp;G54&amp;","</f>
        <v>  0, _, _, _, _,</v>
      </c>
      <c r="N54" s="0" t="str">
        <f aca="false">"  "&amp;C54*0.637628^5&amp;", "&amp;D54&amp;", "&amp;E54&amp;", "&amp;F54&amp;", "&amp;G54&amp;","</f>
        <v>  0, _, _, _, _,</v>
      </c>
      <c r="O54" s="0" t="str">
        <f aca="false">"  "&amp;C54*0.637628^6&amp;", "&amp;D54&amp;", "&amp;E54&amp;", "&amp;F54&amp;", "&amp;G54&amp;","</f>
        <v>  0, _, _, _, _,</v>
      </c>
      <c r="P54" s="0" t="str">
        <f aca="false">"  "&amp;C54*0.637628^7&amp;", "&amp;D54&amp;", "&amp;E54&amp;", "&amp;F54&amp;", "&amp;G54&amp;","</f>
        <v>  0, _, _, _, _,</v>
      </c>
      <c r="Q54" s="0" t="str">
        <f aca="false">"  "&amp;C54*0.637628^8&amp;", "&amp;D54&amp;", "&amp;E54&amp;", "&amp;F54&amp;", "&amp;G54&amp;","</f>
        <v>  0, _, _, _, _,</v>
      </c>
      <c r="R54" s="0" t="str">
        <f aca="false">"  "&amp;C54*0.637628^9&amp;", "&amp;D54&amp;", "&amp;E54&amp;", "&amp;F54&amp;", "&amp;G54&amp;","</f>
        <v>  0, _, _, _, _,</v>
      </c>
    </row>
    <row r="55" customFormat="false" ht="15" hidden="false" customHeight="false" outlineLevel="0" collapsed="false">
      <c r="C55" s="15" t="n">
        <f aca="false">ROUND(C24,0)</f>
        <v>0</v>
      </c>
      <c r="D55" s="9" t="str">
        <f aca="false">D24</f>
        <v>_</v>
      </c>
      <c r="E55" s="9" t="str">
        <f aca="false">E24</f>
        <v>_</v>
      </c>
      <c r="F55" s="9" t="str">
        <f aca="false">F24</f>
        <v>_</v>
      </c>
      <c r="G55" s="9" t="str">
        <f aca="false">G24</f>
        <v>_</v>
      </c>
      <c r="I55" s="0" t="str">
        <f aca="false">"  "&amp;C55&amp;", "&amp;D55&amp;", "&amp;E55&amp;", "&amp;F55&amp;", "&amp;G55&amp;","</f>
        <v>  0, _, _, _, _,</v>
      </c>
      <c r="J55" s="0" t="str">
        <f aca="false">"  "&amp;C55*0.637628&amp;", "&amp;D55&amp;", "&amp;E55&amp;", "&amp;F55&amp;", "&amp;G55&amp;","</f>
        <v>  0, _, _, _, _,</v>
      </c>
      <c r="K55" s="0" t="str">
        <f aca="false">"  "&amp;C55*0.637628^2&amp;", "&amp;D55&amp;", "&amp;E55&amp;", "&amp;F55&amp;", "&amp;G55&amp;","</f>
        <v>  0, _, _, _, _,</v>
      </c>
      <c r="L55" s="0" t="str">
        <f aca="false">"  "&amp;C55*0.637628^3&amp;", "&amp;D55&amp;", "&amp;E55&amp;", "&amp;F55&amp;", "&amp;G55&amp;","</f>
        <v>  0, _, _, _, _,</v>
      </c>
      <c r="M55" s="0" t="str">
        <f aca="false">"  "&amp;C55*0.637628^4&amp;", "&amp;D55&amp;", "&amp;E55&amp;", "&amp;F55&amp;", "&amp;G55&amp;","</f>
        <v>  0, _, _, _, _,</v>
      </c>
      <c r="N55" s="0" t="str">
        <f aca="false">"  "&amp;C55*0.637628^5&amp;", "&amp;D55&amp;", "&amp;E55&amp;", "&amp;F55&amp;", "&amp;G55&amp;","</f>
        <v>  0, _, _, _, _,</v>
      </c>
      <c r="O55" s="0" t="str">
        <f aca="false">"  "&amp;C55*0.637628^6&amp;", "&amp;D55&amp;", "&amp;E55&amp;", "&amp;F55&amp;", "&amp;G55&amp;","</f>
        <v>  0, _, _, _, _,</v>
      </c>
      <c r="P55" s="0" t="str">
        <f aca="false">"  "&amp;C55*0.637628^7&amp;", "&amp;D55&amp;", "&amp;E55&amp;", "&amp;F55&amp;", "&amp;G55&amp;","</f>
        <v>  0, _, _, _, _,</v>
      </c>
      <c r="Q55" s="0" t="str">
        <f aca="false">"  "&amp;C55*0.637628^8&amp;", "&amp;D55&amp;", "&amp;E55&amp;", "&amp;F55&amp;", "&amp;G55&amp;","</f>
        <v>  0, _, _, _, _,</v>
      </c>
      <c r="R55" s="0" t="str">
        <f aca="false">"  "&amp;C55*0.637628^9&amp;", "&amp;D55&amp;", "&amp;E55&amp;", "&amp;F55&amp;", "&amp;G55&amp;","</f>
        <v>  0, _, _, _, _,</v>
      </c>
    </row>
    <row r="56" customFormat="false" ht="15" hidden="false" customHeight="false" outlineLevel="0" collapsed="false">
      <c r="C56" s="15" t="n">
        <f aca="false">ROUND(C25,0)</f>
        <v>0</v>
      </c>
      <c r="D56" s="9" t="str">
        <f aca="false">D25</f>
        <v>_</v>
      </c>
      <c r="E56" s="9" t="str">
        <f aca="false">E25</f>
        <v>_</v>
      </c>
      <c r="F56" s="9" t="str">
        <f aca="false">F25</f>
        <v>_</v>
      </c>
      <c r="G56" s="9" t="str">
        <f aca="false">G25</f>
        <v>_</v>
      </c>
      <c r="I56" s="0" t="str">
        <f aca="false">"  "&amp;C56&amp;", "&amp;D56&amp;", "&amp;E56&amp;", "&amp;F56&amp;", "&amp;G56&amp;","</f>
        <v>  0, _, _, _, _,</v>
      </c>
      <c r="J56" s="0" t="str">
        <f aca="false">"  "&amp;C56*0.637628&amp;", "&amp;D56&amp;", "&amp;E56&amp;", "&amp;F56&amp;", "&amp;G56&amp;","</f>
        <v>  0, _, _, _, _,</v>
      </c>
      <c r="K56" s="0" t="str">
        <f aca="false">"  "&amp;C56*0.637628^2&amp;", "&amp;D56&amp;", "&amp;E56&amp;", "&amp;F56&amp;", "&amp;G56&amp;","</f>
        <v>  0, _, _, _, _,</v>
      </c>
      <c r="L56" s="0" t="str">
        <f aca="false">"  "&amp;C56*0.637628^3&amp;", "&amp;D56&amp;", "&amp;E56&amp;", "&amp;F56&amp;", "&amp;G56&amp;","</f>
        <v>  0, _, _, _, _,</v>
      </c>
      <c r="M56" s="0" t="str">
        <f aca="false">"  "&amp;C56*0.637628^4&amp;", "&amp;D56&amp;", "&amp;E56&amp;", "&amp;F56&amp;", "&amp;G56&amp;","</f>
        <v>  0, _, _, _, _,</v>
      </c>
      <c r="N56" s="0" t="str">
        <f aca="false">"  "&amp;C56*0.637628^5&amp;", "&amp;D56&amp;", "&amp;E56&amp;", "&amp;F56&amp;", "&amp;G56&amp;","</f>
        <v>  0, _, _, _, _,</v>
      </c>
      <c r="O56" s="0" t="str">
        <f aca="false">"  "&amp;C56*0.637628^6&amp;", "&amp;D56&amp;", "&amp;E56&amp;", "&amp;F56&amp;", "&amp;G56&amp;","</f>
        <v>  0, _, _, _, _,</v>
      </c>
      <c r="P56" s="0" t="str">
        <f aca="false">"  "&amp;C56*0.637628^7&amp;", "&amp;D56&amp;", "&amp;E56&amp;", "&amp;F56&amp;", "&amp;G56&amp;","</f>
        <v>  0, _, _, _, _,</v>
      </c>
      <c r="Q56" s="0" t="str">
        <f aca="false">"  "&amp;C56*0.637628^8&amp;", "&amp;D56&amp;", "&amp;E56&amp;", "&amp;F56&amp;", "&amp;G56&amp;","</f>
        <v>  0, _, _, _, _,</v>
      </c>
      <c r="R56" s="0" t="str">
        <f aca="false">"  "&amp;C56*0.637628^9&amp;", "&amp;D56&amp;", "&amp;E56&amp;", "&amp;F56&amp;", "&amp;G56&amp;","</f>
        <v>  0, _, _, _, _,</v>
      </c>
    </row>
    <row r="57" customFormat="false" ht="15" hidden="false" customHeight="false" outlineLevel="0" collapsed="false">
      <c r="C57" s="15" t="n">
        <f aca="false">ROUND(C26,0)</f>
        <v>0</v>
      </c>
      <c r="D57" s="9" t="str">
        <f aca="false">D26</f>
        <v>_</v>
      </c>
      <c r="E57" s="9" t="str">
        <f aca="false">E26</f>
        <v>_</v>
      </c>
      <c r="F57" s="9" t="str">
        <f aca="false">F26</f>
        <v>_</v>
      </c>
      <c r="G57" s="9" t="str">
        <f aca="false">G26</f>
        <v>_</v>
      </c>
      <c r="I57" s="0" t="str">
        <f aca="false">"  "&amp;C57&amp;", "&amp;D57&amp;", "&amp;E57&amp;", "&amp;F57&amp;", "&amp;G57&amp;","</f>
        <v>  0, _, _, _, _,</v>
      </c>
      <c r="J57" s="0" t="str">
        <f aca="false">"  "&amp;C57*0.637628&amp;", "&amp;D57&amp;", "&amp;E57&amp;", "&amp;F57&amp;", "&amp;G57&amp;","</f>
        <v>  0, _, _, _, _,</v>
      </c>
      <c r="K57" s="0" t="str">
        <f aca="false">"  "&amp;C57*0.637628^2&amp;", "&amp;D57&amp;", "&amp;E57&amp;", "&amp;F57&amp;", "&amp;G57&amp;","</f>
        <v>  0, _, _, _, _,</v>
      </c>
      <c r="L57" s="0" t="str">
        <f aca="false">"  "&amp;C57*0.637628^3&amp;", "&amp;D57&amp;", "&amp;E57&amp;", "&amp;F57&amp;", "&amp;G57&amp;","</f>
        <v>  0, _, _, _, _,</v>
      </c>
      <c r="M57" s="0" t="str">
        <f aca="false">"  "&amp;C57*0.637628^4&amp;", "&amp;D57&amp;", "&amp;E57&amp;", "&amp;F57&amp;", "&amp;G57&amp;","</f>
        <v>  0, _, _, _, _,</v>
      </c>
      <c r="N57" s="0" t="str">
        <f aca="false">"  "&amp;C57*0.637628^5&amp;", "&amp;D57&amp;", "&amp;E57&amp;", "&amp;F57&amp;", "&amp;G57&amp;","</f>
        <v>  0, _, _, _, _,</v>
      </c>
      <c r="O57" s="0" t="str">
        <f aca="false">"  "&amp;C57*0.637628^6&amp;", "&amp;D57&amp;", "&amp;E57&amp;", "&amp;F57&amp;", "&amp;G57&amp;","</f>
        <v>  0, _, _, _, _,</v>
      </c>
      <c r="P57" s="0" t="str">
        <f aca="false">"  "&amp;C57*0.637628^7&amp;", "&amp;D57&amp;", "&amp;E57&amp;", "&amp;F57&amp;", "&amp;G57&amp;","</f>
        <v>  0, _, _, _, _,</v>
      </c>
      <c r="Q57" s="0" t="str">
        <f aca="false">"  "&amp;C57*0.637628^8&amp;", "&amp;D57&amp;", "&amp;E57&amp;", "&amp;F57&amp;", "&amp;G57&amp;","</f>
        <v>  0, _, _, _, _,</v>
      </c>
      <c r="R57" s="0" t="str">
        <f aca="false">"  "&amp;C57*0.637628^9&amp;", "&amp;D57&amp;", "&amp;E57&amp;", "&amp;F57&amp;", "&amp;G57&amp;","</f>
        <v>  0, _, _, _, _,</v>
      </c>
    </row>
    <row r="58" customFormat="false" ht="15" hidden="false" customHeight="false" outlineLevel="0" collapsed="false">
      <c r="C58" s="15" t="n">
        <f aca="false">ROUND(C27,0)</f>
        <v>0</v>
      </c>
      <c r="D58" s="9" t="str">
        <f aca="false">D27</f>
        <v>_</v>
      </c>
      <c r="E58" s="9" t="str">
        <f aca="false">E27</f>
        <v>_</v>
      </c>
      <c r="F58" s="9" t="str">
        <f aca="false">F27</f>
        <v>_</v>
      </c>
      <c r="G58" s="9" t="str">
        <f aca="false">G27</f>
        <v>_</v>
      </c>
      <c r="I58" s="0" t="str">
        <f aca="false">"  "&amp;C58&amp;", "&amp;D58&amp;", "&amp;E58&amp;", "&amp;F58&amp;", "&amp;G58&amp;","</f>
        <v>  0, _, _, _, _,</v>
      </c>
      <c r="J58" s="0" t="str">
        <f aca="false">"  "&amp;C58*0.637628&amp;", "&amp;D58&amp;", "&amp;E58&amp;", "&amp;F58&amp;", "&amp;G58&amp;","</f>
        <v>  0, _, _, _, _,</v>
      </c>
      <c r="K58" s="0" t="str">
        <f aca="false">"  "&amp;C58*0.637628^2&amp;", "&amp;D58&amp;", "&amp;E58&amp;", "&amp;F58&amp;", "&amp;G58&amp;","</f>
        <v>  0, _, _, _, _,</v>
      </c>
      <c r="L58" s="0" t="str">
        <f aca="false">"  "&amp;C58*0.637628^3&amp;", "&amp;D58&amp;", "&amp;E58&amp;", "&amp;F58&amp;", "&amp;G58&amp;","</f>
        <v>  0, _, _, _, _,</v>
      </c>
      <c r="M58" s="0" t="str">
        <f aca="false">"  "&amp;C58*0.637628^4&amp;", "&amp;D58&amp;", "&amp;E58&amp;", "&amp;F58&amp;", "&amp;G58&amp;","</f>
        <v>  0, _, _, _, _,</v>
      </c>
      <c r="N58" s="0" t="str">
        <f aca="false">"  "&amp;C58*0.637628^5&amp;", "&amp;D58&amp;", "&amp;E58&amp;", "&amp;F58&amp;", "&amp;G58&amp;","</f>
        <v>  0, _, _, _, _,</v>
      </c>
      <c r="O58" s="0" t="str">
        <f aca="false">"  "&amp;C58*0.637628^6&amp;", "&amp;D58&amp;", "&amp;E58&amp;", "&amp;F58&amp;", "&amp;G58&amp;","</f>
        <v>  0, _, _, _, _,</v>
      </c>
      <c r="P58" s="0" t="str">
        <f aca="false">"  "&amp;C58*0.637628^7&amp;", "&amp;D58&amp;", "&amp;E58&amp;", "&amp;F58&amp;", "&amp;G58&amp;","</f>
        <v>  0, _, _, _, _,</v>
      </c>
      <c r="Q58" s="0" t="str">
        <f aca="false">"  "&amp;C58*0.637628^8&amp;", "&amp;D58&amp;", "&amp;E58&amp;", "&amp;F58&amp;", "&amp;G58&amp;","</f>
        <v>  0, _, _, _, _,</v>
      </c>
      <c r="R58" s="0" t="str">
        <f aca="false">"  "&amp;C58*0.637628^9&amp;", "&amp;D58&amp;", "&amp;E58&amp;", "&amp;F58&amp;", "&amp;G58&amp;","</f>
        <v>  0, _, _, _, _,</v>
      </c>
    </row>
    <row r="59" customFormat="false" ht="15" hidden="false" customHeight="false" outlineLevel="0" collapsed="false">
      <c r="C59" s="15" t="n">
        <f aca="false">ROUND(C28,0)</f>
        <v>0</v>
      </c>
      <c r="D59" s="9" t="str">
        <f aca="false">D28</f>
        <v>_</v>
      </c>
      <c r="E59" s="9" t="str">
        <f aca="false">E28</f>
        <v>_</v>
      </c>
      <c r="F59" s="9" t="str">
        <f aca="false">F28</f>
        <v>_</v>
      </c>
      <c r="G59" s="9" t="str">
        <f aca="false">G28</f>
        <v>_</v>
      </c>
      <c r="I59" s="0" t="str">
        <f aca="false">"  "&amp;C59&amp;", "&amp;D59&amp;", "&amp;E59&amp;", "&amp;F59&amp;", "&amp;G59&amp;","</f>
        <v>  0, _, _, _, _,</v>
      </c>
      <c r="J59" s="0" t="str">
        <f aca="false">"  "&amp;C59*0.637628&amp;", "&amp;D59&amp;", "&amp;E59&amp;", "&amp;F59&amp;", "&amp;G59&amp;","</f>
        <v>  0, _, _, _, _,</v>
      </c>
      <c r="K59" s="0" t="str">
        <f aca="false">"  "&amp;C59*0.637628^2&amp;", "&amp;D59&amp;", "&amp;E59&amp;", "&amp;F59&amp;", "&amp;G59&amp;","</f>
        <v>  0, _, _, _, _,</v>
      </c>
      <c r="L59" s="0" t="str">
        <f aca="false">"  "&amp;C59*0.637628^3&amp;", "&amp;D59&amp;", "&amp;E59&amp;", "&amp;F59&amp;", "&amp;G59&amp;","</f>
        <v>  0, _, _, _, _,</v>
      </c>
      <c r="M59" s="0" t="str">
        <f aca="false">"  "&amp;C59*0.637628^4&amp;", "&amp;D59&amp;", "&amp;E59&amp;", "&amp;F59&amp;", "&amp;G59&amp;","</f>
        <v>  0, _, _, _, _,</v>
      </c>
      <c r="N59" s="0" t="str">
        <f aca="false">"  "&amp;C59*0.637628^5&amp;", "&amp;D59&amp;", "&amp;E59&amp;", "&amp;F59&amp;", "&amp;G59&amp;","</f>
        <v>  0, _, _, _, _,</v>
      </c>
      <c r="O59" s="0" t="str">
        <f aca="false">"  "&amp;C59*0.637628^6&amp;", "&amp;D59&amp;", "&amp;E59&amp;", "&amp;F59&amp;", "&amp;G59&amp;","</f>
        <v>  0, _, _, _, _,</v>
      </c>
      <c r="P59" s="0" t="str">
        <f aca="false">"  "&amp;C59*0.637628^7&amp;", "&amp;D59&amp;", "&amp;E59&amp;", "&amp;F59&amp;", "&amp;G59&amp;","</f>
        <v>  0, _, _, _, _,</v>
      </c>
      <c r="Q59" s="0" t="str">
        <f aca="false">"  "&amp;C59*0.637628^8&amp;", "&amp;D59&amp;", "&amp;E59&amp;", "&amp;F59&amp;", "&amp;G59&amp;","</f>
        <v>  0, _, _, _, _,</v>
      </c>
      <c r="R59" s="0" t="str">
        <f aca="false">"  "&amp;C59*0.637628^9&amp;", "&amp;D59&amp;", "&amp;E59&amp;", "&amp;F59&amp;", "&amp;G59&amp;","</f>
        <v>  0, _, _, _, _,</v>
      </c>
    </row>
    <row r="60" customFormat="false" ht="15" hidden="false" customHeight="false" outlineLevel="0" collapsed="false">
      <c r="C60" s="15" t="n">
        <f aca="false">ROUND(C29,0)</f>
        <v>0</v>
      </c>
      <c r="D60" s="9" t="str">
        <f aca="false">D29</f>
        <v>_</v>
      </c>
      <c r="E60" s="9" t="str">
        <f aca="false">E29</f>
        <v>_</v>
      </c>
      <c r="F60" s="9" t="str">
        <f aca="false">F29</f>
        <v>_</v>
      </c>
      <c r="G60" s="9" t="str">
        <f aca="false">G29</f>
        <v>_</v>
      </c>
      <c r="I60" s="0" t="str">
        <f aca="false">"  "&amp;C60&amp;", "&amp;D60&amp;", "&amp;E60&amp;", "&amp;F60&amp;", "&amp;G60&amp;","</f>
        <v>  0, _, _, _, _,</v>
      </c>
      <c r="J60" s="0" t="str">
        <f aca="false">"  "&amp;C60*0.637628&amp;", "&amp;D60&amp;", "&amp;E60&amp;", "&amp;F60&amp;", "&amp;G60&amp;","</f>
        <v>  0, _, _, _, _,</v>
      </c>
      <c r="K60" s="0" t="str">
        <f aca="false">"  "&amp;C60*0.637628^2&amp;", "&amp;D60&amp;", "&amp;E60&amp;", "&amp;F60&amp;", "&amp;G60&amp;","</f>
        <v>  0, _, _, _, _,</v>
      </c>
      <c r="L60" s="0" t="str">
        <f aca="false">"  "&amp;C60*0.637628^3&amp;", "&amp;D60&amp;", "&amp;E60&amp;", "&amp;F60&amp;", "&amp;G60&amp;","</f>
        <v>  0, _, _, _, _,</v>
      </c>
      <c r="M60" s="0" t="str">
        <f aca="false">"  "&amp;C60*0.637628^4&amp;", "&amp;D60&amp;", "&amp;E60&amp;", "&amp;F60&amp;", "&amp;G60&amp;","</f>
        <v>  0, _, _, _, _,</v>
      </c>
      <c r="N60" s="0" t="str">
        <f aca="false">"  "&amp;C60*0.637628^5&amp;", "&amp;D60&amp;", "&amp;E60&amp;", "&amp;F60&amp;", "&amp;G60&amp;","</f>
        <v>  0, _, _, _, _,</v>
      </c>
      <c r="O60" s="0" t="str">
        <f aca="false">"  "&amp;C60*0.637628^6&amp;", "&amp;D60&amp;", "&amp;E60&amp;", "&amp;F60&amp;", "&amp;G60&amp;","</f>
        <v>  0, _, _, _, _,</v>
      </c>
      <c r="P60" s="0" t="str">
        <f aca="false">"  "&amp;C60*0.637628^7&amp;", "&amp;D60&amp;", "&amp;E60&amp;", "&amp;F60&amp;", "&amp;G60&amp;","</f>
        <v>  0, _, _, _, _,</v>
      </c>
      <c r="Q60" s="0" t="str">
        <f aca="false">"  "&amp;C60*0.637628^8&amp;", "&amp;D60&amp;", "&amp;E60&amp;", "&amp;F60&amp;", "&amp;G60&amp;","</f>
        <v>  0, _, _, _, _,</v>
      </c>
      <c r="R60" s="0" t="str">
        <f aca="false">"  "&amp;C60*0.637628^9&amp;", "&amp;D60&amp;", "&amp;E60&amp;", "&amp;F60&amp;", "&amp;G60&amp;","</f>
        <v>  0, _, _, _, _,</v>
      </c>
    </row>
    <row r="61" customFormat="false" ht="15" hidden="false" customHeight="false" outlineLevel="0" collapsed="false">
      <c r="C61" s="15" t="n">
        <f aca="false">ROUND(C30,0)</f>
        <v>0</v>
      </c>
      <c r="D61" s="9" t="str">
        <f aca="false">D30</f>
        <v>_</v>
      </c>
      <c r="E61" s="9" t="str">
        <f aca="false">E30</f>
        <v>_</v>
      </c>
      <c r="F61" s="9" t="str">
        <f aca="false">F30</f>
        <v>_</v>
      </c>
      <c r="G61" s="9" t="str">
        <f aca="false">G30</f>
        <v>_</v>
      </c>
      <c r="I61" s="0" t="str">
        <f aca="false">"  "&amp;C61&amp;", "&amp;D61&amp;", "&amp;E61&amp;", "&amp;F61&amp;", "&amp;G61&amp;","</f>
        <v>  0, _, _, _, _,</v>
      </c>
      <c r="J61" s="0" t="str">
        <f aca="false">"  "&amp;C61*0.637628&amp;", "&amp;D61&amp;", "&amp;E61&amp;", "&amp;F61&amp;", "&amp;G61&amp;","</f>
        <v>  0, _, _, _, _,</v>
      </c>
      <c r="K61" s="0" t="str">
        <f aca="false">"  "&amp;C61*0.637628^2&amp;", "&amp;D61&amp;", "&amp;E61&amp;", "&amp;F61&amp;", "&amp;G61&amp;","</f>
        <v>  0, _, _, _, _,</v>
      </c>
      <c r="L61" s="0" t="str">
        <f aca="false">"  "&amp;C61*0.637628^3&amp;", "&amp;D61&amp;", "&amp;E61&amp;", "&amp;F61&amp;", "&amp;G61&amp;","</f>
        <v>  0, _, _, _, _,</v>
      </c>
      <c r="M61" s="0" t="str">
        <f aca="false">"  "&amp;C61*0.637628^4&amp;", "&amp;D61&amp;", "&amp;E61&amp;", "&amp;F61&amp;", "&amp;G61&amp;","</f>
        <v>  0, _, _, _, _,</v>
      </c>
      <c r="N61" s="0" t="str">
        <f aca="false">"  "&amp;C61*0.637628^5&amp;", "&amp;D61&amp;", "&amp;E61&amp;", "&amp;F61&amp;", "&amp;G61&amp;","</f>
        <v>  0, _, _, _, _,</v>
      </c>
      <c r="O61" s="0" t="str">
        <f aca="false">"  "&amp;C61*0.637628^6&amp;", "&amp;D61&amp;", "&amp;E61&amp;", "&amp;F61&amp;", "&amp;G61&amp;","</f>
        <v>  0, _, _, _, _,</v>
      </c>
      <c r="P61" s="0" t="str">
        <f aca="false">"  "&amp;C61*0.637628^7&amp;", "&amp;D61&amp;", "&amp;E61&amp;", "&amp;F61&amp;", "&amp;G61&amp;","</f>
        <v>  0, _, _, _, _,</v>
      </c>
      <c r="Q61" s="0" t="str">
        <f aca="false">"  "&amp;C61*0.637628^8&amp;", "&amp;D61&amp;", "&amp;E61&amp;", "&amp;F61&amp;", "&amp;G61&amp;","</f>
        <v>  0, _, _, _, _,</v>
      </c>
      <c r="R61" s="0" t="str">
        <f aca="false">"  "&amp;C61*0.637628^9&amp;", "&amp;D61&amp;", "&amp;E61&amp;", "&amp;F61&amp;", "&amp;G61&amp;","</f>
        <v>  0, _, _, _, _,</v>
      </c>
    </row>
    <row r="62" customFormat="false" ht="15" hidden="false" customHeight="false" outlineLevel="0" collapsed="false">
      <c r="C62" s="15" t="n">
        <f aca="false">ROUND(C31,0)</f>
        <v>0</v>
      </c>
      <c r="D62" s="9" t="str">
        <f aca="false">D31</f>
        <v>_</v>
      </c>
      <c r="E62" s="9" t="str">
        <f aca="false">E31</f>
        <v>_</v>
      </c>
      <c r="F62" s="9" t="str">
        <f aca="false">F31</f>
        <v>_</v>
      </c>
      <c r="G62" s="9" t="str">
        <f aca="false">G31</f>
        <v>_</v>
      </c>
      <c r="I62" s="0" t="str">
        <f aca="false">"  "&amp;C62&amp;", "&amp;D62&amp;", "&amp;E62&amp;", "&amp;F62&amp;", "&amp;G62&amp;","</f>
        <v>  0, _, _, _, _,</v>
      </c>
      <c r="J62" s="0" t="str">
        <f aca="false">"  "&amp;C62*0.637628&amp;", "&amp;D62&amp;", "&amp;E62&amp;", "&amp;F62&amp;", "&amp;G62&amp;","</f>
        <v>  0, _, _, _, _,</v>
      </c>
      <c r="K62" s="0" t="str">
        <f aca="false">"  "&amp;C62*0.637628^2&amp;", "&amp;D62&amp;", "&amp;E62&amp;", "&amp;F62&amp;", "&amp;G62&amp;","</f>
        <v>  0, _, _, _, _,</v>
      </c>
      <c r="L62" s="0" t="str">
        <f aca="false">"  "&amp;C62*0.637628^3&amp;", "&amp;D62&amp;", "&amp;E62&amp;", "&amp;F62&amp;", "&amp;G62&amp;","</f>
        <v>  0, _, _, _, _,</v>
      </c>
      <c r="M62" s="0" t="str">
        <f aca="false">"  "&amp;C62*0.637628^4&amp;", "&amp;D62&amp;", "&amp;E62&amp;", "&amp;F62&amp;", "&amp;G62&amp;","</f>
        <v>  0, _, _, _, _,</v>
      </c>
      <c r="N62" s="0" t="str">
        <f aca="false">"  "&amp;C62*0.637628^5&amp;", "&amp;D62&amp;", "&amp;E62&amp;", "&amp;F62&amp;", "&amp;G62&amp;","</f>
        <v>  0, _, _, _, _,</v>
      </c>
      <c r="O62" s="0" t="str">
        <f aca="false">"  "&amp;C62*0.637628^6&amp;", "&amp;D62&amp;", "&amp;E62&amp;", "&amp;F62&amp;", "&amp;G62&amp;","</f>
        <v>  0, _, _, _, _,</v>
      </c>
      <c r="P62" s="0" t="str">
        <f aca="false">"  "&amp;C62*0.637628^7&amp;", "&amp;D62&amp;", "&amp;E62&amp;", "&amp;F62&amp;", "&amp;G62&amp;","</f>
        <v>  0, _, _, _, _,</v>
      </c>
      <c r="Q62" s="0" t="str">
        <f aca="false">"  "&amp;C62*0.637628^8&amp;", "&amp;D62&amp;", "&amp;E62&amp;", "&amp;F62&amp;", "&amp;G62&amp;","</f>
        <v>  0, _, _, _, _,</v>
      </c>
      <c r="R62" s="0" t="str">
        <f aca="false">"  "&amp;C62*0.637628^9&amp;", "&amp;D62&amp;", "&amp;E62&amp;", "&amp;F62&amp;", "&amp;G62&amp;","</f>
        <v>  0, _, _, _, _,</v>
      </c>
    </row>
    <row r="63" customFormat="false" ht="15" hidden="false" customHeight="false" outlineLevel="0" collapsed="false">
      <c r="C63" s="15" t="n">
        <f aca="false">ROUND(C32,0)</f>
        <v>0</v>
      </c>
      <c r="D63" s="9" t="str">
        <f aca="false">D32</f>
        <v>_</v>
      </c>
      <c r="E63" s="9" t="str">
        <f aca="false">E32</f>
        <v>_</v>
      </c>
      <c r="F63" s="9" t="str">
        <f aca="false">F32</f>
        <v>_</v>
      </c>
      <c r="G63" s="9" t="str">
        <f aca="false">G32</f>
        <v>_</v>
      </c>
      <c r="I63" s="0" t="str">
        <f aca="false">"  "&amp;C63&amp;", "&amp;D63&amp;", "&amp;E63&amp;", "&amp;F63&amp;", "&amp;G63&amp;" ;"</f>
        <v>  0, _, _, _, _ ;</v>
      </c>
      <c r="J63" s="0" t="str">
        <f aca="false">"  "&amp;C63*0.637628&amp;", "&amp;D63&amp;", "&amp;E63&amp;", "&amp;F63&amp;", "&amp;G63&amp;" ;"</f>
        <v>  0, _, _, _, _ ;</v>
      </c>
      <c r="K63" s="0" t="str">
        <f aca="false">"  "&amp;C63*0.637628^2&amp;", "&amp;D63&amp;", "&amp;E63&amp;", "&amp;F63&amp;", "&amp;G63&amp;" ;"</f>
        <v>  0, _, _, _, _ ;</v>
      </c>
      <c r="L63" s="0" t="str">
        <f aca="false">"  "&amp;C63*0.637628^3&amp;", "&amp;D63&amp;", "&amp;E63&amp;", "&amp;F63&amp;", "&amp;G63&amp;" ;"</f>
        <v>  0, _, _, _, _ ;</v>
      </c>
      <c r="M63" s="0" t="str">
        <f aca="false">"  "&amp;C63*0.637628^4&amp;", "&amp;D63&amp;", "&amp;E63&amp;", "&amp;F63&amp;", "&amp;G63&amp;" ;"</f>
        <v>  0, _, _, _, _ ;</v>
      </c>
      <c r="N63" s="0" t="str">
        <f aca="false">"  "&amp;C63*0.637628^5&amp;", "&amp;D63&amp;", "&amp;E63&amp;", "&amp;F63&amp;", "&amp;G63&amp;" ;"</f>
        <v>  0, _, _, _, _ ;</v>
      </c>
      <c r="O63" s="0" t="str">
        <f aca="false">"  "&amp;C63*0.637628^6&amp;", "&amp;D63&amp;", "&amp;E63&amp;", "&amp;F63&amp;", "&amp;G63&amp;" ;"</f>
        <v>  0, _, _, _, _ ;</v>
      </c>
      <c r="P63" s="0" t="str">
        <f aca="false">"  "&amp;C63*0.637628^7&amp;", "&amp;D63&amp;", "&amp;E63&amp;", "&amp;F63&amp;", "&amp;G63&amp;" ;"</f>
        <v>  0, _, _, _, _ ;</v>
      </c>
      <c r="Q63" s="0" t="str">
        <f aca="false">"  "&amp;C63*0.637628^8&amp;", "&amp;D63&amp;", "&amp;E63&amp;", "&amp;F63&amp;", "&amp;G63&amp;" ;"</f>
        <v>  0, _, _, _, _ ;</v>
      </c>
      <c r="R63" s="0" t="str">
        <f aca="false">"  "&amp;C63*0.637628^9&amp;", "&amp;D63&amp;", "&amp;E63&amp;", "&amp;F63&amp;", "&amp;G63&amp;" ;"</f>
        <v>  0, _, _, _, _ ;</v>
      </c>
    </row>
    <row r="64" customFormat="false" ht="15" hidden="false" customHeight="false" outlineLevel="0" collapsed="false">
      <c r="C64" s="15"/>
      <c r="D64" s="9"/>
      <c r="E64" s="9"/>
      <c r="F64" s="9"/>
      <c r="G64" s="9"/>
    </row>
    <row r="65" customFormat="false" ht="15" hidden="false" customHeight="false" outlineLevel="0" collapsed="false">
      <c r="A65" s="1" t="s">
        <v>22</v>
      </c>
      <c r="B65" s="16" t="n">
        <v>0</v>
      </c>
      <c r="C65" s="16" t="n">
        <v>1</v>
      </c>
      <c r="D65" s="16" t="n">
        <v>2</v>
      </c>
      <c r="E65" s="16" t="n">
        <v>3</v>
      </c>
      <c r="F65" s="16" t="n">
        <v>4</v>
      </c>
      <c r="G65" s="16" t="n">
        <v>5</v>
      </c>
      <c r="H65" s="16" t="n">
        <v>6</v>
      </c>
      <c r="I65" s="16" t="n">
        <v>7</v>
      </c>
      <c r="J65" s="16" t="n">
        <v>8</v>
      </c>
      <c r="K65" s="16" t="n">
        <v>9</v>
      </c>
      <c r="L65" s="16" t="n">
        <v>10</v>
      </c>
      <c r="M65" s="16" t="n">
        <v>11</v>
      </c>
      <c r="N65" s="16" t="n">
        <v>12</v>
      </c>
      <c r="O65" s="16" t="n">
        <v>13</v>
      </c>
      <c r="P65" s="16" t="n">
        <v>14</v>
      </c>
      <c r="Q65" s="16" t="n">
        <v>15</v>
      </c>
      <c r="R65" s="16" t="n">
        <v>16</v>
      </c>
      <c r="S65" s="16" t="n">
        <v>17</v>
      </c>
      <c r="T65" s="16" t="n">
        <v>18</v>
      </c>
      <c r="U65" s="16" t="n">
        <v>19</v>
      </c>
      <c r="V65" s="16" t="n">
        <v>20</v>
      </c>
      <c r="W65" s="16" t="n">
        <v>21</v>
      </c>
      <c r="X65" s="16" t="n">
        <v>22</v>
      </c>
      <c r="Y65" s="16" t="n">
        <v>23</v>
      </c>
      <c r="Z65" s="16" t="n">
        <v>24</v>
      </c>
      <c r="AA65" s="16" t="n">
        <v>25</v>
      </c>
      <c r="AB65" s="16" t="n">
        <v>26</v>
      </c>
      <c r="AC65" s="16" t="n">
        <v>27</v>
      </c>
      <c r="AD65" s="16" t="n">
        <v>28</v>
      </c>
      <c r="AE65" s="16" t="n">
        <v>29</v>
      </c>
    </row>
    <row r="66" customFormat="false" ht="15" hidden="false" customHeight="false" outlineLevel="0" collapsed="false">
      <c r="A66" s="0" t="s">
        <v>23</v>
      </c>
      <c r="B66" s="0" t="n">
        <v>0</v>
      </c>
      <c r="C66" s="10" t="n">
        <v>0.09</v>
      </c>
      <c r="D66" s="10" t="n">
        <v>0.15</v>
      </c>
      <c r="E66" s="10" t="n">
        <v>0.27</v>
      </c>
      <c r="F66" s="10" t="n">
        <v>0.1</v>
      </c>
      <c r="G66" s="10" t="n">
        <v>0.13</v>
      </c>
      <c r="H66" s="10" t="n">
        <v>0.12</v>
      </c>
      <c r="I66" s="10" t="n">
        <v>0.02</v>
      </c>
      <c r="J66" s="10" t="n">
        <v>0</v>
      </c>
      <c r="K66" s="10" t="n">
        <v>0.07</v>
      </c>
      <c r="L66" s="10" t="n">
        <v>0</v>
      </c>
      <c r="M66" s="10" t="n">
        <v>0</v>
      </c>
      <c r="N66" s="10" t="n">
        <v>0</v>
      </c>
      <c r="O66" s="10" t="n">
        <v>0.01</v>
      </c>
      <c r="P66" s="10" t="n">
        <v>0.04</v>
      </c>
      <c r="Q66" s="10" t="n">
        <v>0</v>
      </c>
      <c r="R66" s="10" t="n">
        <v>0</v>
      </c>
      <c r="S66" s="10" t="n">
        <v>0</v>
      </c>
      <c r="T66" s="10" t="n">
        <v>0</v>
      </c>
      <c r="U66" s="10" t="n">
        <v>0</v>
      </c>
      <c r="V66" s="10" t="n">
        <v>0</v>
      </c>
      <c r="W66" s="10" t="n">
        <v>0</v>
      </c>
      <c r="X66" s="10" t="n">
        <v>0</v>
      </c>
      <c r="Y66" s="0" t="n">
        <v>0</v>
      </c>
      <c r="Z66" s="0" t="n">
        <v>0</v>
      </c>
      <c r="AA66" s="0" t="n">
        <v>0</v>
      </c>
      <c r="AB66" s="0" t="n">
        <v>0</v>
      </c>
      <c r="AC66" s="0" t="n">
        <v>0</v>
      </c>
      <c r="AD66" s="0" t="n">
        <v>0</v>
      </c>
      <c r="AE66" s="0" t="n">
        <v>0</v>
      </c>
      <c r="AG66" s="3" t="n">
        <f aca="false">SUM(B66:AE66)</f>
        <v>1</v>
      </c>
    </row>
    <row r="67" customFormat="false" ht="15" hidden="false" customHeight="false" outlineLevel="0" collapsed="false">
      <c r="A67" s="0" t="s">
        <v>24</v>
      </c>
      <c r="B67" s="0" t="n">
        <v>0</v>
      </c>
      <c r="C67" s="15" t="n">
        <v>0.15</v>
      </c>
      <c r="D67" s="15" t="n">
        <v>0.16</v>
      </c>
      <c r="E67" s="15" t="n">
        <v>0.12</v>
      </c>
      <c r="F67" s="15" t="n">
        <v>0.16</v>
      </c>
      <c r="G67" s="15" t="n">
        <v>0.1</v>
      </c>
      <c r="H67" s="15" t="n">
        <v>0.09</v>
      </c>
      <c r="I67" s="15" t="n">
        <v>0.08</v>
      </c>
      <c r="J67" s="15" t="n">
        <v>0.01</v>
      </c>
      <c r="K67" s="15" t="n">
        <v>0.06</v>
      </c>
      <c r="L67" s="15" t="n">
        <v>0</v>
      </c>
      <c r="M67" s="15" t="n">
        <v>0</v>
      </c>
      <c r="N67" s="15" t="n">
        <v>0.01</v>
      </c>
      <c r="O67" s="15" t="n">
        <v>0.03</v>
      </c>
      <c r="P67" s="15" t="n">
        <v>0.03</v>
      </c>
      <c r="Q67" s="15" t="n">
        <v>0</v>
      </c>
      <c r="R67" s="15" t="n">
        <v>0</v>
      </c>
      <c r="S67" s="15" t="n">
        <v>0</v>
      </c>
      <c r="T67" s="15" t="n">
        <v>0</v>
      </c>
      <c r="U67" s="15" t="n">
        <v>0</v>
      </c>
      <c r="V67" s="15" t="n">
        <v>0</v>
      </c>
      <c r="W67" s="15" t="n">
        <v>0</v>
      </c>
      <c r="X67" s="15" t="n">
        <v>0</v>
      </c>
      <c r="Y67" s="0" t="n">
        <v>0</v>
      </c>
      <c r="Z67" s="0" t="n">
        <v>0</v>
      </c>
      <c r="AA67" s="0" t="n">
        <v>0</v>
      </c>
      <c r="AB67" s="0" t="n">
        <v>0</v>
      </c>
      <c r="AC67" s="0" t="n">
        <v>0</v>
      </c>
      <c r="AD67" s="0" t="n">
        <v>0</v>
      </c>
      <c r="AE67" s="0" t="n">
        <v>0</v>
      </c>
      <c r="AG67" s="3" t="n">
        <f aca="false">SUM(B67:AE67)</f>
        <v>1</v>
      </c>
    </row>
    <row r="68" customFormat="false" ht="15" hidden="false" customHeight="false" outlineLevel="0" collapsed="false">
      <c r="A68" s="0" t="s">
        <v>25</v>
      </c>
      <c r="B68" s="0" t="n">
        <v>0</v>
      </c>
      <c r="C68" s="17" t="n">
        <v>0.19</v>
      </c>
      <c r="D68" s="17" t="n">
        <v>0.14</v>
      </c>
      <c r="E68" s="17" t="n">
        <v>0.02</v>
      </c>
      <c r="F68" s="17" t="n">
        <v>0.22</v>
      </c>
      <c r="G68" s="17" t="n">
        <v>0.08</v>
      </c>
      <c r="H68" s="17" t="n">
        <v>0.07</v>
      </c>
      <c r="I68" s="17" t="n">
        <v>0.13</v>
      </c>
      <c r="J68" s="17" t="n">
        <v>0.02</v>
      </c>
      <c r="K68" s="17" t="n">
        <v>0.06</v>
      </c>
      <c r="L68" s="17" t="n">
        <v>0</v>
      </c>
      <c r="M68" s="17" t="n">
        <v>0</v>
      </c>
      <c r="N68" s="17" t="n">
        <v>0.01</v>
      </c>
      <c r="O68" s="17" t="n">
        <v>0.04</v>
      </c>
      <c r="P68" s="17" t="n">
        <v>0.02</v>
      </c>
      <c r="Q68" s="17" t="n">
        <v>0</v>
      </c>
      <c r="R68" s="17" t="n">
        <v>0</v>
      </c>
      <c r="S68" s="17" t="n">
        <v>0</v>
      </c>
      <c r="T68" s="17" t="n">
        <v>0</v>
      </c>
      <c r="U68" s="17" t="n">
        <v>0</v>
      </c>
      <c r="V68" s="17" t="n">
        <v>0</v>
      </c>
      <c r="W68" s="17" t="n">
        <v>0</v>
      </c>
      <c r="X68" s="17" t="n">
        <v>0</v>
      </c>
      <c r="Y68" s="0" t="n">
        <v>0</v>
      </c>
      <c r="Z68" s="0" t="n">
        <v>0</v>
      </c>
      <c r="AA68" s="0" t="n">
        <v>0</v>
      </c>
      <c r="AB68" s="0" t="n">
        <v>0</v>
      </c>
      <c r="AC68" s="0" t="n">
        <v>0</v>
      </c>
      <c r="AD68" s="0" t="n">
        <v>0</v>
      </c>
      <c r="AE68" s="0" t="n">
        <v>0</v>
      </c>
      <c r="AG68" s="3" t="n">
        <f aca="false">SUM(B68:AE68)</f>
        <v>1</v>
      </c>
    </row>
    <row r="69" customFormat="false" ht="15" hidden="false" customHeight="false" outlineLevel="0" collapsed="false">
      <c r="A69" s="0" t="s">
        <v>26</v>
      </c>
      <c r="B69" s="0" t="n">
        <v>0</v>
      </c>
      <c r="C69" s="15" t="n">
        <v>0.15</v>
      </c>
      <c r="D69" s="15" t="n">
        <v>0.16</v>
      </c>
      <c r="E69" s="15" t="n">
        <v>0.12</v>
      </c>
      <c r="F69" s="15" t="n">
        <v>0.16</v>
      </c>
      <c r="G69" s="15" t="n">
        <v>0.1</v>
      </c>
      <c r="H69" s="15" t="n">
        <v>0.09</v>
      </c>
      <c r="I69" s="15" t="n">
        <v>0.08</v>
      </c>
      <c r="J69" s="15" t="n">
        <v>0.01</v>
      </c>
      <c r="K69" s="15" t="n">
        <v>0.06</v>
      </c>
      <c r="L69" s="15" t="n">
        <v>0</v>
      </c>
      <c r="M69" s="15" t="n">
        <v>0</v>
      </c>
      <c r="N69" s="15" t="n">
        <v>0.01</v>
      </c>
      <c r="O69" s="15" t="n">
        <v>0.03</v>
      </c>
      <c r="P69" s="15" t="n">
        <v>0.03</v>
      </c>
      <c r="Q69" s="15" t="n">
        <v>0</v>
      </c>
      <c r="R69" s="15" t="n">
        <v>0</v>
      </c>
      <c r="S69" s="15" t="n">
        <v>0</v>
      </c>
      <c r="T69" s="15" t="n">
        <v>0</v>
      </c>
      <c r="U69" s="15" t="n">
        <v>0</v>
      </c>
      <c r="V69" s="15" t="n">
        <v>0</v>
      </c>
      <c r="W69" s="15" t="n">
        <v>0</v>
      </c>
      <c r="X69" s="15" t="n">
        <v>0</v>
      </c>
      <c r="Y69" s="0" t="n">
        <v>0</v>
      </c>
      <c r="Z69" s="0" t="n">
        <v>0</v>
      </c>
      <c r="AA69" s="0" t="n">
        <v>0</v>
      </c>
      <c r="AB69" s="0" t="n">
        <v>0</v>
      </c>
      <c r="AC69" s="0" t="n">
        <v>0</v>
      </c>
      <c r="AD69" s="0" t="n">
        <v>0</v>
      </c>
      <c r="AE69" s="0" t="n">
        <v>0</v>
      </c>
      <c r="AG69" s="3" t="n">
        <f aca="false">SUM(B69:AE69)</f>
        <v>1</v>
      </c>
    </row>
    <row r="70" customFormat="false" ht="15" hidden="false" customHeight="false" outlineLevel="0" collapsed="false">
      <c r="C70" s="9"/>
      <c r="D70" s="9"/>
      <c r="E70" s="9"/>
      <c r="F70" s="9"/>
      <c r="G70" s="9"/>
    </row>
    <row r="71" customFormat="false" ht="15" hidden="false" customHeight="false" outlineLevel="0" collapsed="false">
      <c r="B71" s="0" t="s">
        <v>27</v>
      </c>
      <c r="C71" s="9"/>
      <c r="D71" s="9"/>
      <c r="E71" s="9"/>
      <c r="F71" s="9"/>
      <c r="G71" s="9"/>
    </row>
    <row r="73" customFormat="false" ht="15" hidden="false" customHeight="false" outlineLevel="0" collapsed="false">
      <c r="A73" s="3" t="s">
        <v>43</v>
      </c>
      <c r="B73" s="0" t="n">
        <v>0</v>
      </c>
      <c r="C73" s="0" t="n">
        <v>0.025610244</v>
      </c>
      <c r="D73" s="0" t="n">
        <v>0.019007603</v>
      </c>
      <c r="E73" s="0" t="n">
        <v>0.010004002</v>
      </c>
      <c r="F73" s="0" t="n">
        <v>0.038015206</v>
      </c>
      <c r="G73" s="0" t="n">
        <v>0.084033613</v>
      </c>
      <c r="H73" s="0" t="n">
        <v>0.054021609</v>
      </c>
      <c r="I73" s="0" t="n">
        <v>0.06402561</v>
      </c>
      <c r="J73" s="0" t="n">
        <v>0.084033613</v>
      </c>
      <c r="K73" s="0" t="n">
        <v>0.039015606</v>
      </c>
      <c r="L73" s="0" t="n">
        <v>0.06402561</v>
      </c>
      <c r="M73" s="0" t="n">
        <v>0.047018808</v>
      </c>
      <c r="N73" s="0" t="n">
        <v>0.068027211</v>
      </c>
      <c r="O73" s="0" t="n">
        <v>0.0030012</v>
      </c>
      <c r="P73" s="0" t="n">
        <v>0.066026411</v>
      </c>
      <c r="Q73" s="0" t="n">
        <v>0.066026411</v>
      </c>
      <c r="R73" s="0" t="n">
        <v>0.045018007</v>
      </c>
      <c r="S73" s="0" t="n">
        <v>0.033013205</v>
      </c>
      <c r="T73" s="0" t="n">
        <v>0.028011204</v>
      </c>
      <c r="U73" s="0" t="n">
        <v>0.038015206</v>
      </c>
      <c r="V73" s="0" t="n">
        <v>0.039015606</v>
      </c>
      <c r="W73" s="0" t="n">
        <v>0.017006803</v>
      </c>
      <c r="X73" s="0" t="n">
        <v>0.068027211</v>
      </c>
      <c r="Y73" s="0" t="n">
        <v>0</v>
      </c>
      <c r="Z73" s="0" t="n">
        <v>0</v>
      </c>
      <c r="AA73" s="0" t="n">
        <v>0</v>
      </c>
      <c r="AB73" s="0" t="n">
        <v>0</v>
      </c>
      <c r="AC73" s="0" t="n">
        <v>0</v>
      </c>
      <c r="AD73" s="0" t="n">
        <v>0</v>
      </c>
      <c r="AE73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G73"/>
  <sheetViews>
    <sheetView windowProtection="false" showFormulas="false" showGridLines="true" showRowColHeaders="true" showZeros="true" rightToLeft="false" tabSelected="false" showOutlineSymbols="true" defaultGridColor="true" view="normal" topLeftCell="D58" colorId="64" zoomScale="100" zoomScaleNormal="100" zoomScalePageLayoutView="100" workbookViewId="0">
      <selection pane="topLeft" activeCell="K64" activeCellId="0" sqref="K64"/>
    </sheetView>
  </sheetViews>
  <sheetFormatPr defaultRowHeight="15"/>
  <cols>
    <col collapsed="false" hidden="false" max="2" min="1" style="0" width="8.50510204081633"/>
    <col collapsed="false" hidden="false" max="3" min="3" style="0" width="9.04591836734694"/>
    <col collapsed="false" hidden="false" max="8" min="4" style="0" width="8.50510204081633"/>
    <col collapsed="false" hidden="false" max="9" min="9" style="0" width="17.5510204081633"/>
    <col collapsed="false" hidden="false" max="10" min="10" style="0" width="24.1632653061224"/>
    <col collapsed="false" hidden="false" max="15" min="11" style="0" width="26.1887755102041"/>
    <col collapsed="false" hidden="false" max="16" min="16" style="0" width="26.3214285714286"/>
    <col collapsed="false" hidden="false" max="17" min="17" style="0" width="26.0510204081633"/>
    <col collapsed="false" hidden="false" max="18" min="18" style="0" width="27.2704081632653"/>
    <col collapsed="false" hidden="false" max="1025" min="19" style="0" width="8.50510204081633"/>
  </cols>
  <sheetData>
    <row r="1" customFormat="false" ht="15" hidden="false" customHeight="false" outlineLevel="0" collapsed="false">
      <c r="P1" s="0" t="n">
        <v>11747696</v>
      </c>
      <c r="Q1" s="1" t="s">
        <v>0</v>
      </c>
    </row>
    <row r="2" customFormat="false" ht="15" hidden="false" customHeight="false" outlineLevel="0" collapsed="false">
      <c r="B2" s="0" t="s">
        <v>1</v>
      </c>
      <c r="H2" s="0" t="s">
        <v>2</v>
      </c>
      <c r="P2" s="2" t="s">
        <v>3</v>
      </c>
      <c r="Q2" s="3"/>
      <c r="R2" s="3"/>
      <c r="S2" s="3"/>
      <c r="T2" s="3"/>
      <c r="U2" s="3"/>
      <c r="V2" s="0" t="s">
        <v>4</v>
      </c>
    </row>
    <row r="3" customFormat="false" ht="15.75" hidden="false" customHeight="false" outlineLevel="0" collapsed="false">
      <c r="A3" s="0" t="n">
        <v>0</v>
      </c>
      <c r="B3" s="0" t="n">
        <v>0</v>
      </c>
      <c r="C3" s="4" t="n">
        <f aca="false">P3</f>
        <v>0</v>
      </c>
      <c r="D3" s="5" t="s">
        <v>5</v>
      </c>
      <c r="E3" s="5" t="s">
        <v>5</v>
      </c>
      <c r="F3" s="5" t="s">
        <v>5</v>
      </c>
      <c r="G3" s="5" t="s">
        <v>5</v>
      </c>
      <c r="H3" s="0" t="n">
        <v>2</v>
      </c>
      <c r="I3" s="6" t="n">
        <v>1</v>
      </c>
      <c r="J3" s="7" t="n">
        <v>-100</v>
      </c>
      <c r="K3" s="7" t="n">
        <v>50</v>
      </c>
      <c r="L3" s="7" t="n">
        <v>12647072876</v>
      </c>
      <c r="M3" s="7" t="n">
        <v>2</v>
      </c>
      <c r="N3" s="8" t="n">
        <v>1264707000000</v>
      </c>
      <c r="P3" s="9" t="n">
        <f aca="false">$P$1*B3</f>
        <v>0</v>
      </c>
    </row>
    <row r="4" customFormat="false" ht="15.75" hidden="false" customHeight="false" outlineLevel="0" collapsed="false">
      <c r="A4" s="0" t="n">
        <v>1</v>
      </c>
      <c r="B4" s="10" t="n">
        <v>0.07</v>
      </c>
      <c r="C4" s="4" t="n">
        <f aca="false">P4</f>
        <v>822338.72</v>
      </c>
      <c r="D4" s="5" t="s">
        <v>5</v>
      </c>
      <c r="E4" s="5" t="s">
        <v>5</v>
      </c>
      <c r="F4" s="5" t="s">
        <v>5</v>
      </c>
      <c r="G4" s="5" t="s">
        <v>5</v>
      </c>
      <c r="H4" s="0" t="n">
        <v>1</v>
      </c>
      <c r="I4" s="6" t="n">
        <v>2</v>
      </c>
      <c r="J4" s="7" t="n">
        <v>-17.6</v>
      </c>
      <c r="K4" s="7" t="n">
        <v>17.6</v>
      </c>
      <c r="L4" s="7" t="n">
        <v>12286957937</v>
      </c>
      <c r="M4" s="7" t="n">
        <v>1</v>
      </c>
      <c r="N4" s="8" t="n">
        <v>216250500000</v>
      </c>
      <c r="P4" s="9" t="n">
        <f aca="false">$P$1*B4</f>
        <v>822338.72</v>
      </c>
      <c r="R4" s="1" t="s">
        <v>6</v>
      </c>
    </row>
    <row r="5" customFormat="false" ht="15.75" hidden="false" customHeight="false" outlineLevel="0" collapsed="false">
      <c r="A5" s="0" t="n">
        <v>2</v>
      </c>
      <c r="B5" s="10" t="n">
        <v>0.06</v>
      </c>
      <c r="C5" s="4" t="n">
        <f aca="false">P5</f>
        <v>704861.76</v>
      </c>
      <c r="D5" s="5" t="s">
        <v>5</v>
      </c>
      <c r="E5" s="5" t="s">
        <v>5</v>
      </c>
      <c r="F5" s="5" t="s">
        <v>5</v>
      </c>
      <c r="G5" s="5" t="s">
        <v>5</v>
      </c>
      <c r="H5" s="0" t="n">
        <v>1</v>
      </c>
      <c r="I5" s="6" t="n">
        <v>3</v>
      </c>
      <c r="J5" s="7" t="n">
        <v>-36.5</v>
      </c>
      <c r="K5" s="7" t="n">
        <v>36.5</v>
      </c>
      <c r="L5" s="7" t="n">
        <v>29971254486</v>
      </c>
      <c r="M5" s="7" t="n">
        <v>1</v>
      </c>
      <c r="N5" s="8" t="n">
        <v>1093951000000</v>
      </c>
      <c r="P5" s="9" t="n">
        <f aca="false">$P$1*B5</f>
        <v>704861.76</v>
      </c>
      <c r="R5" s="1" t="s">
        <v>7</v>
      </c>
    </row>
    <row r="6" customFormat="false" ht="15.75" hidden="false" customHeight="false" outlineLevel="0" collapsed="false">
      <c r="A6" s="0" t="n">
        <v>3</v>
      </c>
      <c r="B6" s="10" t="n">
        <v>0.02</v>
      </c>
      <c r="C6" s="4" t="n">
        <f aca="false">P6</f>
        <v>234953.92</v>
      </c>
      <c r="D6" s="5" t="s">
        <v>5</v>
      </c>
      <c r="E6" s="5" t="s">
        <v>5</v>
      </c>
      <c r="F6" s="5" t="s">
        <v>5</v>
      </c>
      <c r="G6" s="5" t="s">
        <v>5</v>
      </c>
      <c r="H6" s="0" t="n">
        <v>3</v>
      </c>
      <c r="I6" s="6" t="n">
        <v>4</v>
      </c>
      <c r="J6" s="7" t="n">
        <v>-128.5</v>
      </c>
      <c r="K6" s="7" t="n">
        <v>50</v>
      </c>
      <c r="L6" s="7" t="n">
        <v>13938887160</v>
      </c>
      <c r="M6" s="7" t="n">
        <v>3</v>
      </c>
      <c r="N6" s="8" t="n">
        <v>1791147000000</v>
      </c>
      <c r="P6" s="9" t="n">
        <f aca="false">$P$1*B6</f>
        <v>234953.92</v>
      </c>
    </row>
    <row r="7" customFormat="false" ht="15.75" hidden="false" customHeight="false" outlineLevel="0" collapsed="false">
      <c r="A7" s="0" t="n">
        <v>4</v>
      </c>
      <c r="B7" s="10" t="n">
        <v>0.2</v>
      </c>
      <c r="C7" s="4" t="n">
        <f aca="false">P7</f>
        <v>2349539.2</v>
      </c>
      <c r="D7" s="5" t="s">
        <v>5</v>
      </c>
      <c r="E7" s="5" t="s">
        <v>5</v>
      </c>
      <c r="F7" s="5" t="s">
        <v>5</v>
      </c>
      <c r="G7" s="5" t="s">
        <v>5</v>
      </c>
      <c r="H7" s="0" t="n">
        <v>1</v>
      </c>
      <c r="I7" s="6" t="n">
        <v>5</v>
      </c>
      <c r="J7" s="7" t="n">
        <v>-20.5</v>
      </c>
      <c r="K7" s="7" t="n">
        <v>20.5</v>
      </c>
      <c r="L7" s="7" t="n">
        <v>3686010853</v>
      </c>
      <c r="M7" s="7" t="n">
        <v>1</v>
      </c>
      <c r="N7" s="8" t="n">
        <v>75563220000</v>
      </c>
      <c r="P7" s="9" t="n">
        <f aca="false">$P$1*B7</f>
        <v>2349539.2</v>
      </c>
    </row>
    <row r="8" customFormat="false" ht="15.75" hidden="false" customHeight="false" outlineLevel="0" collapsed="false">
      <c r="A8" s="0" t="n">
        <v>5</v>
      </c>
      <c r="B8" s="10" t="n">
        <v>0.08</v>
      </c>
      <c r="C8" s="4" t="n">
        <f aca="false">P8</f>
        <v>939815.68</v>
      </c>
      <c r="D8" s="5" t="s">
        <v>5</v>
      </c>
      <c r="E8" s="5" t="s">
        <v>5</v>
      </c>
      <c r="F8" s="5" t="s">
        <v>5</v>
      </c>
      <c r="G8" s="5" t="s">
        <v>5</v>
      </c>
      <c r="H8" s="0" t="n">
        <v>2</v>
      </c>
      <c r="I8" s="6" t="n">
        <v>6</v>
      </c>
      <c r="J8" s="7" t="n">
        <v>-106</v>
      </c>
      <c r="K8" s="7" t="n">
        <v>50</v>
      </c>
      <c r="L8" s="7" t="n">
        <v>11079367895</v>
      </c>
      <c r="M8" s="7" t="n">
        <v>2</v>
      </c>
      <c r="N8" s="8" t="n">
        <v>1174413000000</v>
      </c>
      <c r="P8" s="9" t="n">
        <f aca="false">$P$1*B8</f>
        <v>939815.68</v>
      </c>
    </row>
    <row r="9" customFormat="false" ht="15.75" hidden="false" customHeight="false" outlineLevel="0" collapsed="false">
      <c r="A9" s="0" t="n">
        <v>6</v>
      </c>
      <c r="B9" s="10" t="n">
        <v>0.07</v>
      </c>
      <c r="C9" s="4" t="n">
        <f aca="false">P9</f>
        <v>822338.72</v>
      </c>
      <c r="D9" s="5" t="s">
        <v>5</v>
      </c>
      <c r="E9" s="5" t="s">
        <v>5</v>
      </c>
      <c r="F9" s="5" t="s">
        <v>5</v>
      </c>
      <c r="G9" s="5" t="s">
        <v>5</v>
      </c>
      <c r="H9" s="0" t="n">
        <v>2</v>
      </c>
      <c r="I9" s="6" t="n">
        <v>7</v>
      </c>
      <c r="J9" s="7" t="n">
        <v>-109.9</v>
      </c>
      <c r="K9" s="7" t="n">
        <v>50</v>
      </c>
      <c r="L9" s="7" t="n">
        <v>19434502995</v>
      </c>
      <c r="M9" s="7" t="n">
        <v>2</v>
      </c>
      <c r="N9" s="8" t="n">
        <v>2135852000000</v>
      </c>
      <c r="P9" s="9" t="n">
        <f aca="false">$P$1*B9</f>
        <v>822338.72</v>
      </c>
    </row>
    <row r="10" customFormat="false" ht="15.75" hidden="false" customHeight="false" outlineLevel="0" collapsed="false">
      <c r="A10" s="0" t="n">
        <v>7</v>
      </c>
      <c r="B10" s="10" t="n">
        <v>0.1</v>
      </c>
      <c r="C10" s="4" t="n">
        <f aca="false">P10</f>
        <v>1174769.6</v>
      </c>
      <c r="D10" s="5" t="s">
        <v>5</v>
      </c>
      <c r="E10" s="5" t="s">
        <v>5</v>
      </c>
      <c r="F10" s="5" t="s">
        <v>5</v>
      </c>
      <c r="G10" s="5" t="s">
        <v>5</v>
      </c>
      <c r="H10" s="0" t="n">
        <v>1</v>
      </c>
      <c r="I10" s="6" t="n">
        <v>8</v>
      </c>
      <c r="J10" s="7" t="n">
        <v>-33.8</v>
      </c>
      <c r="K10" s="7" t="n">
        <v>33.8</v>
      </c>
      <c r="L10" s="7" t="n">
        <v>10361542520</v>
      </c>
      <c r="M10" s="7" t="n">
        <v>1</v>
      </c>
      <c r="N10" s="8" t="n">
        <v>350220100000</v>
      </c>
      <c r="P10" s="9" t="n">
        <f aca="false">$P$1*B10</f>
        <v>1174769.6</v>
      </c>
    </row>
    <row r="11" customFormat="false" ht="15.75" hidden="false" customHeight="false" outlineLevel="0" collapsed="false">
      <c r="A11" s="3" t="n">
        <v>8</v>
      </c>
      <c r="B11" s="10" t="n">
        <v>0.02</v>
      </c>
      <c r="C11" s="4" t="n">
        <f aca="false">P11</f>
        <v>234953.92</v>
      </c>
      <c r="D11" s="5" t="s">
        <v>5</v>
      </c>
      <c r="E11" s="5" t="s">
        <v>5</v>
      </c>
      <c r="F11" s="5" t="s">
        <v>5</v>
      </c>
      <c r="G11" s="5" t="s">
        <v>5</v>
      </c>
      <c r="H11" s="0" t="n">
        <v>2</v>
      </c>
      <c r="I11" s="6" t="n">
        <v>9</v>
      </c>
      <c r="J11" s="7" t="n">
        <v>-52</v>
      </c>
      <c r="K11" s="7" t="n">
        <v>50</v>
      </c>
      <c r="L11" s="7" t="n">
        <v>6455559422</v>
      </c>
      <c r="M11" s="7" t="n">
        <v>2</v>
      </c>
      <c r="N11" s="8" t="n">
        <v>335689100000</v>
      </c>
      <c r="P11" s="9" t="n">
        <f aca="false">$P$1*B11</f>
        <v>234953.92</v>
      </c>
    </row>
    <row r="12" customFormat="false" ht="15.75" hidden="false" customHeight="false" outlineLevel="0" collapsed="false">
      <c r="A12" s="0" t="n">
        <v>9</v>
      </c>
      <c r="B12" s="10" t="n">
        <v>0.09</v>
      </c>
      <c r="C12" s="4" t="n">
        <f aca="false">P12</f>
        <v>1057292.64</v>
      </c>
      <c r="D12" s="5" t="s">
        <v>5</v>
      </c>
      <c r="E12" s="5" t="s">
        <v>5</v>
      </c>
      <c r="F12" s="5" t="s">
        <v>5</v>
      </c>
      <c r="G12" s="5" t="s">
        <v>5</v>
      </c>
      <c r="H12" s="0" t="n">
        <v>2</v>
      </c>
      <c r="I12" s="6" t="n">
        <v>10</v>
      </c>
      <c r="J12" s="7" t="n">
        <v>-85.3</v>
      </c>
      <c r="K12" s="7" t="n">
        <v>50</v>
      </c>
      <c r="L12" s="7" t="n">
        <v>17316802511</v>
      </c>
      <c r="M12" s="7" t="n">
        <v>2</v>
      </c>
      <c r="N12" s="8" t="n">
        <v>1477123000000</v>
      </c>
      <c r="P12" s="9" t="n">
        <f aca="false">$P$1*B12</f>
        <v>1057292.64</v>
      </c>
    </row>
    <row r="13" customFormat="false" ht="15.75" hidden="false" customHeight="false" outlineLevel="0" collapsed="false">
      <c r="A13" s="3" t="n">
        <v>10</v>
      </c>
      <c r="B13" s="10" t="n">
        <v>0</v>
      </c>
      <c r="C13" s="4" t="n">
        <f aca="false">P13</f>
        <v>0</v>
      </c>
      <c r="D13" s="5" t="s">
        <v>5</v>
      </c>
      <c r="E13" s="5" t="s">
        <v>5</v>
      </c>
      <c r="F13" s="5" t="s">
        <v>5</v>
      </c>
      <c r="G13" s="5" t="s">
        <v>5</v>
      </c>
      <c r="H13" s="0" t="n">
        <v>2</v>
      </c>
      <c r="I13" s="6" t="n">
        <v>11</v>
      </c>
      <c r="J13" s="7" t="n">
        <v>-75.3</v>
      </c>
      <c r="K13" s="7" t="n">
        <v>50</v>
      </c>
      <c r="L13" s="7" t="n">
        <v>11225017827</v>
      </c>
      <c r="M13" s="7" t="n">
        <v>2</v>
      </c>
      <c r="N13" s="8" t="n">
        <v>845243800000</v>
      </c>
      <c r="P13" s="9" t="n">
        <f aca="false">$P$1*B13</f>
        <v>0</v>
      </c>
    </row>
    <row r="14" customFormat="false" ht="15.75" hidden="false" customHeight="false" outlineLevel="0" collapsed="false">
      <c r="A14" s="3" t="n">
        <v>11</v>
      </c>
      <c r="B14" s="10" t="n">
        <v>0</v>
      </c>
      <c r="C14" s="4" t="n">
        <f aca="false">P14</f>
        <v>0</v>
      </c>
      <c r="D14" s="5" t="s">
        <v>5</v>
      </c>
      <c r="E14" s="5" t="s">
        <v>5</v>
      </c>
      <c r="F14" s="5" t="s">
        <v>5</v>
      </c>
      <c r="G14" s="5" t="s">
        <v>5</v>
      </c>
      <c r="H14" s="0" t="n">
        <v>3</v>
      </c>
      <c r="I14" s="6" t="n">
        <v>12</v>
      </c>
      <c r="J14" s="7" t="n">
        <v>-185.6</v>
      </c>
      <c r="K14" s="7" t="n">
        <v>50</v>
      </c>
      <c r="L14" s="7" t="n">
        <v>15989283041</v>
      </c>
      <c r="M14" s="7" t="n">
        <v>3</v>
      </c>
      <c r="N14" s="8" t="n">
        <v>2967611000000</v>
      </c>
      <c r="P14" s="9" t="n">
        <f aca="false">$P$1*B14</f>
        <v>0</v>
      </c>
    </row>
    <row r="15" customFormat="false" ht="15.75" hidden="false" customHeight="false" outlineLevel="0" collapsed="false">
      <c r="A15" s="3" t="n">
        <v>12</v>
      </c>
      <c r="B15" s="10" t="n">
        <v>0.04</v>
      </c>
      <c r="C15" s="4" t="n">
        <f aca="false">P15</f>
        <v>469907.84</v>
      </c>
      <c r="D15" s="5" t="s">
        <v>5</v>
      </c>
      <c r="E15" s="5" t="s">
        <v>5</v>
      </c>
      <c r="F15" s="5" t="s">
        <v>5</v>
      </c>
      <c r="G15" s="5" t="s">
        <v>5</v>
      </c>
      <c r="H15" s="0" t="n">
        <v>2</v>
      </c>
      <c r="I15" s="6" t="n">
        <v>13</v>
      </c>
      <c r="J15" s="7" t="n">
        <v>-109.8</v>
      </c>
      <c r="K15" s="7" t="n">
        <v>50</v>
      </c>
      <c r="L15" s="7" t="n">
        <v>4282287423</v>
      </c>
      <c r="M15" s="7" t="n">
        <v>2</v>
      </c>
      <c r="N15" s="8" t="n">
        <v>470195200000</v>
      </c>
      <c r="P15" s="9" t="n">
        <f aca="false">$P$1*B15</f>
        <v>469907.84</v>
      </c>
    </row>
    <row r="16" customFormat="false" ht="15.75" hidden="false" customHeight="false" outlineLevel="0" collapsed="false">
      <c r="A16" s="3" t="n">
        <v>13</v>
      </c>
      <c r="B16" s="10" t="n">
        <v>0.1</v>
      </c>
      <c r="C16" s="4" t="n">
        <f aca="false">P16</f>
        <v>1174769.6</v>
      </c>
      <c r="D16" s="5" t="s">
        <v>5</v>
      </c>
      <c r="E16" s="5" t="s">
        <v>5</v>
      </c>
      <c r="F16" s="5" t="s">
        <v>5</v>
      </c>
      <c r="G16" s="5" t="s">
        <v>5</v>
      </c>
      <c r="H16" s="0" t="n">
        <v>1</v>
      </c>
      <c r="I16" s="6" t="n">
        <v>14</v>
      </c>
      <c r="J16" s="7" t="n">
        <v>-48.9</v>
      </c>
      <c r="K16" s="7" t="n">
        <v>48.9</v>
      </c>
      <c r="L16" s="7" t="n">
        <v>14161620805</v>
      </c>
      <c r="M16" s="7" t="n">
        <v>1</v>
      </c>
      <c r="N16" s="8" t="n">
        <v>692503300000</v>
      </c>
      <c r="P16" s="9" t="n">
        <f aca="false">$P$1*B16</f>
        <v>1174769.6</v>
      </c>
    </row>
    <row r="17" customFormat="false" ht="15.75" hidden="false" customHeight="false" outlineLevel="0" collapsed="false">
      <c r="A17" s="0" t="n">
        <v>14</v>
      </c>
      <c r="B17" s="10" t="n">
        <v>0.09</v>
      </c>
      <c r="C17" s="4" t="n">
        <f aca="false">P17</f>
        <v>1057292.64</v>
      </c>
      <c r="D17" s="5" t="s">
        <v>5</v>
      </c>
      <c r="E17" s="5" t="s">
        <v>5</v>
      </c>
      <c r="F17" s="5" t="s">
        <v>5</v>
      </c>
      <c r="G17" s="5" t="s">
        <v>5</v>
      </c>
      <c r="H17" s="0" t="n">
        <v>3</v>
      </c>
      <c r="I17" s="6" t="n">
        <v>15</v>
      </c>
      <c r="J17" s="7" t="n">
        <v>-138.8</v>
      </c>
      <c r="K17" s="7" t="n">
        <v>50</v>
      </c>
      <c r="L17" s="7" t="n">
        <v>12608709589</v>
      </c>
      <c r="M17" s="7" t="n">
        <v>3</v>
      </c>
      <c r="N17" s="8" t="n">
        <v>1750089000000</v>
      </c>
      <c r="P17" s="9" t="n">
        <f aca="false">$P$1*B17</f>
        <v>1057292.64</v>
      </c>
    </row>
    <row r="18" customFormat="false" ht="15.75" hidden="false" customHeight="false" outlineLevel="0" collapsed="false">
      <c r="A18" s="0" t="n">
        <v>15</v>
      </c>
      <c r="B18" s="10" t="n">
        <v>0.03</v>
      </c>
      <c r="C18" s="4" t="n">
        <f aca="false">P18</f>
        <v>352430.88</v>
      </c>
      <c r="D18" s="5" t="s">
        <v>5</v>
      </c>
      <c r="E18" s="5" t="s">
        <v>5</v>
      </c>
      <c r="F18" s="5" t="s">
        <v>5</v>
      </c>
      <c r="G18" s="5" t="s">
        <v>5</v>
      </c>
      <c r="H18" s="0" t="n">
        <v>2</v>
      </c>
      <c r="I18" s="6" t="n">
        <v>16</v>
      </c>
      <c r="J18" s="7" t="n">
        <v>-101.8</v>
      </c>
      <c r="K18" s="7" t="n">
        <v>50</v>
      </c>
      <c r="L18" s="7" t="n">
        <v>9175347755</v>
      </c>
      <c r="M18" s="7" t="n">
        <v>2</v>
      </c>
      <c r="N18" s="8" t="n">
        <v>934050400000</v>
      </c>
      <c r="P18" s="9" t="n">
        <f aca="false">$P$1*B18</f>
        <v>352430.88</v>
      </c>
    </row>
    <row r="19" customFormat="false" ht="15.75" hidden="false" customHeight="false" outlineLevel="0" collapsed="false">
      <c r="A19" s="3" t="n">
        <v>16</v>
      </c>
      <c r="B19" s="10" t="n">
        <v>0</v>
      </c>
      <c r="C19" s="4" t="n">
        <f aca="false">P19</f>
        <v>0</v>
      </c>
      <c r="D19" s="5" t="s">
        <v>5</v>
      </c>
      <c r="E19" s="5" t="s">
        <v>5</v>
      </c>
      <c r="F19" s="5" t="s">
        <v>5</v>
      </c>
      <c r="G19" s="5" t="s">
        <v>5</v>
      </c>
      <c r="H19" s="0" t="n">
        <v>3</v>
      </c>
      <c r="I19" s="6" t="n">
        <v>17</v>
      </c>
      <c r="J19" s="7" t="n">
        <v>-156</v>
      </c>
      <c r="K19" s="7" t="n">
        <v>50</v>
      </c>
      <c r="L19" s="7" t="n">
        <v>11324453301</v>
      </c>
      <c r="M19" s="7" t="n">
        <v>3</v>
      </c>
      <c r="N19" s="8" t="n">
        <v>1766615000000</v>
      </c>
      <c r="P19" s="9" t="n">
        <f aca="false">$P$1*B19</f>
        <v>0</v>
      </c>
    </row>
    <row r="20" customFormat="false" ht="15.75" hidden="false" customHeight="false" outlineLevel="0" collapsed="false">
      <c r="A20" s="3" t="n">
        <v>17</v>
      </c>
      <c r="B20" s="10" t="n">
        <v>0.01</v>
      </c>
      <c r="C20" s="4" t="n">
        <f aca="false">P20</f>
        <v>117476.96</v>
      </c>
      <c r="D20" s="5" t="s">
        <v>5</v>
      </c>
      <c r="E20" s="5" t="s">
        <v>5</v>
      </c>
      <c r="F20" s="5" t="s">
        <v>5</v>
      </c>
      <c r="G20" s="5" t="s">
        <v>5</v>
      </c>
      <c r="H20" s="0" t="n">
        <v>2</v>
      </c>
      <c r="I20" s="6" t="n">
        <v>18</v>
      </c>
      <c r="J20" s="7" t="n">
        <v>-81.9</v>
      </c>
      <c r="K20" s="7" t="n">
        <v>50</v>
      </c>
      <c r="L20" s="7" t="n">
        <v>5030841128</v>
      </c>
      <c r="M20" s="7" t="n">
        <v>2</v>
      </c>
      <c r="N20" s="8" t="n">
        <v>412025900000</v>
      </c>
      <c r="P20" s="9" t="n">
        <f aca="false">$P$1*B20</f>
        <v>117476.96</v>
      </c>
    </row>
    <row r="21" customFormat="false" ht="15.75" hidden="false" customHeight="false" outlineLevel="0" collapsed="false">
      <c r="A21" s="3" t="n">
        <v>18</v>
      </c>
      <c r="B21" s="10" t="n">
        <v>0.02</v>
      </c>
      <c r="C21" s="4" t="n">
        <f aca="false">P21</f>
        <v>234953.92</v>
      </c>
      <c r="D21" s="5" t="s">
        <v>5</v>
      </c>
      <c r="E21" s="5" t="s">
        <v>5</v>
      </c>
      <c r="F21" s="5" t="s">
        <v>5</v>
      </c>
      <c r="G21" s="5" t="s">
        <v>5</v>
      </c>
      <c r="H21" s="0" t="n">
        <v>2</v>
      </c>
      <c r="I21" s="6" t="n">
        <v>19</v>
      </c>
      <c r="J21" s="7" t="n">
        <v>-86.4</v>
      </c>
      <c r="K21" s="7" t="n">
        <v>50</v>
      </c>
      <c r="L21" s="7" t="n">
        <v>4831356901</v>
      </c>
      <c r="M21" s="7" t="n">
        <v>2</v>
      </c>
      <c r="N21" s="8" t="n">
        <v>417429200000</v>
      </c>
      <c r="P21" s="9" t="n">
        <f aca="false">$P$1*B21</f>
        <v>234953.92</v>
      </c>
    </row>
    <row r="22" customFormat="false" ht="15.75" hidden="false" customHeight="false" outlineLevel="0" collapsed="false">
      <c r="A22" s="3" t="n">
        <v>19</v>
      </c>
      <c r="B22" s="10" t="n">
        <v>0</v>
      </c>
      <c r="C22" s="4" t="n">
        <f aca="false">P22</f>
        <v>0</v>
      </c>
      <c r="D22" s="5" t="s">
        <v>5</v>
      </c>
      <c r="E22" s="5" t="s">
        <v>5</v>
      </c>
      <c r="F22" s="5" t="s">
        <v>5</v>
      </c>
      <c r="G22" s="5" t="s">
        <v>5</v>
      </c>
      <c r="H22" s="0" t="n">
        <v>3</v>
      </c>
      <c r="I22" s="6" t="n">
        <v>20</v>
      </c>
      <c r="J22" s="7" t="n">
        <v>-199.1</v>
      </c>
      <c r="K22" s="7" t="n">
        <v>50</v>
      </c>
      <c r="L22" s="7" t="n">
        <v>17683470543</v>
      </c>
      <c r="M22" s="7" t="n">
        <v>3</v>
      </c>
      <c r="N22" s="8" t="n">
        <v>3520779000000</v>
      </c>
      <c r="P22" s="9" t="n">
        <f aca="false">$P$1*B22</f>
        <v>0</v>
      </c>
    </row>
    <row r="23" customFormat="false" ht="15.75" hidden="false" customHeight="false" outlineLevel="0" collapsed="false">
      <c r="A23" s="3" t="n">
        <v>20</v>
      </c>
      <c r="B23" s="10" t="n">
        <v>0</v>
      </c>
      <c r="C23" s="4" t="n">
        <f aca="false">P23</f>
        <v>0</v>
      </c>
      <c r="D23" s="5" t="s">
        <v>5</v>
      </c>
      <c r="E23" s="5" t="s">
        <v>5</v>
      </c>
      <c r="F23" s="5" t="s">
        <v>5</v>
      </c>
      <c r="G23" s="5" t="s">
        <v>5</v>
      </c>
      <c r="H23" s="0" t="n">
        <v>3</v>
      </c>
      <c r="I23" s="6" t="n">
        <v>21</v>
      </c>
      <c r="J23" s="7" t="n">
        <v>-230.2</v>
      </c>
      <c r="K23" s="7" t="n">
        <v>50</v>
      </c>
      <c r="L23" s="7" t="n">
        <v>9957085306</v>
      </c>
      <c r="M23" s="7" t="n">
        <v>3</v>
      </c>
      <c r="N23" s="8" t="n">
        <v>2292121000000</v>
      </c>
      <c r="P23" s="9" t="n">
        <f aca="false">$P$1*B23</f>
        <v>0</v>
      </c>
    </row>
    <row r="24" customFormat="false" ht="15.75" hidden="false" customHeight="false" outlineLevel="0" collapsed="false">
      <c r="A24" s="3" t="n">
        <v>21</v>
      </c>
      <c r="B24" s="10" t="n">
        <v>0</v>
      </c>
      <c r="C24" s="4" t="n">
        <f aca="false">P24</f>
        <v>0</v>
      </c>
      <c r="D24" s="5" t="s">
        <v>5</v>
      </c>
      <c r="E24" s="5" t="s">
        <v>5</v>
      </c>
      <c r="F24" s="5" t="s">
        <v>5</v>
      </c>
      <c r="G24" s="5" t="s">
        <v>5</v>
      </c>
      <c r="H24" s="0" t="n">
        <v>3</v>
      </c>
      <c r="I24" s="6" t="n">
        <v>22</v>
      </c>
      <c r="J24" s="7" t="n">
        <v>-186.3</v>
      </c>
      <c r="K24" s="7" t="n">
        <v>50</v>
      </c>
      <c r="L24" s="7" t="n">
        <v>6033778736</v>
      </c>
      <c r="M24" s="7" t="n">
        <v>3</v>
      </c>
      <c r="N24" s="8" t="n">
        <v>1124093000000</v>
      </c>
      <c r="P24" s="9" t="n">
        <f aca="false">$P$1*B24</f>
        <v>0</v>
      </c>
    </row>
    <row r="25" customFormat="false" ht="15.75" hidden="false" customHeight="false" outlineLevel="0" collapsed="false">
      <c r="A25" s="3" t="n">
        <v>22</v>
      </c>
      <c r="B25" s="10" t="n">
        <v>0</v>
      </c>
      <c r="C25" s="4" t="n">
        <f aca="false">P25</f>
        <v>0</v>
      </c>
      <c r="D25" s="5" t="s">
        <v>5</v>
      </c>
      <c r="E25" s="5" t="s">
        <v>5</v>
      </c>
      <c r="F25" s="5" t="s">
        <v>5</v>
      </c>
      <c r="G25" s="5" t="s">
        <v>5</v>
      </c>
      <c r="H25" s="0" t="n">
        <v>2</v>
      </c>
      <c r="I25" s="6" t="n">
        <v>23</v>
      </c>
      <c r="J25" s="7" t="n">
        <v>-119.6</v>
      </c>
      <c r="K25" s="7" t="n">
        <v>50</v>
      </c>
      <c r="L25" s="7" t="n">
        <v>17242902545</v>
      </c>
      <c r="M25" s="7" t="n">
        <v>2</v>
      </c>
      <c r="N25" s="8" t="n">
        <v>2062251000000</v>
      </c>
      <c r="P25" s="9" t="n">
        <f aca="false">$P$1*B25</f>
        <v>0</v>
      </c>
    </row>
    <row r="26" customFormat="false" ht="15.75" hidden="false" customHeight="false" outlineLevel="0" collapsed="false">
      <c r="A26" s="0" t="n">
        <v>23</v>
      </c>
      <c r="B26" s="0" t="n">
        <v>0</v>
      </c>
      <c r="C26" s="4" t="n">
        <f aca="false">P26</f>
        <v>0</v>
      </c>
      <c r="D26" s="5" t="s">
        <v>5</v>
      </c>
      <c r="E26" s="5" t="s">
        <v>5</v>
      </c>
      <c r="F26" s="5" t="s">
        <v>5</v>
      </c>
      <c r="G26" s="5" t="s">
        <v>5</v>
      </c>
      <c r="H26" s="0" t="n">
        <v>0</v>
      </c>
      <c r="I26" s="6" t="n">
        <v>24</v>
      </c>
      <c r="J26" s="7" t="n">
        <v>0</v>
      </c>
      <c r="K26" s="7" t="n">
        <v>0</v>
      </c>
      <c r="L26" s="7" t="n">
        <v>173026053</v>
      </c>
      <c r="M26" s="7" t="n">
        <v>0</v>
      </c>
      <c r="N26" s="8" t="n">
        <v>0</v>
      </c>
      <c r="P26" s="9" t="n">
        <f aca="false">$P$1*B26</f>
        <v>0</v>
      </c>
      <c r="T26" s="0" t="s">
        <v>8</v>
      </c>
      <c r="U26" s="0" t="s">
        <v>9</v>
      </c>
    </row>
    <row r="27" customFormat="false" ht="15.75" hidden="false" customHeight="false" outlineLevel="0" collapsed="false">
      <c r="A27" s="0" t="n">
        <v>24</v>
      </c>
      <c r="B27" s="0" t="n">
        <v>0</v>
      </c>
      <c r="C27" s="4" t="n">
        <f aca="false">P27</f>
        <v>0</v>
      </c>
      <c r="D27" s="5" t="s">
        <v>5</v>
      </c>
      <c r="E27" s="5" t="s">
        <v>5</v>
      </c>
      <c r="F27" s="5" t="s">
        <v>5</v>
      </c>
      <c r="G27" s="5" t="s">
        <v>5</v>
      </c>
      <c r="H27" s="0" t="n">
        <v>0</v>
      </c>
      <c r="I27" s="6" t="n">
        <v>25</v>
      </c>
      <c r="J27" s="7" t="n">
        <v>0</v>
      </c>
      <c r="K27" s="7" t="n">
        <v>0</v>
      </c>
      <c r="L27" s="7" t="n">
        <v>294595432</v>
      </c>
      <c r="M27" s="7" t="n">
        <v>0</v>
      </c>
      <c r="N27" s="8" t="n">
        <v>0</v>
      </c>
      <c r="P27" s="9" t="n">
        <f aca="false">$P$1*B27</f>
        <v>0</v>
      </c>
      <c r="T27" s="11" t="s">
        <v>10</v>
      </c>
      <c r="U27" s="1" t="s">
        <v>11</v>
      </c>
    </row>
    <row r="28" customFormat="false" ht="15.75" hidden="false" customHeight="false" outlineLevel="0" collapsed="false">
      <c r="A28" s="0" t="n">
        <v>25</v>
      </c>
      <c r="B28" s="0" t="n">
        <v>0</v>
      </c>
      <c r="C28" s="4" t="n">
        <f aca="false">P28</f>
        <v>0</v>
      </c>
      <c r="D28" s="5" t="s">
        <v>5</v>
      </c>
      <c r="E28" s="5" t="s">
        <v>5</v>
      </c>
      <c r="F28" s="5" t="s">
        <v>5</v>
      </c>
      <c r="G28" s="5" t="s">
        <v>5</v>
      </c>
      <c r="H28" s="0" t="n">
        <v>2</v>
      </c>
      <c r="I28" s="6" t="n">
        <v>26</v>
      </c>
      <c r="J28" s="7" t="n">
        <v>-100</v>
      </c>
      <c r="K28" s="7" t="n">
        <v>50</v>
      </c>
      <c r="L28" s="7" t="n">
        <v>35556339824</v>
      </c>
      <c r="M28" s="7" t="n">
        <v>2</v>
      </c>
      <c r="N28" s="8" t="n">
        <v>3555634000000</v>
      </c>
      <c r="P28" s="9" t="n">
        <f aca="false">$P$1*B28</f>
        <v>0</v>
      </c>
      <c r="T28" s="1" t="s">
        <v>12</v>
      </c>
      <c r="U28" s="1" t="s">
        <v>13</v>
      </c>
    </row>
    <row r="29" customFormat="false" ht="15.75" hidden="false" customHeight="false" outlineLevel="0" collapsed="false">
      <c r="A29" s="0" t="n">
        <v>26</v>
      </c>
      <c r="B29" s="0" t="n">
        <v>0</v>
      </c>
      <c r="C29" s="4" t="n">
        <f aca="false">P29</f>
        <v>0</v>
      </c>
      <c r="D29" s="5" t="s">
        <v>5</v>
      </c>
      <c r="E29" s="5" t="s">
        <v>5</v>
      </c>
      <c r="F29" s="5" t="s">
        <v>5</v>
      </c>
      <c r="G29" s="5" t="s">
        <v>5</v>
      </c>
      <c r="H29" s="0" t="n">
        <v>3</v>
      </c>
      <c r="I29" s="6" t="n">
        <v>27</v>
      </c>
      <c r="J29" s="7" t="n">
        <v>-150</v>
      </c>
      <c r="K29" s="7" t="n">
        <v>50</v>
      </c>
      <c r="L29" s="7" t="n">
        <v>17529276725</v>
      </c>
      <c r="M29" s="7" t="n">
        <v>3</v>
      </c>
      <c r="N29" s="8" t="n">
        <v>2629392000000</v>
      </c>
      <c r="P29" s="9" t="n">
        <f aca="false">$P$1*B29</f>
        <v>0</v>
      </c>
      <c r="T29" s="1" t="s">
        <v>14</v>
      </c>
      <c r="U29" s="1" t="s">
        <v>15</v>
      </c>
    </row>
    <row r="30" customFormat="false" ht="15.75" hidden="false" customHeight="false" outlineLevel="0" collapsed="false">
      <c r="A30" s="0" t="n">
        <v>27</v>
      </c>
      <c r="B30" s="0" t="n">
        <v>0</v>
      </c>
      <c r="C30" s="4" t="n">
        <f aca="false">P30</f>
        <v>0</v>
      </c>
      <c r="D30" s="5" t="s">
        <v>5</v>
      </c>
      <c r="E30" s="5" t="s">
        <v>5</v>
      </c>
      <c r="F30" s="5" t="s">
        <v>5</v>
      </c>
      <c r="G30" s="5" t="s">
        <v>5</v>
      </c>
      <c r="H30" s="0" t="n">
        <v>4</v>
      </c>
      <c r="I30" s="6" t="n">
        <v>28</v>
      </c>
      <c r="J30" s="7" t="n">
        <v>-500</v>
      </c>
      <c r="K30" s="7" t="n">
        <v>50</v>
      </c>
      <c r="L30" s="7" t="n">
        <v>26033456848</v>
      </c>
      <c r="M30" s="7" t="n">
        <v>4</v>
      </c>
      <c r="N30" s="8" t="n">
        <v>13016730000000</v>
      </c>
      <c r="P30" s="9" t="n">
        <f aca="false">$P$1*B30</f>
        <v>0</v>
      </c>
      <c r="T30" s="1" t="s">
        <v>16</v>
      </c>
      <c r="U30" s="1" t="s">
        <v>17</v>
      </c>
    </row>
    <row r="31" customFormat="false" ht="15.75" hidden="false" customHeight="false" outlineLevel="0" collapsed="false">
      <c r="A31" s="0" t="n">
        <v>28</v>
      </c>
      <c r="B31" s="0" t="n">
        <v>0</v>
      </c>
      <c r="C31" s="4" t="n">
        <f aca="false">P31</f>
        <v>0</v>
      </c>
      <c r="D31" s="5" t="s">
        <v>5</v>
      </c>
      <c r="E31" s="5" t="s">
        <v>5</v>
      </c>
      <c r="F31" s="5" t="s">
        <v>5</v>
      </c>
      <c r="G31" s="5" t="s">
        <v>5</v>
      </c>
      <c r="H31" s="0" t="n">
        <v>4</v>
      </c>
      <c r="I31" s="6" t="n">
        <v>29</v>
      </c>
      <c r="J31" s="7" t="n">
        <v>-500</v>
      </c>
      <c r="K31" s="7" t="n">
        <v>50</v>
      </c>
      <c r="L31" s="7" t="n">
        <v>40232596619</v>
      </c>
      <c r="M31" s="7" t="n">
        <v>4</v>
      </c>
      <c r="N31" s="8" t="n">
        <v>20116300000000</v>
      </c>
      <c r="P31" s="9" t="n">
        <f aca="false">$P$1*B31</f>
        <v>0</v>
      </c>
      <c r="T31" s="1"/>
      <c r="U31" s="1"/>
    </row>
    <row r="32" customFormat="false" ht="15.75" hidden="false" customHeight="false" outlineLevel="0" collapsed="false">
      <c r="A32" s="0" t="n">
        <v>29</v>
      </c>
      <c r="B32" s="0" t="n">
        <v>0</v>
      </c>
      <c r="C32" s="4" t="n">
        <f aca="false">P32</f>
        <v>0</v>
      </c>
      <c r="D32" s="5" t="s">
        <v>5</v>
      </c>
      <c r="E32" s="5" t="s">
        <v>5</v>
      </c>
      <c r="F32" s="5" t="s">
        <v>5</v>
      </c>
      <c r="G32" s="5" t="s">
        <v>5</v>
      </c>
      <c r="H32" s="0" t="n">
        <v>4</v>
      </c>
      <c r="I32" s="6" t="n">
        <v>30</v>
      </c>
      <c r="J32" s="7" t="n">
        <v>-500</v>
      </c>
      <c r="K32" s="7" t="n">
        <v>50</v>
      </c>
      <c r="L32" s="7" t="n">
        <v>27427742420</v>
      </c>
      <c r="M32" s="7" t="n">
        <v>4</v>
      </c>
      <c r="N32" s="8" t="n">
        <v>13713870000000</v>
      </c>
      <c r="P32" s="9" t="n">
        <f aca="false">$P$1*B32</f>
        <v>0</v>
      </c>
      <c r="T32" s="1" t="s">
        <v>18</v>
      </c>
      <c r="U32" s="1" t="s">
        <v>19</v>
      </c>
    </row>
    <row r="33" customFormat="false" ht="15" hidden="false" customHeight="false" outlineLevel="0" collapsed="false">
      <c r="I33" s="12" t="s">
        <v>20</v>
      </c>
      <c r="J33" s="12" t="n">
        <v>2</v>
      </c>
      <c r="K33" s="12" t="n">
        <v>3</v>
      </c>
      <c r="L33" s="12" t="n">
        <v>4</v>
      </c>
      <c r="M33" s="12" t="n">
        <v>5</v>
      </c>
      <c r="N33" s="12" t="n">
        <v>6</v>
      </c>
      <c r="O33" s="13" t="n">
        <v>7</v>
      </c>
      <c r="P33" s="14" t="n">
        <v>8</v>
      </c>
      <c r="Q33" s="14" t="n">
        <v>9</v>
      </c>
      <c r="R33" s="14" t="n">
        <v>10</v>
      </c>
    </row>
    <row r="34" customFormat="false" ht="15" hidden="false" customHeight="false" outlineLevel="0" collapsed="false">
      <c r="A34" s="0" t="s">
        <v>21</v>
      </c>
      <c r="B34" s="0" t="n">
        <f aca="false">SUM(B3:B32)</f>
        <v>1</v>
      </c>
      <c r="C34" s="15" t="n">
        <f aca="false">ROUND(C3,0)</f>
        <v>0</v>
      </c>
      <c r="D34" s="9" t="str">
        <f aca="false">D3</f>
        <v>_</v>
      </c>
      <c r="E34" s="9" t="str">
        <f aca="false">E3</f>
        <v>_</v>
      </c>
      <c r="F34" s="9" t="str">
        <f aca="false">F3</f>
        <v>_</v>
      </c>
      <c r="G34" s="9" t="str">
        <f aca="false">G3</f>
        <v>_</v>
      </c>
      <c r="I34" s="0" t="str">
        <f aca="false">"  "&amp;C34&amp;", "&amp;D34&amp;", "&amp;E34&amp;", "&amp;F34&amp;", "&amp;G34&amp;","</f>
        <v>  0, _, _, _, _,</v>
      </c>
      <c r="J34" s="0" t="str">
        <f aca="false">"  "&amp;C34*0.637628&amp;", "&amp;D34&amp;", "&amp;E34&amp;", "&amp;F34&amp;", "&amp;G34&amp;","</f>
        <v>  0, _, _, _, _,</v>
      </c>
      <c r="K34" s="0" t="str">
        <f aca="false">"  "&amp;C34*0.637628^2&amp;", "&amp;D34&amp;", "&amp;E34&amp;", "&amp;F34&amp;", "&amp;G34&amp;","</f>
        <v>  0, _, _, _, _,</v>
      </c>
      <c r="L34" s="0" t="str">
        <f aca="false">"  "&amp;C34*0.637628^3&amp;", "&amp;D34&amp;", "&amp;E34&amp;", "&amp;F34&amp;", "&amp;G34&amp;","</f>
        <v>  0, _, _, _, _,</v>
      </c>
      <c r="M34" s="0" t="str">
        <f aca="false">"  "&amp;C34*0.637628^4&amp;", "&amp;D34&amp;", "&amp;E34&amp;", "&amp;F34&amp;", "&amp;G34&amp;","</f>
        <v>  0, _, _, _, _,</v>
      </c>
      <c r="N34" s="0" t="str">
        <f aca="false">"  "&amp;C34*0.637628^5&amp;", "&amp;D34&amp;", "&amp;E34&amp;", "&amp;F34&amp;", "&amp;G34&amp;","</f>
        <v>  0, _, _, _, _,</v>
      </c>
      <c r="O34" s="0" t="str">
        <f aca="false">"  "&amp;C34*0.637628^6&amp;", "&amp;D34&amp;", "&amp;E34&amp;", "&amp;F34&amp;", "&amp;G34&amp;","</f>
        <v>  0, _, _, _, _,</v>
      </c>
      <c r="P34" s="0" t="str">
        <f aca="false">"  "&amp;C34*0.637628^7&amp;", "&amp;D34&amp;", "&amp;E34&amp;", "&amp;F34&amp;", "&amp;G34&amp;","</f>
        <v>  0, _, _, _, _,</v>
      </c>
      <c r="Q34" s="0" t="str">
        <f aca="false">"  "&amp;C34*0.637628^8&amp;", "&amp;D34&amp;", "&amp;E34&amp;", "&amp;F34&amp;", "&amp;G34&amp;","</f>
        <v>  0, _, _, _, _,</v>
      </c>
      <c r="R34" s="0" t="str">
        <f aca="false">"  "&amp;C34*0.637628^9&amp;", "&amp;D34&amp;", "&amp;E34&amp;", "&amp;F34&amp;", "&amp;G34&amp;","</f>
        <v>  0, _, _, _, _,</v>
      </c>
    </row>
    <row r="35" customFormat="false" ht="15" hidden="false" customHeight="false" outlineLevel="0" collapsed="false">
      <c r="C35" s="15" t="n">
        <f aca="false">ROUND(C4,0)</f>
        <v>822339</v>
      </c>
      <c r="D35" s="9" t="str">
        <f aca="false">D4</f>
        <v>_</v>
      </c>
      <c r="E35" s="9" t="str">
        <f aca="false">E4</f>
        <v>_</v>
      </c>
      <c r="F35" s="9" t="str">
        <f aca="false">F4</f>
        <v>_</v>
      </c>
      <c r="G35" s="9" t="str">
        <f aca="false">G4</f>
        <v>_</v>
      </c>
      <c r="I35" s="0" t="str">
        <f aca="false">"  "&amp;C35&amp;", "&amp;D35&amp;", "&amp;E35&amp;", "&amp;F35&amp;", "&amp;G35&amp;","</f>
        <v>  822339, _, _, _, _,</v>
      </c>
      <c r="J35" s="0" t="str">
        <f aca="false">"  "&amp;C35*0.637628&amp;", "&amp;D35&amp;", "&amp;E35&amp;", "&amp;F35&amp;", "&amp;G35&amp;","</f>
        <v>  524346.371892, _, _, _, _,</v>
      </c>
      <c r="K35" s="0" t="str">
        <f aca="false">"  "&amp;C35*0.637628^2&amp;", "&amp;D35&amp;", "&amp;E35&amp;", "&amp;F35&amp;", "&amp;G35&amp;","</f>
        <v>  334337.928416752, _, _, _, _,</v>
      </c>
      <c r="L35" s="0" t="str">
        <f aca="false">"  "&amp;C35*0.637628^3&amp;", "&amp;D35&amp;", "&amp;E35&amp;", "&amp;F35&amp;", "&amp;G35&amp;","</f>
        <v>  213183.224620517, _, _, _, _,</v>
      </c>
      <c r="M35" s="0" t="str">
        <f aca="false">"  "&amp;C35*0.637628^4&amp;", "&amp;D35&amp;", "&amp;E35&amp;", "&amp;F35&amp;", "&amp;G35&amp;","</f>
        <v>  135931.593148331, _, _, _, _,</v>
      </c>
      <c r="N35" s="0" t="str">
        <f aca="false">"  "&amp;C35*0.637628^5&amp;", "&amp;D35&amp;", "&amp;E35&amp;", "&amp;F35&amp;", "&amp;G35&amp;","</f>
        <v>  86673.7898759839, _, _, _, _,</v>
      </c>
      <c r="O35" s="0" t="str">
        <f aca="false">"  "&amp;C35*0.637628^6&amp;", "&amp;D35&amp;", "&amp;E35&amp;", "&amp;F35&amp;", "&amp;G35&amp;","</f>
        <v>  55265.6352910439, _, _, _, _,</v>
      </c>
      <c r="P35" s="0" t="str">
        <f aca="false">"  "&amp;C35*0.637628^7&amp;", "&amp;D35&amp;", "&amp;E35&amp;", "&amp;F35&amp;", "&amp;G35&amp;","</f>
        <v>  35238.9164993577, _, _, _, _,</v>
      </c>
      <c r="Q35" s="0" t="str">
        <f aca="false">"  "&amp;C35*0.637628^8&amp;", "&amp;D35&amp;", "&amp;E35&amp;", "&amp;F35&amp;", "&amp;G35&amp;","</f>
        <v>  22469.3198496525, _, _, _, _,</v>
      </c>
      <c r="R35" s="0" t="str">
        <f aca="false">"  "&amp;C35*0.637628^9&amp;", "&amp;D35&amp;", "&amp;E35&amp;", "&amp;F35&amp;", "&amp;G35&amp;","</f>
        <v>  14327.0674770942, _, _, _, _,</v>
      </c>
    </row>
    <row r="36" customFormat="false" ht="15" hidden="false" customHeight="false" outlineLevel="0" collapsed="false">
      <c r="C36" s="15" t="n">
        <f aca="false">ROUND(C5,0)</f>
        <v>704862</v>
      </c>
      <c r="D36" s="9" t="str">
        <f aca="false">D5</f>
        <v>_</v>
      </c>
      <c r="E36" s="9" t="str">
        <f aca="false">E5</f>
        <v>_</v>
      </c>
      <c r="F36" s="9" t="str">
        <f aca="false">F5</f>
        <v>_</v>
      </c>
      <c r="G36" s="9" t="str">
        <f aca="false">G5</f>
        <v>_</v>
      </c>
      <c r="I36" s="0" t="str">
        <f aca="false">"  "&amp;C36&amp;", "&amp;D36&amp;", "&amp;E36&amp;", "&amp;F36&amp;", "&amp;G36&amp;","</f>
        <v>  704862, _, _, _, _,</v>
      </c>
      <c r="J36" s="0" t="str">
        <f aca="false">"  "&amp;C36*0.637628&amp;", "&amp;D36&amp;", "&amp;E36&amp;", "&amp;F36&amp;", "&amp;G36&amp;","</f>
        <v>  449439.747336, _, _, _, _,</v>
      </c>
      <c r="K36" s="0" t="str">
        <f aca="false">"  "&amp;C36*0.637628^2&amp;", "&amp;D36&amp;", "&amp;E36&amp;", "&amp;F36&amp;", "&amp;G36&amp;","</f>
        <v>  286575.367214359, _, _, _, _,</v>
      </c>
      <c r="L36" s="0" t="str">
        <f aca="false">"  "&amp;C36*0.637628^3&amp;", "&amp;D36&amp;", "&amp;E36&amp;", "&amp;F36&amp;", "&amp;G36&amp;","</f>
        <v>  182728.478246157, _, _, _, _,</v>
      </c>
      <c r="M36" s="0" t="str">
        <f aca="false">"  "&amp;C36*0.637628^4&amp;", "&amp;D36&amp;", "&amp;E36&amp;", "&amp;F36&amp;", "&amp;G36&amp;","</f>
        <v>  116512.794127141, _, _, _, _,</v>
      </c>
      <c r="N36" s="0" t="str">
        <f aca="false">"  "&amp;C36*0.637628^5&amp;", "&amp;D36&amp;", "&amp;E36&amp;", "&amp;F36&amp;", "&amp;G36&amp;","</f>
        <v>  74291.8198937005, _, _, _, _,</v>
      </c>
      <c r="O36" s="0" t="str">
        <f aca="false">"  "&amp;C36*0.637628^6&amp;", "&amp;D36&amp;", "&amp;E36&amp;", "&amp;F36&amp;", "&amp;G36&amp;","</f>
        <v>  47370.5445351805, _, _, _, _,</v>
      </c>
      <c r="P36" s="0" t="str">
        <f aca="false">"  "&amp;C36*0.637628^7&amp;", "&amp;D36&amp;", "&amp;E36&amp;", "&amp;F36&amp;", "&amp;G36&amp;","</f>
        <v>  30204.785570878, _, _, _, _,</v>
      </c>
      <c r="Q36" s="0" t="str">
        <f aca="false">"  "&amp;C36*0.637628^8&amp;", "&amp;D36&amp;", "&amp;E36&amp;", "&amp;F36&amp;", "&amp;G36&amp;","</f>
        <v>  19259.4170139878, _, _, _, _,</v>
      </c>
      <c r="R36" s="0" t="str">
        <f aca="false">"  "&amp;C36*0.637628^9&amp;", "&amp;D36&amp;", "&amp;E36&amp;", "&amp;F36&amp;", "&amp;G36&amp;","</f>
        <v>  12280.343551795, _, _, _, _,</v>
      </c>
    </row>
    <row r="37" customFormat="false" ht="15" hidden="false" customHeight="false" outlineLevel="0" collapsed="false">
      <c r="C37" s="15" t="n">
        <f aca="false">ROUND(C6,0)</f>
        <v>234954</v>
      </c>
      <c r="D37" s="9" t="str">
        <f aca="false">D6</f>
        <v>_</v>
      </c>
      <c r="E37" s="9" t="str">
        <f aca="false">E6</f>
        <v>_</v>
      </c>
      <c r="F37" s="9" t="str">
        <f aca="false">F6</f>
        <v>_</v>
      </c>
      <c r="G37" s="9" t="str">
        <f aca="false">G6</f>
        <v>_</v>
      </c>
      <c r="I37" s="0" t="str">
        <f aca="false">"  "&amp;C37&amp;", "&amp;D37&amp;", "&amp;E37&amp;", "&amp;F37&amp;", "&amp;G37&amp;","</f>
        <v>  234954, _, _, _, _,</v>
      </c>
      <c r="J37" s="0" t="str">
        <f aca="false">"  "&amp;C37*0.637628&amp;", "&amp;D37&amp;", "&amp;E37&amp;", "&amp;F37&amp;", "&amp;G37&amp;","</f>
        <v>  149813.249112, _, _, _, _,</v>
      </c>
      <c r="K37" s="0" t="str">
        <f aca="false">"  "&amp;C37*0.637628^2&amp;", "&amp;D37&amp;", "&amp;E37&amp;", "&amp;F37&amp;", "&amp;G37&amp;","</f>
        <v>  95525.1224047863, _, _, _, _,</v>
      </c>
      <c r="L37" s="0" t="str">
        <f aca="false">"  "&amp;C37*0.637628^3&amp;", "&amp;D37&amp;", "&amp;E37&amp;", "&amp;F37&amp;", "&amp;G37&amp;","</f>
        <v>  60909.4927487191, _, _, _, _,</v>
      </c>
      <c r="M37" s="0" t="str">
        <f aca="false">"  "&amp;C37*0.637628^4&amp;", "&amp;D37&amp;", "&amp;E37&amp;", "&amp;F37&amp;", "&amp;G37&amp;","</f>
        <v>  38837.5980423803, _, _, _, _,</v>
      </c>
      <c r="N37" s="0" t="str">
        <f aca="false">"  "&amp;C37*0.637628^5&amp;", "&amp;D37&amp;", "&amp;E37&amp;", "&amp;F37&amp;", "&amp;G37&amp;","</f>
        <v>  24763.9399645668, _, _, _, _,</v>
      </c>
      <c r="O37" s="0" t="str">
        <f aca="false">"  "&amp;C37*0.637628^6&amp;", "&amp;D37&amp;", "&amp;E37&amp;", "&amp;F37&amp;", "&amp;G37&amp;","</f>
        <v>  15790.1815117268, _, _, _, _,</v>
      </c>
      <c r="P37" s="0" t="str">
        <f aca="false">"  "&amp;C37*0.637628^7&amp;", "&amp;D37&amp;", "&amp;E37&amp;", "&amp;F37&amp;", "&amp;G37&amp;","</f>
        <v>  10068.2618569594, _, _, _, _,</v>
      </c>
      <c r="Q37" s="0" t="str">
        <f aca="false">"  "&amp;C37*0.637628^8&amp;", "&amp;D37&amp;", "&amp;E37&amp;", "&amp;F37&amp;", "&amp;G37&amp;","</f>
        <v>  6419.80567132928, _, _, _, _,</v>
      </c>
      <c r="R37" s="0" t="str">
        <f aca="false">"  "&amp;C37*0.637628^9&amp;", "&amp;D37&amp;", "&amp;E37&amp;", "&amp;F37&amp;", "&amp;G37&amp;","</f>
        <v>  4093.44785059834, _, _, _, _,</v>
      </c>
    </row>
    <row r="38" customFormat="false" ht="15" hidden="false" customHeight="false" outlineLevel="0" collapsed="false">
      <c r="C38" s="15" t="n">
        <f aca="false">ROUND(C7,0)</f>
        <v>2349539</v>
      </c>
      <c r="D38" s="9" t="str">
        <f aca="false">D7</f>
        <v>_</v>
      </c>
      <c r="E38" s="9" t="str">
        <f aca="false">E7</f>
        <v>_</v>
      </c>
      <c r="F38" s="9" t="str">
        <f aca="false">F7</f>
        <v>_</v>
      </c>
      <c r="G38" s="9" t="str">
        <f aca="false">G7</f>
        <v>_</v>
      </c>
      <c r="I38" s="0" t="str">
        <f aca="false">"  "&amp;C38&amp;", "&amp;D38&amp;", "&amp;E38&amp;", "&amp;F38&amp;", "&amp;G38&amp;","</f>
        <v>  2349539, _, _, _, _,</v>
      </c>
      <c r="J38" s="0" t="str">
        <f aca="false">"  "&amp;C38*0.637628&amp;", "&amp;D38&amp;", "&amp;E38&amp;", "&amp;F38&amp;", "&amp;G38&amp;","</f>
        <v>  1498131.853492, _, _, _, _,</v>
      </c>
      <c r="K38" s="0" t="str">
        <f aca="false">"  "&amp;C38*0.637628^2&amp;", "&amp;D38&amp;", "&amp;E38&amp;", "&amp;F38&amp;", "&amp;G38&amp;","</f>
        <v>  955250.817478397, _, _, _, _,</v>
      </c>
      <c r="L38" s="0" t="str">
        <f aca="false">"  "&amp;C38*0.637628^3&amp;", "&amp;D38&amp;", "&amp;E38&amp;", "&amp;F38&amp;", "&amp;G38&amp;","</f>
        <v>  609094.668247115, _, _, _, _,</v>
      </c>
      <c r="M38" s="0" t="str">
        <f aca="false">"  "&amp;C38*0.637628^4&amp;", "&amp;D38&amp;", "&amp;E38&amp;", "&amp;F38&amp;", "&amp;G38&amp;","</f>
        <v>  388375.815125072, _, _, _, _,</v>
      </c>
      <c r="N38" s="0" t="str">
        <f aca="false">"  "&amp;C38*0.637628^5&amp;", "&amp;D38&amp;", "&amp;E38&amp;", "&amp;F38&amp;", "&amp;G38&amp;","</f>
        <v>  247639.294246569, _, _, _, _,</v>
      </c>
      <c r="O38" s="0" t="str">
        <f aca="false">"  "&amp;C38*0.637628^6&amp;", "&amp;D38&amp;", "&amp;E38&amp;", "&amp;F38&amp;", "&amp;G38&amp;","</f>
        <v>  157901.747911851, _, _, _, _,</v>
      </c>
      <c r="P38" s="0" t="str">
        <f aca="false">"  "&amp;C38*0.637628^7&amp;", "&amp;D38&amp;", "&amp;E38&amp;", "&amp;F38&amp;", "&amp;G38&amp;","</f>
        <v>  100682.575717538, _, _, _, _,</v>
      </c>
      <c r="Q38" s="0" t="str">
        <f aca="false">"  "&amp;C38*0.637628^8&amp;", "&amp;D38&amp;", "&amp;E38&amp;", "&amp;F38&amp;", "&amp;G38&amp;","</f>
        <v>  64198.0293896223, _, _, _, _,</v>
      </c>
      <c r="R38" s="0" t="str">
        <f aca="false">"  "&amp;C38*0.637628^9&amp;", "&amp;D38&amp;", "&amp;E38&amp;", "&amp;F38&amp;", "&amp;G38&amp;","</f>
        <v>  40934.4610836461, _, _, _, _,</v>
      </c>
    </row>
    <row r="39" customFormat="false" ht="15" hidden="false" customHeight="false" outlineLevel="0" collapsed="false">
      <c r="C39" s="15" t="n">
        <f aca="false">ROUND(C8,0)</f>
        <v>939816</v>
      </c>
      <c r="D39" s="9" t="str">
        <f aca="false">D8</f>
        <v>_</v>
      </c>
      <c r="E39" s="9" t="str">
        <f aca="false">E8</f>
        <v>_</v>
      </c>
      <c r="F39" s="9" t="str">
        <f aca="false">F8</f>
        <v>_</v>
      </c>
      <c r="G39" s="9" t="str">
        <f aca="false">G8</f>
        <v>_</v>
      </c>
      <c r="I39" s="0" t="str">
        <f aca="false">"  "&amp;C39&amp;", "&amp;D39&amp;", "&amp;E39&amp;", "&amp;F39&amp;", "&amp;G39&amp;","</f>
        <v>  939816, _, _, _, _,</v>
      </c>
      <c r="J39" s="0" t="str">
        <f aca="false">"  "&amp;C39*0.637628&amp;", "&amp;D39&amp;", "&amp;E39&amp;", "&amp;F39&amp;", "&amp;G39&amp;","</f>
        <v>  599252.996448, _, _, _, _,</v>
      </c>
      <c r="K39" s="0" t="str">
        <f aca="false">"  "&amp;C39*0.637628^2&amp;", "&amp;D39&amp;", "&amp;E39&amp;", "&amp;F39&amp;", "&amp;G39&amp;","</f>
        <v>  382100.489619145, _, _, _, _,</v>
      </c>
      <c r="L39" s="0" t="str">
        <f aca="false">"  "&amp;C39*0.637628^3&amp;", "&amp;D39&amp;", "&amp;E39&amp;", "&amp;F39&amp;", "&amp;G39&amp;","</f>
        <v>  243637.970994876, _, _, _, _,</v>
      </c>
      <c r="M39" s="0" t="str">
        <f aca="false">"  "&amp;C39*0.637628^4&amp;", "&amp;D39&amp;", "&amp;E39&amp;", "&amp;F39&amp;", "&amp;G39&amp;","</f>
        <v>  155350.392169521, _, _, _, _,</v>
      </c>
      <c r="N39" s="0" t="str">
        <f aca="false">"  "&amp;C39*0.637628^5&amp;", "&amp;D39&amp;", "&amp;E39&amp;", "&amp;F39&amp;", "&amp;G39&amp;","</f>
        <v>  99055.7598582674, _, _, _, _,</v>
      </c>
      <c r="O39" s="0" t="str">
        <f aca="false">"  "&amp;C39*0.637628^6&amp;", "&amp;D39&amp;", "&amp;E39&amp;", "&amp;F39&amp;", "&amp;G39&amp;","</f>
        <v>  63160.7260469073, _, _, _, _,</v>
      </c>
      <c r="P39" s="0" t="str">
        <f aca="false">"  "&amp;C39*0.637628^7&amp;", "&amp;D39&amp;", "&amp;E39&amp;", "&amp;F39&amp;", "&amp;G39&amp;","</f>
        <v>  40273.0474278374, _, _, _, _,</v>
      </c>
      <c r="Q39" s="0" t="str">
        <f aca="false">"  "&amp;C39*0.637628^8&amp;", "&amp;D39&amp;", "&amp;E39&amp;", "&amp;F39&amp;", "&amp;G39&amp;","</f>
        <v>  25679.2226853171, _, _, _, _,</v>
      </c>
      <c r="R39" s="0" t="str">
        <f aca="false">"  "&amp;C39*0.637628^9&amp;", "&amp;D39&amp;", "&amp;E39&amp;", "&amp;F39&amp;", "&amp;G39&amp;","</f>
        <v>  16373.7914023934, _, _, _, _,</v>
      </c>
    </row>
    <row r="40" customFormat="false" ht="15" hidden="false" customHeight="false" outlineLevel="0" collapsed="false">
      <c r="C40" s="15" t="n">
        <f aca="false">ROUND(C9,0)</f>
        <v>822339</v>
      </c>
      <c r="D40" s="9" t="str">
        <f aca="false">D9</f>
        <v>_</v>
      </c>
      <c r="E40" s="9" t="str">
        <f aca="false">E9</f>
        <v>_</v>
      </c>
      <c r="F40" s="9" t="str">
        <f aca="false">F9</f>
        <v>_</v>
      </c>
      <c r="G40" s="9" t="str">
        <f aca="false">G9</f>
        <v>_</v>
      </c>
      <c r="I40" s="0" t="str">
        <f aca="false">"  "&amp;C40&amp;", "&amp;D40&amp;", "&amp;E40&amp;", "&amp;F40&amp;", "&amp;G40&amp;","</f>
        <v>  822339, _, _, _, _,</v>
      </c>
      <c r="J40" s="0" t="str">
        <f aca="false">"  "&amp;C40*0.637628&amp;", "&amp;D40&amp;", "&amp;E40&amp;", "&amp;F40&amp;", "&amp;G40&amp;","</f>
        <v>  524346.371892, _, _, _, _,</v>
      </c>
      <c r="K40" s="0" t="str">
        <f aca="false">"  "&amp;C40*0.637628^2&amp;", "&amp;D40&amp;", "&amp;E40&amp;", "&amp;F40&amp;", "&amp;G40&amp;","</f>
        <v>  334337.928416752, _, _, _, _,</v>
      </c>
      <c r="L40" s="0" t="str">
        <f aca="false">"  "&amp;C40*0.637628^3&amp;", "&amp;D40&amp;", "&amp;E40&amp;", "&amp;F40&amp;", "&amp;G40&amp;","</f>
        <v>  213183.224620517, _, _, _, _,</v>
      </c>
      <c r="M40" s="0" t="str">
        <f aca="false">"  "&amp;C40*0.637628^4&amp;", "&amp;D40&amp;", "&amp;E40&amp;", "&amp;F40&amp;", "&amp;G40&amp;","</f>
        <v>  135931.593148331, _, _, _, _,</v>
      </c>
      <c r="N40" s="0" t="str">
        <f aca="false">"  "&amp;C40*0.637628^5&amp;", "&amp;D40&amp;", "&amp;E40&amp;", "&amp;F40&amp;", "&amp;G40&amp;","</f>
        <v>  86673.7898759839, _, _, _, _,</v>
      </c>
      <c r="O40" s="0" t="str">
        <f aca="false">"  "&amp;C40*0.637628^6&amp;", "&amp;D40&amp;", "&amp;E40&amp;", "&amp;F40&amp;", "&amp;G40&amp;","</f>
        <v>  55265.6352910439, _, _, _, _,</v>
      </c>
      <c r="P40" s="0" t="str">
        <f aca="false">"  "&amp;C40*0.637628^7&amp;", "&amp;D40&amp;", "&amp;E40&amp;", "&amp;F40&amp;", "&amp;G40&amp;","</f>
        <v>  35238.9164993577, _, _, _, _,</v>
      </c>
      <c r="Q40" s="0" t="str">
        <f aca="false">"  "&amp;C40*0.637628^8&amp;", "&amp;D40&amp;", "&amp;E40&amp;", "&amp;F40&amp;", "&amp;G40&amp;","</f>
        <v>  22469.3198496525, _, _, _, _,</v>
      </c>
      <c r="R40" s="0" t="str">
        <f aca="false">"  "&amp;C40*0.637628^9&amp;", "&amp;D40&amp;", "&amp;E40&amp;", "&amp;F40&amp;", "&amp;G40&amp;","</f>
        <v>  14327.0674770942, _, _, _, _,</v>
      </c>
    </row>
    <row r="41" customFormat="false" ht="15" hidden="false" customHeight="false" outlineLevel="0" collapsed="false">
      <c r="C41" s="15" t="n">
        <f aca="false">ROUND(C10,0)</f>
        <v>1174770</v>
      </c>
      <c r="D41" s="9" t="str">
        <f aca="false">D10</f>
        <v>_</v>
      </c>
      <c r="E41" s="9" t="str">
        <f aca="false">E10</f>
        <v>_</v>
      </c>
      <c r="F41" s="9" t="str">
        <f aca="false">F10</f>
        <v>_</v>
      </c>
      <c r="G41" s="9" t="str">
        <f aca="false">G10</f>
        <v>_</v>
      </c>
      <c r="I41" s="0" t="str">
        <f aca="false">"  "&amp;C41&amp;", "&amp;D41&amp;", "&amp;E41&amp;", "&amp;F41&amp;", "&amp;G41&amp;","</f>
        <v>  1174770, _, _, _, _,</v>
      </c>
      <c r="J41" s="0" t="str">
        <f aca="false">"  "&amp;C41*0.637628&amp;", "&amp;D41&amp;", "&amp;E41&amp;", "&amp;F41&amp;", "&amp;G41&amp;","</f>
        <v>  749066.24556, _, _, _, _,</v>
      </c>
      <c r="K41" s="0" t="str">
        <f aca="false">"  "&amp;C41*0.637628^2&amp;", "&amp;D41&amp;", "&amp;E41&amp;", "&amp;F41&amp;", "&amp;G41&amp;","</f>
        <v>  477625.612023932, _, _, _, _,</v>
      </c>
      <c r="L41" s="0" t="str">
        <f aca="false">"  "&amp;C41*0.637628^3&amp;", "&amp;D41&amp;", "&amp;E41&amp;", "&amp;F41&amp;", "&amp;G41&amp;","</f>
        <v>  304547.463743595, _, _, _, _,</v>
      </c>
      <c r="M41" s="0" t="str">
        <f aca="false">"  "&amp;C41*0.637628^4&amp;", "&amp;D41&amp;", "&amp;E41&amp;", "&amp;F41&amp;", "&amp;G41&amp;","</f>
        <v>  194187.990211901, _, _, _, _,</v>
      </c>
      <c r="N41" s="0" t="str">
        <f aca="false">"  "&amp;C41*0.637628^5&amp;", "&amp;D41&amp;", "&amp;E41&amp;", "&amp;F41&amp;", "&amp;G41&amp;","</f>
        <v>  123819.699822834, _, _, _, _,</v>
      </c>
      <c r="O41" s="0" t="str">
        <f aca="false">"  "&amp;C41*0.637628^6&amp;", "&amp;D41&amp;", "&amp;E41&amp;", "&amp;F41&amp;", "&amp;G41&amp;","</f>
        <v>  78950.9075586341, _, _, _, _,</v>
      </c>
      <c r="P41" s="0" t="str">
        <f aca="false">"  "&amp;C41*0.637628^7&amp;", "&amp;D41&amp;", "&amp;E41&amp;", "&amp;F41&amp;", "&amp;G41&amp;","</f>
        <v>  50341.3092847968, _, _, _, _,</v>
      </c>
      <c r="Q41" s="0" t="str">
        <f aca="false">"  "&amp;C41*0.637628^8&amp;", "&amp;D41&amp;", "&amp;E41&amp;", "&amp;F41&amp;", "&amp;G41&amp;","</f>
        <v>  32099.0283566464, _, _, _, _,</v>
      </c>
      <c r="R41" s="0" t="str">
        <f aca="false">"  "&amp;C41*0.637628^9&amp;", "&amp;D41&amp;", "&amp;E41&amp;", "&amp;F41&amp;", "&amp;G41&amp;","</f>
        <v>  20467.2392529917, _, _, _, _,</v>
      </c>
    </row>
    <row r="42" customFormat="false" ht="15" hidden="false" customHeight="false" outlineLevel="0" collapsed="false">
      <c r="C42" s="15" t="n">
        <f aca="false">ROUND(C11,0)</f>
        <v>234954</v>
      </c>
      <c r="D42" s="9" t="str">
        <f aca="false">D11</f>
        <v>_</v>
      </c>
      <c r="E42" s="9" t="str">
        <f aca="false">E11</f>
        <v>_</v>
      </c>
      <c r="F42" s="9" t="str">
        <f aca="false">F11</f>
        <v>_</v>
      </c>
      <c r="G42" s="9" t="str">
        <f aca="false">G11</f>
        <v>_</v>
      </c>
      <c r="I42" s="0" t="str">
        <f aca="false">"  "&amp;C42&amp;", "&amp;D42&amp;", "&amp;E42&amp;", "&amp;F42&amp;", "&amp;G42&amp;","</f>
        <v>  234954, _, _, _, _,</v>
      </c>
      <c r="J42" s="0" t="str">
        <f aca="false">"  "&amp;C42*0.637628&amp;", "&amp;D42&amp;", "&amp;E42&amp;", "&amp;F42&amp;", "&amp;G42&amp;","</f>
        <v>  149813.249112, _, _, _, _,</v>
      </c>
      <c r="K42" s="0" t="str">
        <f aca="false">"  "&amp;C42*0.637628^2&amp;", "&amp;D42&amp;", "&amp;E42&amp;", "&amp;F42&amp;", "&amp;G42&amp;","</f>
        <v>  95525.1224047863, _, _, _, _,</v>
      </c>
      <c r="L42" s="0" t="str">
        <f aca="false">"  "&amp;C42*0.637628^3&amp;", "&amp;D42&amp;", "&amp;E42&amp;", "&amp;F42&amp;", "&amp;G42&amp;","</f>
        <v>  60909.4927487191, _, _, _, _,</v>
      </c>
      <c r="M42" s="0" t="str">
        <f aca="false">"  "&amp;C42*0.637628^4&amp;", "&amp;D42&amp;", "&amp;E42&amp;", "&amp;F42&amp;", "&amp;G42&amp;","</f>
        <v>  38837.5980423803, _, _, _, _,</v>
      </c>
      <c r="N42" s="0" t="str">
        <f aca="false">"  "&amp;C42*0.637628^5&amp;", "&amp;D42&amp;", "&amp;E42&amp;", "&amp;F42&amp;", "&amp;G42&amp;","</f>
        <v>  24763.9399645668, _, _, _, _,</v>
      </c>
      <c r="O42" s="0" t="str">
        <f aca="false">"  "&amp;C42*0.637628^6&amp;", "&amp;D42&amp;", "&amp;E42&amp;", "&amp;F42&amp;", "&amp;G42&amp;","</f>
        <v>  15790.1815117268, _, _, _, _,</v>
      </c>
      <c r="P42" s="0" t="str">
        <f aca="false">"  "&amp;C42*0.637628^7&amp;", "&amp;D42&amp;", "&amp;E42&amp;", "&amp;F42&amp;", "&amp;G42&amp;","</f>
        <v>  10068.2618569594, _, _, _, _,</v>
      </c>
      <c r="Q42" s="0" t="str">
        <f aca="false">"  "&amp;C42*0.637628^8&amp;", "&amp;D42&amp;", "&amp;E42&amp;", "&amp;F42&amp;", "&amp;G42&amp;","</f>
        <v>  6419.80567132928, _, _, _, _,</v>
      </c>
      <c r="R42" s="0" t="str">
        <f aca="false">"  "&amp;C42*0.637628^9&amp;", "&amp;D42&amp;", "&amp;E42&amp;", "&amp;F42&amp;", "&amp;G42&amp;","</f>
        <v>  4093.44785059834, _, _, _, _,</v>
      </c>
    </row>
    <row r="43" customFormat="false" ht="15" hidden="false" customHeight="false" outlineLevel="0" collapsed="false">
      <c r="C43" s="15" t="n">
        <f aca="false">ROUND(C12,0)</f>
        <v>1057293</v>
      </c>
      <c r="D43" s="9" t="str">
        <f aca="false">D12</f>
        <v>_</v>
      </c>
      <c r="E43" s="9" t="str">
        <f aca="false">E12</f>
        <v>_</v>
      </c>
      <c r="F43" s="9" t="str">
        <f aca="false">F12</f>
        <v>_</v>
      </c>
      <c r="G43" s="9" t="str">
        <f aca="false">G12</f>
        <v>_</v>
      </c>
      <c r="I43" s="0" t="str">
        <f aca="false">"  "&amp;C43&amp;", "&amp;D43&amp;", "&amp;E43&amp;", "&amp;F43&amp;", "&amp;G43&amp;","</f>
        <v>  1057293, _, _, _, _,</v>
      </c>
      <c r="J43" s="0" t="str">
        <f aca="false">"  "&amp;C43*0.637628&amp;", "&amp;D43&amp;", "&amp;E43&amp;", "&amp;F43&amp;", "&amp;G43&amp;","</f>
        <v>  674159.621004, _, _, _, _,</v>
      </c>
      <c r="K43" s="0" t="str">
        <f aca="false">"  "&amp;C43*0.637628^2&amp;", "&amp;D43&amp;", "&amp;E43&amp;", "&amp;F43&amp;", "&amp;G43&amp;","</f>
        <v>  429863.050821538, _, _, _, _,</v>
      </c>
      <c r="L43" s="0" t="str">
        <f aca="false">"  "&amp;C43*0.637628^3&amp;", "&amp;D43&amp;", "&amp;E43&amp;", "&amp;F43&amp;", "&amp;G43&amp;","</f>
        <v>  274092.717369236, _, _, _, _,</v>
      </c>
      <c r="M43" s="0" t="str">
        <f aca="false">"  "&amp;C43*0.637628^4&amp;", "&amp;D43&amp;", "&amp;E43&amp;", "&amp;F43&amp;", "&amp;G43&amp;","</f>
        <v>  174769.191190711, _, _, _, _,</v>
      </c>
      <c r="N43" s="0" t="str">
        <f aca="false">"  "&amp;C43*0.637628^5&amp;", "&amp;D43&amp;", "&amp;E43&amp;", "&amp;F43&amp;", "&amp;G43&amp;","</f>
        <v>  111437.729840551, _, _, _, _,</v>
      </c>
      <c r="O43" s="0" t="str">
        <f aca="false">"  "&amp;C43*0.637628^6&amp;", "&amp;D43&amp;", "&amp;E43&amp;", "&amp;F43&amp;", "&amp;G43&amp;","</f>
        <v>  71055.8168027707, _, _, _, _,</v>
      </c>
      <c r="P43" s="0" t="str">
        <f aca="false">"  "&amp;C43*0.637628^7&amp;", "&amp;D43&amp;", "&amp;E43&amp;", "&amp;F43&amp;", "&amp;G43&amp;","</f>
        <v>  45307.1783563171, _, _, _, _,</v>
      </c>
      <c r="Q43" s="0" t="str">
        <f aca="false">"  "&amp;C43*0.637628^8&amp;", "&amp;D43&amp;", "&amp;E43&amp;", "&amp;F43&amp;", "&amp;G43&amp;","</f>
        <v>  28889.1255209817, _, _, _, _,</v>
      </c>
      <c r="R43" s="0" t="str">
        <f aca="false">"  "&amp;C43*0.637628^9&amp;", "&amp;D43&amp;", "&amp;E43&amp;", "&amp;F43&amp;", "&amp;G43&amp;","</f>
        <v>  18420.5153276925, _, _, _, _,</v>
      </c>
    </row>
    <row r="44" customFormat="false" ht="15" hidden="false" customHeight="false" outlineLevel="0" collapsed="false">
      <c r="C44" s="15" t="n">
        <f aca="false">ROUND(C13,0)</f>
        <v>0</v>
      </c>
      <c r="D44" s="9" t="str">
        <f aca="false">D13</f>
        <v>_</v>
      </c>
      <c r="E44" s="9" t="str">
        <f aca="false">E13</f>
        <v>_</v>
      </c>
      <c r="F44" s="9" t="str">
        <f aca="false">F13</f>
        <v>_</v>
      </c>
      <c r="G44" s="9" t="str">
        <f aca="false">G13</f>
        <v>_</v>
      </c>
      <c r="I44" s="0" t="str">
        <f aca="false">"  "&amp;C44&amp;", "&amp;D44&amp;", "&amp;E44&amp;", "&amp;F44&amp;", "&amp;G44&amp;","</f>
        <v>  0, _, _, _, _,</v>
      </c>
      <c r="J44" s="0" t="str">
        <f aca="false">"  "&amp;C44*0.637628&amp;", "&amp;D44&amp;", "&amp;E44&amp;", "&amp;F44&amp;", "&amp;G44&amp;","</f>
        <v>  0, _, _, _, _,</v>
      </c>
      <c r="K44" s="0" t="str">
        <f aca="false">"  "&amp;C44*0.637628^2&amp;", "&amp;D44&amp;", "&amp;E44&amp;", "&amp;F44&amp;", "&amp;G44&amp;","</f>
        <v>  0, _, _, _, _,</v>
      </c>
      <c r="L44" s="0" t="str">
        <f aca="false">"  "&amp;C44*0.637628^3&amp;", "&amp;D44&amp;", "&amp;E44&amp;", "&amp;F44&amp;", "&amp;G44&amp;","</f>
        <v>  0, _, _, _, _,</v>
      </c>
      <c r="M44" s="0" t="str">
        <f aca="false">"  "&amp;C44*0.637628^4&amp;", "&amp;D44&amp;", "&amp;E44&amp;", "&amp;F44&amp;", "&amp;G44&amp;","</f>
        <v>  0, _, _, _, _,</v>
      </c>
      <c r="N44" s="0" t="str">
        <f aca="false">"  "&amp;C44*0.637628^5&amp;", "&amp;D44&amp;", "&amp;E44&amp;", "&amp;F44&amp;", "&amp;G44&amp;","</f>
        <v>  0, _, _, _, _,</v>
      </c>
      <c r="O44" s="0" t="str">
        <f aca="false">"  "&amp;C44*0.637628^6&amp;", "&amp;D44&amp;", "&amp;E44&amp;", "&amp;F44&amp;", "&amp;G44&amp;","</f>
        <v>  0, _, _, _, _,</v>
      </c>
      <c r="P44" s="0" t="str">
        <f aca="false">"  "&amp;C44*0.637628^7&amp;", "&amp;D44&amp;", "&amp;E44&amp;", "&amp;F44&amp;", "&amp;G44&amp;","</f>
        <v>  0, _, _, _, _,</v>
      </c>
      <c r="Q44" s="0" t="str">
        <f aca="false">"  "&amp;C44*0.637628^8&amp;", "&amp;D44&amp;", "&amp;E44&amp;", "&amp;F44&amp;", "&amp;G44&amp;","</f>
        <v>  0, _, _, _, _,</v>
      </c>
      <c r="R44" s="0" t="str">
        <f aca="false">"  "&amp;C44*0.637628^9&amp;", "&amp;D44&amp;", "&amp;E44&amp;", "&amp;F44&amp;", "&amp;G44&amp;","</f>
        <v>  0, _, _, _, _,</v>
      </c>
    </row>
    <row r="45" customFormat="false" ht="15" hidden="false" customHeight="false" outlineLevel="0" collapsed="false">
      <c r="C45" s="15" t="n">
        <f aca="false">ROUND(C14,0)</f>
        <v>0</v>
      </c>
      <c r="D45" s="9" t="str">
        <f aca="false">D14</f>
        <v>_</v>
      </c>
      <c r="E45" s="9" t="str">
        <f aca="false">E14</f>
        <v>_</v>
      </c>
      <c r="F45" s="9" t="str">
        <f aca="false">F14</f>
        <v>_</v>
      </c>
      <c r="G45" s="9" t="str">
        <f aca="false">G14</f>
        <v>_</v>
      </c>
      <c r="I45" s="0" t="str">
        <f aca="false">"  "&amp;C45&amp;", "&amp;D45&amp;", "&amp;E45&amp;", "&amp;F45&amp;", "&amp;G45&amp;","</f>
        <v>  0, _, _, _, _,</v>
      </c>
      <c r="J45" s="0" t="str">
        <f aca="false">"  "&amp;C45*0.637628&amp;", "&amp;D45&amp;", "&amp;E45&amp;", "&amp;F45&amp;", "&amp;G45&amp;","</f>
        <v>  0, _, _, _, _,</v>
      </c>
      <c r="K45" s="0" t="str">
        <f aca="false">"  "&amp;C45*0.637628^2&amp;", "&amp;D45&amp;", "&amp;E45&amp;", "&amp;F45&amp;", "&amp;G45&amp;","</f>
        <v>  0, _, _, _, _,</v>
      </c>
      <c r="L45" s="0" t="str">
        <f aca="false">"  "&amp;C45*0.637628^3&amp;", "&amp;D45&amp;", "&amp;E45&amp;", "&amp;F45&amp;", "&amp;G45&amp;","</f>
        <v>  0, _, _, _, _,</v>
      </c>
      <c r="M45" s="0" t="str">
        <f aca="false">"  "&amp;C45*0.637628^4&amp;", "&amp;D45&amp;", "&amp;E45&amp;", "&amp;F45&amp;", "&amp;G45&amp;","</f>
        <v>  0, _, _, _, _,</v>
      </c>
      <c r="N45" s="0" t="str">
        <f aca="false">"  "&amp;C45*0.637628^5&amp;", "&amp;D45&amp;", "&amp;E45&amp;", "&amp;F45&amp;", "&amp;G45&amp;","</f>
        <v>  0, _, _, _, _,</v>
      </c>
      <c r="O45" s="0" t="str">
        <f aca="false">"  "&amp;C45*0.637628^6&amp;", "&amp;D45&amp;", "&amp;E45&amp;", "&amp;F45&amp;", "&amp;G45&amp;","</f>
        <v>  0, _, _, _, _,</v>
      </c>
      <c r="P45" s="0" t="str">
        <f aca="false">"  "&amp;C45*0.637628^7&amp;", "&amp;D45&amp;", "&amp;E45&amp;", "&amp;F45&amp;", "&amp;G45&amp;","</f>
        <v>  0, _, _, _, _,</v>
      </c>
      <c r="Q45" s="0" t="str">
        <f aca="false">"  "&amp;C45*0.637628^8&amp;", "&amp;D45&amp;", "&amp;E45&amp;", "&amp;F45&amp;", "&amp;G45&amp;","</f>
        <v>  0, _, _, _, _,</v>
      </c>
      <c r="R45" s="0" t="str">
        <f aca="false">"  "&amp;C45*0.637628^9&amp;", "&amp;D45&amp;", "&amp;E45&amp;", "&amp;F45&amp;", "&amp;G45&amp;","</f>
        <v>  0, _, _, _, _,</v>
      </c>
    </row>
    <row r="46" customFormat="false" ht="15" hidden="false" customHeight="false" outlineLevel="0" collapsed="false">
      <c r="C46" s="15" t="n">
        <f aca="false">ROUND(C15,0)</f>
        <v>469908</v>
      </c>
      <c r="D46" s="9" t="str">
        <f aca="false">D15</f>
        <v>_</v>
      </c>
      <c r="E46" s="9" t="str">
        <f aca="false">E15</f>
        <v>_</v>
      </c>
      <c r="F46" s="9" t="str">
        <f aca="false">F15</f>
        <v>_</v>
      </c>
      <c r="G46" s="9" t="str">
        <f aca="false">G15</f>
        <v>_</v>
      </c>
      <c r="I46" s="0" t="str">
        <f aca="false">"  "&amp;C46&amp;", "&amp;D46&amp;", "&amp;E46&amp;", "&amp;F46&amp;", "&amp;G46&amp;","</f>
        <v>  469908, _, _, _, _,</v>
      </c>
      <c r="J46" s="0" t="str">
        <f aca="false">"  "&amp;C46*0.637628&amp;", "&amp;D46&amp;", "&amp;E46&amp;", "&amp;F46&amp;", "&amp;G46&amp;","</f>
        <v>  299626.498224, _, _, _, _,</v>
      </c>
      <c r="K46" s="0" t="str">
        <f aca="false">"  "&amp;C46*0.637628^2&amp;", "&amp;D46&amp;", "&amp;E46&amp;", "&amp;F46&amp;", "&amp;G46&amp;","</f>
        <v>  191050.244809573, _, _, _, _,</v>
      </c>
      <c r="L46" s="0" t="str">
        <f aca="false">"  "&amp;C46*0.637628^3&amp;", "&amp;D46&amp;", "&amp;E46&amp;", "&amp;F46&amp;", "&amp;G46&amp;","</f>
        <v>  121818.985497438, _, _, _, _,</v>
      </c>
      <c r="M46" s="0" t="str">
        <f aca="false">"  "&amp;C46*0.637628^4&amp;", "&amp;D46&amp;", "&amp;E46&amp;", "&amp;F46&amp;", "&amp;G46&amp;","</f>
        <v>  77675.1960847605, _, _, _, _,</v>
      </c>
      <c r="N46" s="0" t="str">
        <f aca="false">"  "&amp;C46*0.637628^5&amp;", "&amp;D46&amp;", "&amp;E46&amp;", "&amp;F46&amp;", "&amp;G46&amp;","</f>
        <v>  49527.8799291337, _, _, _, _,</v>
      </c>
      <c r="O46" s="0" t="str">
        <f aca="false">"  "&amp;C46*0.637628^6&amp;", "&amp;D46&amp;", "&amp;E46&amp;", "&amp;F46&amp;", "&amp;G46&amp;","</f>
        <v>  31580.3630234536, _, _, _, _,</v>
      </c>
      <c r="P46" s="0" t="str">
        <f aca="false">"  "&amp;C46*0.637628^7&amp;", "&amp;D46&amp;", "&amp;E46&amp;", "&amp;F46&amp;", "&amp;G46&amp;","</f>
        <v>  20136.5237139187, _, _, _, _,</v>
      </c>
      <c r="Q46" s="0" t="str">
        <f aca="false">"  "&amp;C46*0.637628^8&amp;", "&amp;D46&amp;", "&amp;E46&amp;", "&amp;F46&amp;", "&amp;G46&amp;","</f>
        <v>  12839.6113426586, _, _, _, _,</v>
      </c>
      <c r="R46" s="0" t="str">
        <f aca="false">"  "&amp;C46*0.637628^9&amp;", "&amp;D46&amp;", "&amp;E46&amp;", "&amp;F46&amp;", "&amp;G46&amp;","</f>
        <v>  8186.89570119669, _, _, _, _,</v>
      </c>
    </row>
    <row r="47" customFormat="false" ht="15" hidden="false" customHeight="false" outlineLevel="0" collapsed="false">
      <c r="C47" s="15" t="n">
        <f aca="false">ROUND(C16,0)</f>
        <v>1174770</v>
      </c>
      <c r="D47" s="9" t="str">
        <f aca="false">D16</f>
        <v>_</v>
      </c>
      <c r="E47" s="9" t="str">
        <f aca="false">E16</f>
        <v>_</v>
      </c>
      <c r="F47" s="9" t="str">
        <f aca="false">F16</f>
        <v>_</v>
      </c>
      <c r="G47" s="9" t="str">
        <f aca="false">G16</f>
        <v>_</v>
      </c>
      <c r="I47" s="0" t="str">
        <f aca="false">"  "&amp;C47&amp;", "&amp;D47&amp;", "&amp;E47&amp;", "&amp;F47&amp;", "&amp;G47&amp;","</f>
        <v>  1174770, _, _, _, _,</v>
      </c>
      <c r="J47" s="0" t="str">
        <f aca="false">"  "&amp;C47*0.637628&amp;", "&amp;D47&amp;", "&amp;E47&amp;", "&amp;F47&amp;", "&amp;G47&amp;","</f>
        <v>  749066.24556, _, _, _, _,</v>
      </c>
      <c r="K47" s="0" t="str">
        <f aca="false">"  "&amp;C47*0.637628^2&amp;", "&amp;D47&amp;", "&amp;E47&amp;", "&amp;F47&amp;", "&amp;G47&amp;","</f>
        <v>  477625.612023932, _, _, _, _,</v>
      </c>
      <c r="L47" s="0" t="str">
        <f aca="false">"  "&amp;C47*0.637628^3&amp;", "&amp;D47&amp;", "&amp;E47&amp;", "&amp;F47&amp;", "&amp;G47&amp;","</f>
        <v>  304547.463743595, _, _, _, _,</v>
      </c>
      <c r="M47" s="0" t="str">
        <f aca="false">"  "&amp;C47*0.637628^4&amp;", "&amp;D47&amp;", "&amp;E47&amp;", "&amp;F47&amp;", "&amp;G47&amp;","</f>
        <v>  194187.990211901, _, _, _, _,</v>
      </c>
      <c r="N47" s="0" t="str">
        <f aca="false">"  "&amp;C47*0.637628^5&amp;", "&amp;D47&amp;", "&amp;E47&amp;", "&amp;F47&amp;", "&amp;G47&amp;","</f>
        <v>  123819.699822834, _, _, _, _,</v>
      </c>
      <c r="O47" s="0" t="str">
        <f aca="false">"  "&amp;C47*0.637628^6&amp;", "&amp;D47&amp;", "&amp;E47&amp;", "&amp;F47&amp;", "&amp;G47&amp;","</f>
        <v>  78950.9075586341, _, _, _, _,</v>
      </c>
      <c r="P47" s="0" t="str">
        <f aca="false">"  "&amp;C47*0.637628^7&amp;", "&amp;D47&amp;", "&amp;E47&amp;", "&amp;F47&amp;", "&amp;G47&amp;","</f>
        <v>  50341.3092847968, _, _, _, _,</v>
      </c>
      <c r="Q47" s="0" t="str">
        <f aca="false">"  "&amp;C47*0.637628^8&amp;", "&amp;D47&amp;", "&amp;E47&amp;", "&amp;F47&amp;", "&amp;G47&amp;","</f>
        <v>  32099.0283566464, _, _, _, _,</v>
      </c>
      <c r="R47" s="0" t="str">
        <f aca="false">"  "&amp;C47*0.637628^9&amp;", "&amp;D47&amp;", "&amp;E47&amp;", "&amp;F47&amp;", "&amp;G47&amp;","</f>
        <v>  20467.2392529917, _, _, _, _,</v>
      </c>
    </row>
    <row r="48" customFormat="false" ht="15" hidden="false" customHeight="false" outlineLevel="0" collapsed="false">
      <c r="C48" s="15" t="n">
        <f aca="false">ROUND(C17,0)</f>
        <v>1057293</v>
      </c>
      <c r="D48" s="9" t="str">
        <f aca="false">D17</f>
        <v>_</v>
      </c>
      <c r="E48" s="9" t="str">
        <f aca="false">E17</f>
        <v>_</v>
      </c>
      <c r="F48" s="9" t="str">
        <f aca="false">F17</f>
        <v>_</v>
      </c>
      <c r="G48" s="9" t="str">
        <f aca="false">G17</f>
        <v>_</v>
      </c>
      <c r="I48" s="0" t="str">
        <f aca="false">"  "&amp;C48&amp;", "&amp;D48&amp;", "&amp;E48&amp;", "&amp;F48&amp;", "&amp;G48&amp;","</f>
        <v>  1057293, _, _, _, _,</v>
      </c>
      <c r="J48" s="0" t="str">
        <f aca="false">"  "&amp;C48*0.637628&amp;", "&amp;D48&amp;", "&amp;E48&amp;", "&amp;F48&amp;", "&amp;G48&amp;","</f>
        <v>  674159.621004, _, _, _, _,</v>
      </c>
      <c r="K48" s="0" t="str">
        <f aca="false">"  "&amp;C48*0.637628^2&amp;", "&amp;D48&amp;", "&amp;E48&amp;", "&amp;F48&amp;", "&amp;G48&amp;","</f>
        <v>  429863.050821538, _, _, _, _,</v>
      </c>
      <c r="L48" s="0" t="str">
        <f aca="false">"  "&amp;C48*0.637628^3&amp;", "&amp;D48&amp;", "&amp;E48&amp;", "&amp;F48&amp;", "&amp;G48&amp;","</f>
        <v>  274092.717369236, _, _, _, _,</v>
      </c>
      <c r="M48" s="0" t="str">
        <f aca="false">"  "&amp;C48*0.637628^4&amp;", "&amp;D48&amp;", "&amp;E48&amp;", "&amp;F48&amp;", "&amp;G48&amp;","</f>
        <v>  174769.191190711, _, _, _, _,</v>
      </c>
      <c r="N48" s="0" t="str">
        <f aca="false">"  "&amp;C48*0.637628^5&amp;", "&amp;D48&amp;", "&amp;E48&amp;", "&amp;F48&amp;", "&amp;G48&amp;","</f>
        <v>  111437.729840551, _, _, _, _,</v>
      </c>
      <c r="O48" s="0" t="str">
        <f aca="false">"  "&amp;C48*0.637628^6&amp;", "&amp;D48&amp;", "&amp;E48&amp;", "&amp;F48&amp;", "&amp;G48&amp;","</f>
        <v>  71055.8168027707, _, _, _, _,</v>
      </c>
      <c r="P48" s="0" t="str">
        <f aca="false">"  "&amp;C48*0.637628^7&amp;", "&amp;D48&amp;", "&amp;E48&amp;", "&amp;F48&amp;", "&amp;G48&amp;","</f>
        <v>  45307.1783563171, _, _, _, _,</v>
      </c>
      <c r="Q48" s="0" t="str">
        <f aca="false">"  "&amp;C48*0.637628^8&amp;", "&amp;D48&amp;", "&amp;E48&amp;", "&amp;F48&amp;", "&amp;G48&amp;","</f>
        <v>  28889.1255209817, _, _, _, _,</v>
      </c>
      <c r="R48" s="0" t="str">
        <f aca="false">"  "&amp;C48*0.637628^9&amp;", "&amp;D48&amp;", "&amp;E48&amp;", "&amp;F48&amp;", "&amp;G48&amp;","</f>
        <v>  18420.5153276925, _, _, _, _,</v>
      </c>
    </row>
    <row r="49" customFormat="false" ht="15" hidden="false" customHeight="false" outlineLevel="0" collapsed="false">
      <c r="C49" s="15" t="n">
        <f aca="false">ROUND(C18,0)</f>
        <v>352431</v>
      </c>
      <c r="D49" s="9" t="str">
        <f aca="false">D18</f>
        <v>_</v>
      </c>
      <c r="E49" s="9" t="str">
        <f aca="false">E18</f>
        <v>_</v>
      </c>
      <c r="F49" s="9" t="str">
        <f aca="false">F18</f>
        <v>_</v>
      </c>
      <c r="G49" s="9" t="str">
        <f aca="false">G18</f>
        <v>_</v>
      </c>
      <c r="I49" s="0" t="str">
        <f aca="false">"  "&amp;C49&amp;", "&amp;D49&amp;", "&amp;E49&amp;", "&amp;F49&amp;", "&amp;G49&amp;","</f>
        <v>  352431, _, _, _, _,</v>
      </c>
      <c r="J49" s="0" t="str">
        <f aca="false">"  "&amp;C49*0.637628&amp;", "&amp;D49&amp;", "&amp;E49&amp;", "&amp;F49&amp;", "&amp;G49&amp;","</f>
        <v>  224719.873668, _, _, _, _,</v>
      </c>
      <c r="K49" s="0" t="str">
        <f aca="false">"  "&amp;C49*0.637628^2&amp;", "&amp;D49&amp;", "&amp;E49&amp;", "&amp;F49&amp;", "&amp;G49&amp;","</f>
        <v>  143287.68360718, _, _, _, _,</v>
      </c>
      <c r="L49" s="0" t="str">
        <f aca="false">"  "&amp;C49*0.637628^3&amp;", "&amp;D49&amp;", "&amp;E49&amp;", "&amp;F49&amp;", "&amp;G49&amp;","</f>
        <v>  91364.2391230786, _, _, _, _,</v>
      </c>
      <c r="M49" s="0" t="str">
        <f aca="false">"  "&amp;C49*0.637628^4&amp;", "&amp;D49&amp;", "&amp;E49&amp;", "&amp;F49&amp;", "&amp;G49&amp;","</f>
        <v>  58256.3970635704, _, _, _, _,</v>
      </c>
      <c r="N49" s="0" t="str">
        <f aca="false">"  "&amp;C49*0.637628^5&amp;", "&amp;D49&amp;", "&amp;E49&amp;", "&amp;F49&amp;", "&amp;G49&amp;","</f>
        <v>  37145.9099468503, _, _, _, _,</v>
      </c>
      <c r="O49" s="0" t="str">
        <f aca="false">"  "&amp;C49*0.637628^6&amp;", "&amp;D49&amp;", "&amp;E49&amp;", "&amp;F49&amp;", "&amp;G49&amp;","</f>
        <v>  23685.2722675902, _, _, _, _,</v>
      </c>
      <c r="P49" s="0" t="str">
        <f aca="false">"  "&amp;C49*0.637628^7&amp;", "&amp;D49&amp;", "&amp;E49&amp;", "&amp;F49&amp;", "&amp;G49&amp;","</f>
        <v>  15102.392785439, _, _, _, _,</v>
      </c>
      <c r="Q49" s="0" t="str">
        <f aca="false">"  "&amp;C49*0.637628^8&amp;", "&amp;D49&amp;", "&amp;E49&amp;", "&amp;F49&amp;", "&amp;G49&amp;","</f>
        <v>  9629.70850699391, _, _, _, _,</v>
      </c>
      <c r="R49" s="0" t="str">
        <f aca="false">"  "&amp;C49*0.637628^9&amp;", "&amp;D49&amp;", "&amp;E49&amp;", "&amp;F49&amp;", "&amp;G49&amp;","</f>
        <v>  6140.17177589752, _, _, _, _,</v>
      </c>
    </row>
    <row r="50" customFormat="false" ht="15" hidden="false" customHeight="false" outlineLevel="0" collapsed="false">
      <c r="C50" s="15" t="n">
        <f aca="false">ROUND(C19,0)</f>
        <v>0</v>
      </c>
      <c r="D50" s="9" t="str">
        <f aca="false">D19</f>
        <v>_</v>
      </c>
      <c r="E50" s="9" t="str">
        <f aca="false">E19</f>
        <v>_</v>
      </c>
      <c r="F50" s="9" t="str">
        <f aca="false">F19</f>
        <v>_</v>
      </c>
      <c r="G50" s="9" t="str">
        <f aca="false">G19</f>
        <v>_</v>
      </c>
      <c r="I50" s="0" t="str">
        <f aca="false">"  "&amp;C50&amp;", "&amp;D50&amp;", "&amp;E50&amp;", "&amp;F50&amp;", "&amp;G50&amp;","</f>
        <v>  0, _, _, _, _,</v>
      </c>
      <c r="J50" s="0" t="str">
        <f aca="false">"  "&amp;C50*0.637628&amp;", "&amp;D50&amp;", "&amp;E50&amp;", "&amp;F50&amp;", "&amp;G50&amp;","</f>
        <v>  0, _, _, _, _,</v>
      </c>
      <c r="K50" s="0" t="str">
        <f aca="false">"  "&amp;C50*0.637628^2&amp;", "&amp;D50&amp;", "&amp;E50&amp;", "&amp;F50&amp;", "&amp;G50&amp;","</f>
        <v>  0, _, _, _, _,</v>
      </c>
      <c r="L50" s="0" t="str">
        <f aca="false">"  "&amp;C50*0.637628^3&amp;", "&amp;D50&amp;", "&amp;E50&amp;", "&amp;F50&amp;", "&amp;G50&amp;","</f>
        <v>  0, _, _, _, _,</v>
      </c>
      <c r="M50" s="0" t="str">
        <f aca="false">"  "&amp;C50*0.637628^4&amp;", "&amp;D50&amp;", "&amp;E50&amp;", "&amp;F50&amp;", "&amp;G50&amp;","</f>
        <v>  0, _, _, _, _,</v>
      </c>
      <c r="N50" s="0" t="str">
        <f aca="false">"  "&amp;C50*0.637628^5&amp;", "&amp;D50&amp;", "&amp;E50&amp;", "&amp;F50&amp;", "&amp;G50&amp;","</f>
        <v>  0, _, _, _, _,</v>
      </c>
      <c r="O50" s="0" t="str">
        <f aca="false">"  "&amp;C50*0.637628^6&amp;", "&amp;D50&amp;", "&amp;E50&amp;", "&amp;F50&amp;", "&amp;G50&amp;","</f>
        <v>  0, _, _, _, _,</v>
      </c>
      <c r="P50" s="0" t="str">
        <f aca="false">"  "&amp;C50*0.637628^7&amp;", "&amp;D50&amp;", "&amp;E50&amp;", "&amp;F50&amp;", "&amp;G50&amp;","</f>
        <v>  0, _, _, _, _,</v>
      </c>
      <c r="Q50" s="0" t="str">
        <f aca="false">"  "&amp;C50*0.637628^8&amp;", "&amp;D50&amp;", "&amp;E50&amp;", "&amp;F50&amp;", "&amp;G50&amp;","</f>
        <v>  0, _, _, _, _,</v>
      </c>
      <c r="R50" s="0" t="str">
        <f aca="false">"  "&amp;C50*0.637628^9&amp;", "&amp;D50&amp;", "&amp;E50&amp;", "&amp;F50&amp;", "&amp;G50&amp;","</f>
        <v>  0, _, _, _, _,</v>
      </c>
    </row>
    <row r="51" customFormat="false" ht="15" hidden="false" customHeight="false" outlineLevel="0" collapsed="false">
      <c r="C51" s="15" t="n">
        <f aca="false">ROUND(C20,0)</f>
        <v>117477</v>
      </c>
      <c r="D51" s="9" t="str">
        <f aca="false">D20</f>
        <v>_</v>
      </c>
      <c r="E51" s="9" t="str">
        <f aca="false">E20</f>
        <v>_</v>
      </c>
      <c r="F51" s="9" t="str">
        <f aca="false">F20</f>
        <v>_</v>
      </c>
      <c r="G51" s="9" t="str">
        <f aca="false">G20</f>
        <v>_</v>
      </c>
      <c r="I51" s="0" t="str">
        <f aca="false">"  "&amp;C51&amp;", "&amp;D51&amp;", "&amp;E51&amp;", "&amp;F51&amp;", "&amp;G51&amp;","</f>
        <v>  117477, _, _, _, _,</v>
      </c>
      <c r="J51" s="0" t="str">
        <f aca="false">"  "&amp;C51*0.637628&amp;", "&amp;D51&amp;", "&amp;E51&amp;", "&amp;F51&amp;", "&amp;G51&amp;","</f>
        <v>  74906.624556, _, _, _, _,</v>
      </c>
      <c r="K51" s="0" t="str">
        <f aca="false">"  "&amp;C51*0.637628^2&amp;", "&amp;D51&amp;", "&amp;E51&amp;", "&amp;F51&amp;", "&amp;G51&amp;","</f>
        <v>  47762.5612023932, _, _, _, _,</v>
      </c>
      <c r="L51" s="0" t="str">
        <f aca="false">"  "&amp;C51*0.637628^3&amp;", "&amp;D51&amp;", "&amp;E51&amp;", "&amp;F51&amp;", "&amp;G51&amp;","</f>
        <v>  30454.7463743595, _, _, _, _,</v>
      </c>
      <c r="M51" s="0" t="str">
        <f aca="false">"  "&amp;C51*0.637628^4&amp;", "&amp;D51&amp;", "&amp;E51&amp;", "&amp;F51&amp;", "&amp;G51&amp;","</f>
        <v>  19418.7990211901, _, _, _, _,</v>
      </c>
      <c r="N51" s="0" t="str">
        <f aca="false">"  "&amp;C51*0.637628^5&amp;", "&amp;D51&amp;", "&amp;E51&amp;", "&amp;F51&amp;", "&amp;G51&amp;","</f>
        <v>  12381.9699822834, _, _, _, _,</v>
      </c>
      <c r="O51" s="0" t="str">
        <f aca="false">"  "&amp;C51*0.637628^6&amp;", "&amp;D51&amp;", "&amp;E51&amp;", "&amp;F51&amp;", "&amp;G51&amp;","</f>
        <v>  7895.09075586341, _, _, _, _,</v>
      </c>
      <c r="P51" s="0" t="str">
        <f aca="false">"  "&amp;C51*0.637628^7&amp;", "&amp;D51&amp;", "&amp;E51&amp;", "&amp;F51&amp;", "&amp;G51&amp;","</f>
        <v>  5034.13092847968, _, _, _, _,</v>
      </c>
      <c r="Q51" s="0" t="str">
        <f aca="false">"  "&amp;C51*0.637628^8&amp;", "&amp;D51&amp;", "&amp;E51&amp;", "&amp;F51&amp;", "&amp;G51&amp;","</f>
        <v>  3209.90283566464, _, _, _, _,</v>
      </c>
      <c r="R51" s="0" t="str">
        <f aca="false">"  "&amp;C51*0.637628^9&amp;", "&amp;D51&amp;", "&amp;E51&amp;", "&amp;F51&amp;", "&amp;G51&amp;","</f>
        <v>  2046.72392529917, _, _, _, _,</v>
      </c>
    </row>
    <row r="52" customFormat="false" ht="15" hidden="false" customHeight="false" outlineLevel="0" collapsed="false">
      <c r="C52" s="15" t="n">
        <f aca="false">ROUND(C21,0)</f>
        <v>234954</v>
      </c>
      <c r="D52" s="9" t="str">
        <f aca="false">D21</f>
        <v>_</v>
      </c>
      <c r="E52" s="9" t="str">
        <f aca="false">E21</f>
        <v>_</v>
      </c>
      <c r="F52" s="9" t="str">
        <f aca="false">F21</f>
        <v>_</v>
      </c>
      <c r="G52" s="9" t="str">
        <f aca="false">G21</f>
        <v>_</v>
      </c>
      <c r="I52" s="0" t="str">
        <f aca="false">"  "&amp;C52&amp;", "&amp;D52&amp;", "&amp;E52&amp;", "&amp;F52&amp;", "&amp;G52&amp;","</f>
        <v>  234954, _, _, _, _,</v>
      </c>
      <c r="J52" s="0" t="str">
        <f aca="false">"  "&amp;C52*0.637628&amp;", "&amp;D52&amp;", "&amp;E52&amp;", "&amp;F52&amp;", "&amp;G52&amp;","</f>
        <v>  149813.249112, _, _, _, _,</v>
      </c>
      <c r="K52" s="0" t="str">
        <f aca="false">"  "&amp;C52*0.637628^2&amp;", "&amp;D52&amp;", "&amp;E52&amp;", "&amp;F52&amp;", "&amp;G52&amp;","</f>
        <v>  95525.1224047863, _, _, _, _,</v>
      </c>
      <c r="L52" s="0" t="str">
        <f aca="false">"  "&amp;C52*0.637628^3&amp;", "&amp;D52&amp;", "&amp;E52&amp;", "&amp;F52&amp;", "&amp;G52&amp;","</f>
        <v>  60909.4927487191, _, _, _, _,</v>
      </c>
      <c r="M52" s="0" t="str">
        <f aca="false">"  "&amp;C52*0.637628^4&amp;", "&amp;D52&amp;", "&amp;E52&amp;", "&amp;F52&amp;", "&amp;G52&amp;","</f>
        <v>  38837.5980423803, _, _, _, _,</v>
      </c>
      <c r="N52" s="0" t="str">
        <f aca="false">"  "&amp;C52*0.637628^5&amp;", "&amp;D52&amp;", "&amp;E52&amp;", "&amp;F52&amp;", "&amp;G52&amp;","</f>
        <v>  24763.9399645668, _, _, _, _,</v>
      </c>
      <c r="O52" s="0" t="str">
        <f aca="false">"  "&amp;C52*0.637628^6&amp;", "&amp;D52&amp;", "&amp;E52&amp;", "&amp;F52&amp;", "&amp;G52&amp;","</f>
        <v>  15790.1815117268, _, _, _, _,</v>
      </c>
      <c r="P52" s="0" t="str">
        <f aca="false">"  "&amp;C52*0.637628^7&amp;", "&amp;D52&amp;", "&amp;E52&amp;", "&amp;F52&amp;", "&amp;G52&amp;","</f>
        <v>  10068.2618569594, _, _, _, _,</v>
      </c>
      <c r="Q52" s="0" t="str">
        <f aca="false">"  "&amp;C52*0.637628^8&amp;", "&amp;D52&amp;", "&amp;E52&amp;", "&amp;F52&amp;", "&amp;G52&amp;","</f>
        <v>  6419.80567132928, _, _, _, _,</v>
      </c>
      <c r="R52" s="0" t="str">
        <f aca="false">"  "&amp;C52*0.637628^9&amp;", "&amp;D52&amp;", "&amp;E52&amp;", "&amp;F52&amp;", "&amp;G52&amp;","</f>
        <v>  4093.44785059834, _, _, _, _,</v>
      </c>
    </row>
    <row r="53" customFormat="false" ht="15" hidden="false" customHeight="false" outlineLevel="0" collapsed="false">
      <c r="C53" s="15" t="n">
        <f aca="false">ROUND(C22,0)</f>
        <v>0</v>
      </c>
      <c r="D53" s="9" t="str">
        <f aca="false">D22</f>
        <v>_</v>
      </c>
      <c r="E53" s="9" t="str">
        <f aca="false">E22</f>
        <v>_</v>
      </c>
      <c r="F53" s="9" t="str">
        <f aca="false">F22</f>
        <v>_</v>
      </c>
      <c r="G53" s="9" t="str">
        <f aca="false">G22</f>
        <v>_</v>
      </c>
      <c r="I53" s="0" t="str">
        <f aca="false">"  "&amp;C53&amp;", "&amp;D53&amp;", "&amp;E53&amp;", "&amp;F53&amp;", "&amp;G53&amp;","</f>
        <v>  0, _, _, _, _,</v>
      </c>
      <c r="J53" s="0" t="str">
        <f aca="false">"  "&amp;C53*0.637628&amp;", "&amp;D53&amp;", "&amp;E53&amp;", "&amp;F53&amp;", "&amp;G53&amp;","</f>
        <v>  0, _, _, _, _,</v>
      </c>
      <c r="K53" s="0" t="str">
        <f aca="false">"  "&amp;C53*0.637628^2&amp;", "&amp;D53&amp;", "&amp;E53&amp;", "&amp;F53&amp;", "&amp;G53&amp;","</f>
        <v>  0, _, _, _, _,</v>
      </c>
      <c r="L53" s="0" t="str">
        <f aca="false">"  "&amp;C53*0.637628^3&amp;", "&amp;D53&amp;", "&amp;E53&amp;", "&amp;F53&amp;", "&amp;G53&amp;","</f>
        <v>  0, _, _, _, _,</v>
      </c>
      <c r="M53" s="0" t="str">
        <f aca="false">"  "&amp;C53*0.637628^4&amp;", "&amp;D53&amp;", "&amp;E53&amp;", "&amp;F53&amp;", "&amp;G53&amp;","</f>
        <v>  0, _, _, _, _,</v>
      </c>
      <c r="N53" s="0" t="str">
        <f aca="false">"  "&amp;C53*0.637628^5&amp;", "&amp;D53&amp;", "&amp;E53&amp;", "&amp;F53&amp;", "&amp;G53&amp;","</f>
        <v>  0, _, _, _, _,</v>
      </c>
      <c r="O53" s="0" t="str">
        <f aca="false">"  "&amp;C53*0.637628^6&amp;", "&amp;D53&amp;", "&amp;E53&amp;", "&amp;F53&amp;", "&amp;G53&amp;","</f>
        <v>  0, _, _, _, _,</v>
      </c>
      <c r="P53" s="0" t="str">
        <f aca="false">"  "&amp;C53*0.637628^7&amp;", "&amp;D53&amp;", "&amp;E53&amp;", "&amp;F53&amp;", "&amp;G53&amp;","</f>
        <v>  0, _, _, _, _,</v>
      </c>
      <c r="Q53" s="0" t="str">
        <f aca="false">"  "&amp;C53*0.637628^8&amp;", "&amp;D53&amp;", "&amp;E53&amp;", "&amp;F53&amp;", "&amp;G53&amp;","</f>
        <v>  0, _, _, _, _,</v>
      </c>
      <c r="R53" s="0" t="str">
        <f aca="false">"  "&amp;C53*0.637628^9&amp;", "&amp;D53&amp;", "&amp;E53&amp;", "&amp;F53&amp;", "&amp;G53&amp;","</f>
        <v>  0, _, _, _, _,</v>
      </c>
    </row>
    <row r="54" customFormat="false" ht="15" hidden="false" customHeight="false" outlineLevel="0" collapsed="false">
      <c r="C54" s="15" t="n">
        <f aca="false">ROUND(C23,0)</f>
        <v>0</v>
      </c>
      <c r="D54" s="9" t="str">
        <f aca="false">D23</f>
        <v>_</v>
      </c>
      <c r="E54" s="9" t="str">
        <f aca="false">E23</f>
        <v>_</v>
      </c>
      <c r="F54" s="9" t="str">
        <f aca="false">F23</f>
        <v>_</v>
      </c>
      <c r="G54" s="9" t="str">
        <f aca="false">G23</f>
        <v>_</v>
      </c>
      <c r="I54" s="0" t="str">
        <f aca="false">"  "&amp;C54&amp;", "&amp;D54&amp;", "&amp;E54&amp;", "&amp;F54&amp;", "&amp;G54&amp;","</f>
        <v>  0, _, _, _, _,</v>
      </c>
      <c r="J54" s="0" t="str">
        <f aca="false">"  "&amp;C54*0.637628&amp;", "&amp;D54&amp;", "&amp;E54&amp;", "&amp;F54&amp;", "&amp;G54&amp;","</f>
        <v>  0, _, _, _, _,</v>
      </c>
      <c r="K54" s="0" t="str">
        <f aca="false">"  "&amp;C54*0.637628^2&amp;", "&amp;D54&amp;", "&amp;E54&amp;", "&amp;F54&amp;", "&amp;G54&amp;","</f>
        <v>  0, _, _, _, _,</v>
      </c>
      <c r="L54" s="0" t="str">
        <f aca="false">"  "&amp;C54*0.637628^3&amp;", "&amp;D54&amp;", "&amp;E54&amp;", "&amp;F54&amp;", "&amp;G54&amp;","</f>
        <v>  0, _, _, _, _,</v>
      </c>
      <c r="M54" s="0" t="str">
        <f aca="false">"  "&amp;C54*0.637628^4&amp;", "&amp;D54&amp;", "&amp;E54&amp;", "&amp;F54&amp;", "&amp;G54&amp;","</f>
        <v>  0, _, _, _, _,</v>
      </c>
      <c r="N54" s="0" t="str">
        <f aca="false">"  "&amp;C54*0.637628^5&amp;", "&amp;D54&amp;", "&amp;E54&amp;", "&amp;F54&amp;", "&amp;G54&amp;","</f>
        <v>  0, _, _, _, _,</v>
      </c>
      <c r="O54" s="0" t="str">
        <f aca="false">"  "&amp;C54*0.637628^6&amp;", "&amp;D54&amp;", "&amp;E54&amp;", "&amp;F54&amp;", "&amp;G54&amp;","</f>
        <v>  0, _, _, _, _,</v>
      </c>
      <c r="P54" s="0" t="str">
        <f aca="false">"  "&amp;C54*0.637628^7&amp;", "&amp;D54&amp;", "&amp;E54&amp;", "&amp;F54&amp;", "&amp;G54&amp;","</f>
        <v>  0, _, _, _, _,</v>
      </c>
      <c r="Q54" s="0" t="str">
        <f aca="false">"  "&amp;C54*0.637628^8&amp;", "&amp;D54&amp;", "&amp;E54&amp;", "&amp;F54&amp;", "&amp;G54&amp;","</f>
        <v>  0, _, _, _, _,</v>
      </c>
      <c r="R54" s="0" t="str">
        <f aca="false">"  "&amp;C54*0.637628^9&amp;", "&amp;D54&amp;", "&amp;E54&amp;", "&amp;F54&amp;", "&amp;G54&amp;","</f>
        <v>  0, _, _, _, _,</v>
      </c>
    </row>
    <row r="55" customFormat="false" ht="15" hidden="false" customHeight="false" outlineLevel="0" collapsed="false">
      <c r="C55" s="15" t="n">
        <f aca="false">ROUND(C24,0)</f>
        <v>0</v>
      </c>
      <c r="D55" s="9" t="str">
        <f aca="false">D24</f>
        <v>_</v>
      </c>
      <c r="E55" s="9" t="str">
        <f aca="false">E24</f>
        <v>_</v>
      </c>
      <c r="F55" s="9" t="str">
        <f aca="false">F24</f>
        <v>_</v>
      </c>
      <c r="G55" s="9" t="str">
        <f aca="false">G24</f>
        <v>_</v>
      </c>
      <c r="I55" s="0" t="str">
        <f aca="false">"  "&amp;C55&amp;", "&amp;D55&amp;", "&amp;E55&amp;", "&amp;F55&amp;", "&amp;G55&amp;","</f>
        <v>  0, _, _, _, _,</v>
      </c>
      <c r="J55" s="0" t="str">
        <f aca="false">"  "&amp;C55*0.637628&amp;", "&amp;D55&amp;", "&amp;E55&amp;", "&amp;F55&amp;", "&amp;G55&amp;","</f>
        <v>  0, _, _, _, _,</v>
      </c>
      <c r="K55" s="0" t="str">
        <f aca="false">"  "&amp;C55*0.637628^2&amp;", "&amp;D55&amp;", "&amp;E55&amp;", "&amp;F55&amp;", "&amp;G55&amp;","</f>
        <v>  0, _, _, _, _,</v>
      </c>
      <c r="L55" s="0" t="str">
        <f aca="false">"  "&amp;C55*0.637628^3&amp;", "&amp;D55&amp;", "&amp;E55&amp;", "&amp;F55&amp;", "&amp;G55&amp;","</f>
        <v>  0, _, _, _, _,</v>
      </c>
      <c r="M55" s="0" t="str">
        <f aca="false">"  "&amp;C55*0.637628^4&amp;", "&amp;D55&amp;", "&amp;E55&amp;", "&amp;F55&amp;", "&amp;G55&amp;","</f>
        <v>  0, _, _, _, _,</v>
      </c>
      <c r="N55" s="0" t="str">
        <f aca="false">"  "&amp;C55*0.637628^5&amp;", "&amp;D55&amp;", "&amp;E55&amp;", "&amp;F55&amp;", "&amp;G55&amp;","</f>
        <v>  0, _, _, _, _,</v>
      </c>
      <c r="O55" s="0" t="str">
        <f aca="false">"  "&amp;C55*0.637628^6&amp;", "&amp;D55&amp;", "&amp;E55&amp;", "&amp;F55&amp;", "&amp;G55&amp;","</f>
        <v>  0, _, _, _, _,</v>
      </c>
      <c r="P55" s="0" t="str">
        <f aca="false">"  "&amp;C55*0.637628^7&amp;", "&amp;D55&amp;", "&amp;E55&amp;", "&amp;F55&amp;", "&amp;G55&amp;","</f>
        <v>  0, _, _, _, _,</v>
      </c>
      <c r="Q55" s="0" t="str">
        <f aca="false">"  "&amp;C55*0.637628^8&amp;", "&amp;D55&amp;", "&amp;E55&amp;", "&amp;F55&amp;", "&amp;G55&amp;","</f>
        <v>  0, _, _, _, _,</v>
      </c>
      <c r="R55" s="0" t="str">
        <f aca="false">"  "&amp;C55*0.637628^9&amp;", "&amp;D55&amp;", "&amp;E55&amp;", "&amp;F55&amp;", "&amp;G55&amp;","</f>
        <v>  0, _, _, _, _,</v>
      </c>
    </row>
    <row r="56" customFormat="false" ht="15" hidden="false" customHeight="false" outlineLevel="0" collapsed="false">
      <c r="C56" s="15" t="n">
        <f aca="false">ROUND(C25,0)</f>
        <v>0</v>
      </c>
      <c r="D56" s="9" t="str">
        <f aca="false">D25</f>
        <v>_</v>
      </c>
      <c r="E56" s="9" t="str">
        <f aca="false">E25</f>
        <v>_</v>
      </c>
      <c r="F56" s="9" t="str">
        <f aca="false">F25</f>
        <v>_</v>
      </c>
      <c r="G56" s="9" t="str">
        <f aca="false">G25</f>
        <v>_</v>
      </c>
      <c r="I56" s="0" t="str">
        <f aca="false">"  "&amp;C56&amp;", "&amp;D56&amp;", "&amp;E56&amp;", "&amp;F56&amp;", "&amp;G56&amp;","</f>
        <v>  0, _, _, _, _,</v>
      </c>
      <c r="J56" s="0" t="str">
        <f aca="false">"  "&amp;C56*0.637628&amp;", "&amp;D56&amp;", "&amp;E56&amp;", "&amp;F56&amp;", "&amp;G56&amp;","</f>
        <v>  0, _, _, _, _,</v>
      </c>
      <c r="K56" s="0" t="str">
        <f aca="false">"  "&amp;C56*0.637628^2&amp;", "&amp;D56&amp;", "&amp;E56&amp;", "&amp;F56&amp;", "&amp;G56&amp;","</f>
        <v>  0, _, _, _, _,</v>
      </c>
      <c r="L56" s="0" t="str">
        <f aca="false">"  "&amp;C56*0.637628^3&amp;", "&amp;D56&amp;", "&amp;E56&amp;", "&amp;F56&amp;", "&amp;G56&amp;","</f>
        <v>  0, _, _, _, _,</v>
      </c>
      <c r="M56" s="0" t="str">
        <f aca="false">"  "&amp;C56*0.637628^4&amp;", "&amp;D56&amp;", "&amp;E56&amp;", "&amp;F56&amp;", "&amp;G56&amp;","</f>
        <v>  0, _, _, _, _,</v>
      </c>
      <c r="N56" s="0" t="str">
        <f aca="false">"  "&amp;C56*0.637628^5&amp;", "&amp;D56&amp;", "&amp;E56&amp;", "&amp;F56&amp;", "&amp;G56&amp;","</f>
        <v>  0, _, _, _, _,</v>
      </c>
      <c r="O56" s="0" t="str">
        <f aca="false">"  "&amp;C56*0.637628^6&amp;", "&amp;D56&amp;", "&amp;E56&amp;", "&amp;F56&amp;", "&amp;G56&amp;","</f>
        <v>  0, _, _, _, _,</v>
      </c>
      <c r="P56" s="0" t="str">
        <f aca="false">"  "&amp;C56*0.637628^7&amp;", "&amp;D56&amp;", "&amp;E56&amp;", "&amp;F56&amp;", "&amp;G56&amp;","</f>
        <v>  0, _, _, _, _,</v>
      </c>
      <c r="Q56" s="0" t="str">
        <f aca="false">"  "&amp;C56*0.637628^8&amp;", "&amp;D56&amp;", "&amp;E56&amp;", "&amp;F56&amp;", "&amp;G56&amp;","</f>
        <v>  0, _, _, _, _,</v>
      </c>
      <c r="R56" s="0" t="str">
        <f aca="false">"  "&amp;C56*0.637628^9&amp;", "&amp;D56&amp;", "&amp;E56&amp;", "&amp;F56&amp;", "&amp;G56&amp;","</f>
        <v>  0, _, _, _, _,</v>
      </c>
    </row>
    <row r="57" customFormat="false" ht="15" hidden="false" customHeight="false" outlineLevel="0" collapsed="false">
      <c r="C57" s="15" t="n">
        <f aca="false">ROUND(C26,0)</f>
        <v>0</v>
      </c>
      <c r="D57" s="9" t="str">
        <f aca="false">D26</f>
        <v>_</v>
      </c>
      <c r="E57" s="9" t="str">
        <f aca="false">E26</f>
        <v>_</v>
      </c>
      <c r="F57" s="9" t="str">
        <f aca="false">F26</f>
        <v>_</v>
      </c>
      <c r="G57" s="9" t="str">
        <f aca="false">G26</f>
        <v>_</v>
      </c>
      <c r="I57" s="0" t="str">
        <f aca="false">"  "&amp;C57&amp;", "&amp;D57&amp;", "&amp;E57&amp;", "&amp;F57&amp;", "&amp;G57&amp;","</f>
        <v>  0, _, _, _, _,</v>
      </c>
      <c r="J57" s="0" t="str">
        <f aca="false">"  "&amp;C57*0.637628&amp;", "&amp;D57&amp;", "&amp;E57&amp;", "&amp;F57&amp;", "&amp;G57&amp;","</f>
        <v>  0, _, _, _, _,</v>
      </c>
      <c r="K57" s="0" t="str">
        <f aca="false">"  "&amp;C57*0.637628^2&amp;", "&amp;D57&amp;", "&amp;E57&amp;", "&amp;F57&amp;", "&amp;G57&amp;","</f>
        <v>  0, _, _, _, _,</v>
      </c>
      <c r="L57" s="0" t="str">
        <f aca="false">"  "&amp;C57*0.637628^3&amp;", "&amp;D57&amp;", "&amp;E57&amp;", "&amp;F57&amp;", "&amp;G57&amp;","</f>
        <v>  0, _, _, _, _,</v>
      </c>
      <c r="M57" s="0" t="str">
        <f aca="false">"  "&amp;C57*0.637628^4&amp;", "&amp;D57&amp;", "&amp;E57&amp;", "&amp;F57&amp;", "&amp;G57&amp;","</f>
        <v>  0, _, _, _, _,</v>
      </c>
      <c r="N57" s="0" t="str">
        <f aca="false">"  "&amp;C57*0.637628^5&amp;", "&amp;D57&amp;", "&amp;E57&amp;", "&amp;F57&amp;", "&amp;G57&amp;","</f>
        <v>  0, _, _, _, _,</v>
      </c>
      <c r="O57" s="0" t="str">
        <f aca="false">"  "&amp;C57*0.637628^6&amp;", "&amp;D57&amp;", "&amp;E57&amp;", "&amp;F57&amp;", "&amp;G57&amp;","</f>
        <v>  0, _, _, _, _,</v>
      </c>
      <c r="P57" s="0" t="str">
        <f aca="false">"  "&amp;C57*0.637628^7&amp;", "&amp;D57&amp;", "&amp;E57&amp;", "&amp;F57&amp;", "&amp;G57&amp;","</f>
        <v>  0, _, _, _, _,</v>
      </c>
      <c r="Q57" s="0" t="str">
        <f aca="false">"  "&amp;C57*0.637628^8&amp;", "&amp;D57&amp;", "&amp;E57&amp;", "&amp;F57&amp;", "&amp;G57&amp;","</f>
        <v>  0, _, _, _, _,</v>
      </c>
      <c r="R57" s="0" t="str">
        <f aca="false">"  "&amp;C57*0.637628^9&amp;", "&amp;D57&amp;", "&amp;E57&amp;", "&amp;F57&amp;", "&amp;G57&amp;","</f>
        <v>  0, _, _, _, _,</v>
      </c>
    </row>
    <row r="58" customFormat="false" ht="15" hidden="false" customHeight="false" outlineLevel="0" collapsed="false">
      <c r="C58" s="15" t="n">
        <f aca="false">ROUND(C27,0)</f>
        <v>0</v>
      </c>
      <c r="D58" s="9" t="str">
        <f aca="false">D27</f>
        <v>_</v>
      </c>
      <c r="E58" s="9" t="str">
        <f aca="false">E27</f>
        <v>_</v>
      </c>
      <c r="F58" s="9" t="str">
        <f aca="false">F27</f>
        <v>_</v>
      </c>
      <c r="G58" s="9" t="str">
        <f aca="false">G27</f>
        <v>_</v>
      </c>
      <c r="I58" s="0" t="str">
        <f aca="false">"  "&amp;C58&amp;", "&amp;D58&amp;", "&amp;E58&amp;", "&amp;F58&amp;", "&amp;G58&amp;","</f>
        <v>  0, _, _, _, _,</v>
      </c>
      <c r="J58" s="0" t="str">
        <f aca="false">"  "&amp;C58*0.637628&amp;", "&amp;D58&amp;", "&amp;E58&amp;", "&amp;F58&amp;", "&amp;G58&amp;","</f>
        <v>  0, _, _, _, _,</v>
      </c>
      <c r="K58" s="0" t="str">
        <f aca="false">"  "&amp;C58*0.637628^2&amp;", "&amp;D58&amp;", "&amp;E58&amp;", "&amp;F58&amp;", "&amp;G58&amp;","</f>
        <v>  0, _, _, _, _,</v>
      </c>
      <c r="L58" s="0" t="str">
        <f aca="false">"  "&amp;C58*0.637628^3&amp;", "&amp;D58&amp;", "&amp;E58&amp;", "&amp;F58&amp;", "&amp;G58&amp;","</f>
        <v>  0, _, _, _, _,</v>
      </c>
      <c r="M58" s="0" t="str">
        <f aca="false">"  "&amp;C58*0.637628^4&amp;", "&amp;D58&amp;", "&amp;E58&amp;", "&amp;F58&amp;", "&amp;G58&amp;","</f>
        <v>  0, _, _, _, _,</v>
      </c>
      <c r="N58" s="0" t="str">
        <f aca="false">"  "&amp;C58*0.637628^5&amp;", "&amp;D58&amp;", "&amp;E58&amp;", "&amp;F58&amp;", "&amp;G58&amp;","</f>
        <v>  0, _, _, _, _,</v>
      </c>
      <c r="O58" s="0" t="str">
        <f aca="false">"  "&amp;C58*0.637628^6&amp;", "&amp;D58&amp;", "&amp;E58&amp;", "&amp;F58&amp;", "&amp;G58&amp;","</f>
        <v>  0, _, _, _, _,</v>
      </c>
      <c r="P58" s="0" t="str">
        <f aca="false">"  "&amp;C58*0.637628^7&amp;", "&amp;D58&amp;", "&amp;E58&amp;", "&amp;F58&amp;", "&amp;G58&amp;","</f>
        <v>  0, _, _, _, _,</v>
      </c>
      <c r="Q58" s="0" t="str">
        <f aca="false">"  "&amp;C58*0.637628^8&amp;", "&amp;D58&amp;", "&amp;E58&amp;", "&amp;F58&amp;", "&amp;G58&amp;","</f>
        <v>  0, _, _, _, _,</v>
      </c>
      <c r="R58" s="0" t="str">
        <f aca="false">"  "&amp;C58*0.637628^9&amp;", "&amp;D58&amp;", "&amp;E58&amp;", "&amp;F58&amp;", "&amp;G58&amp;","</f>
        <v>  0, _, _, _, _,</v>
      </c>
    </row>
    <row r="59" customFormat="false" ht="15" hidden="false" customHeight="false" outlineLevel="0" collapsed="false">
      <c r="C59" s="15" t="n">
        <f aca="false">ROUND(C28,0)</f>
        <v>0</v>
      </c>
      <c r="D59" s="9" t="str">
        <f aca="false">D28</f>
        <v>_</v>
      </c>
      <c r="E59" s="9" t="str">
        <f aca="false">E28</f>
        <v>_</v>
      </c>
      <c r="F59" s="9" t="str">
        <f aca="false">F28</f>
        <v>_</v>
      </c>
      <c r="G59" s="9" t="str">
        <f aca="false">G28</f>
        <v>_</v>
      </c>
      <c r="I59" s="0" t="str">
        <f aca="false">"  "&amp;C59&amp;", "&amp;D59&amp;", "&amp;E59&amp;", "&amp;F59&amp;", "&amp;G59&amp;","</f>
        <v>  0, _, _, _, _,</v>
      </c>
      <c r="J59" s="0" t="str">
        <f aca="false">"  "&amp;C59*0.637628&amp;", "&amp;D59&amp;", "&amp;E59&amp;", "&amp;F59&amp;", "&amp;G59&amp;","</f>
        <v>  0, _, _, _, _,</v>
      </c>
      <c r="K59" s="0" t="str">
        <f aca="false">"  "&amp;C59*0.637628^2&amp;", "&amp;D59&amp;", "&amp;E59&amp;", "&amp;F59&amp;", "&amp;G59&amp;","</f>
        <v>  0, _, _, _, _,</v>
      </c>
      <c r="L59" s="0" t="str">
        <f aca="false">"  "&amp;C59*0.637628^3&amp;", "&amp;D59&amp;", "&amp;E59&amp;", "&amp;F59&amp;", "&amp;G59&amp;","</f>
        <v>  0, _, _, _, _,</v>
      </c>
      <c r="M59" s="0" t="str">
        <f aca="false">"  "&amp;C59*0.637628^4&amp;", "&amp;D59&amp;", "&amp;E59&amp;", "&amp;F59&amp;", "&amp;G59&amp;","</f>
        <v>  0, _, _, _, _,</v>
      </c>
      <c r="N59" s="0" t="str">
        <f aca="false">"  "&amp;C59*0.637628^5&amp;", "&amp;D59&amp;", "&amp;E59&amp;", "&amp;F59&amp;", "&amp;G59&amp;","</f>
        <v>  0, _, _, _, _,</v>
      </c>
      <c r="O59" s="0" t="str">
        <f aca="false">"  "&amp;C59*0.637628^6&amp;", "&amp;D59&amp;", "&amp;E59&amp;", "&amp;F59&amp;", "&amp;G59&amp;","</f>
        <v>  0, _, _, _, _,</v>
      </c>
      <c r="P59" s="0" t="str">
        <f aca="false">"  "&amp;C59*0.637628^7&amp;", "&amp;D59&amp;", "&amp;E59&amp;", "&amp;F59&amp;", "&amp;G59&amp;","</f>
        <v>  0, _, _, _, _,</v>
      </c>
      <c r="Q59" s="0" t="str">
        <f aca="false">"  "&amp;C59*0.637628^8&amp;", "&amp;D59&amp;", "&amp;E59&amp;", "&amp;F59&amp;", "&amp;G59&amp;","</f>
        <v>  0, _, _, _, _,</v>
      </c>
      <c r="R59" s="0" t="str">
        <f aca="false">"  "&amp;C59*0.637628^9&amp;", "&amp;D59&amp;", "&amp;E59&amp;", "&amp;F59&amp;", "&amp;G59&amp;","</f>
        <v>  0, _, _, _, _,</v>
      </c>
    </row>
    <row r="60" customFormat="false" ht="15" hidden="false" customHeight="false" outlineLevel="0" collapsed="false">
      <c r="C60" s="15" t="n">
        <f aca="false">ROUND(C29,0)</f>
        <v>0</v>
      </c>
      <c r="D60" s="9" t="str">
        <f aca="false">D29</f>
        <v>_</v>
      </c>
      <c r="E60" s="9" t="str">
        <f aca="false">E29</f>
        <v>_</v>
      </c>
      <c r="F60" s="9" t="str">
        <f aca="false">F29</f>
        <v>_</v>
      </c>
      <c r="G60" s="9" t="str">
        <f aca="false">G29</f>
        <v>_</v>
      </c>
      <c r="I60" s="0" t="str">
        <f aca="false">"  "&amp;C60&amp;", "&amp;D60&amp;", "&amp;E60&amp;", "&amp;F60&amp;", "&amp;G60&amp;","</f>
        <v>  0, _, _, _, _,</v>
      </c>
      <c r="J60" s="0" t="str">
        <f aca="false">"  "&amp;C60*0.637628&amp;", "&amp;D60&amp;", "&amp;E60&amp;", "&amp;F60&amp;", "&amp;G60&amp;","</f>
        <v>  0, _, _, _, _,</v>
      </c>
      <c r="K60" s="0" t="str">
        <f aca="false">"  "&amp;C60*0.637628^2&amp;", "&amp;D60&amp;", "&amp;E60&amp;", "&amp;F60&amp;", "&amp;G60&amp;","</f>
        <v>  0, _, _, _, _,</v>
      </c>
      <c r="L60" s="0" t="str">
        <f aca="false">"  "&amp;C60*0.637628^3&amp;", "&amp;D60&amp;", "&amp;E60&amp;", "&amp;F60&amp;", "&amp;G60&amp;","</f>
        <v>  0, _, _, _, _,</v>
      </c>
      <c r="M60" s="0" t="str">
        <f aca="false">"  "&amp;C60*0.637628^4&amp;", "&amp;D60&amp;", "&amp;E60&amp;", "&amp;F60&amp;", "&amp;G60&amp;","</f>
        <v>  0, _, _, _, _,</v>
      </c>
      <c r="N60" s="0" t="str">
        <f aca="false">"  "&amp;C60*0.637628^5&amp;", "&amp;D60&amp;", "&amp;E60&amp;", "&amp;F60&amp;", "&amp;G60&amp;","</f>
        <v>  0, _, _, _, _,</v>
      </c>
      <c r="O60" s="0" t="str">
        <f aca="false">"  "&amp;C60*0.637628^6&amp;", "&amp;D60&amp;", "&amp;E60&amp;", "&amp;F60&amp;", "&amp;G60&amp;","</f>
        <v>  0, _, _, _, _,</v>
      </c>
      <c r="P60" s="0" t="str">
        <f aca="false">"  "&amp;C60*0.637628^7&amp;", "&amp;D60&amp;", "&amp;E60&amp;", "&amp;F60&amp;", "&amp;G60&amp;","</f>
        <v>  0, _, _, _, _,</v>
      </c>
      <c r="Q60" s="0" t="str">
        <f aca="false">"  "&amp;C60*0.637628^8&amp;", "&amp;D60&amp;", "&amp;E60&amp;", "&amp;F60&amp;", "&amp;G60&amp;","</f>
        <v>  0, _, _, _, _,</v>
      </c>
      <c r="R60" s="0" t="str">
        <f aca="false">"  "&amp;C60*0.637628^9&amp;", "&amp;D60&amp;", "&amp;E60&amp;", "&amp;F60&amp;", "&amp;G60&amp;","</f>
        <v>  0, _, _, _, _,</v>
      </c>
    </row>
    <row r="61" customFormat="false" ht="15" hidden="false" customHeight="false" outlineLevel="0" collapsed="false">
      <c r="C61" s="15" t="n">
        <f aca="false">ROUND(C30,0)</f>
        <v>0</v>
      </c>
      <c r="D61" s="9" t="str">
        <f aca="false">D30</f>
        <v>_</v>
      </c>
      <c r="E61" s="9" t="str">
        <f aca="false">E30</f>
        <v>_</v>
      </c>
      <c r="F61" s="9" t="str">
        <f aca="false">F30</f>
        <v>_</v>
      </c>
      <c r="G61" s="9" t="str">
        <f aca="false">G30</f>
        <v>_</v>
      </c>
      <c r="I61" s="0" t="str">
        <f aca="false">"  "&amp;C61&amp;", "&amp;D61&amp;", "&amp;E61&amp;", "&amp;F61&amp;", "&amp;G61&amp;","</f>
        <v>  0, _, _, _, _,</v>
      </c>
      <c r="J61" s="0" t="str">
        <f aca="false">"  "&amp;C61*0.637628&amp;", "&amp;D61&amp;", "&amp;E61&amp;", "&amp;F61&amp;", "&amp;G61&amp;","</f>
        <v>  0, _, _, _, _,</v>
      </c>
      <c r="K61" s="0" t="str">
        <f aca="false">"  "&amp;C61*0.637628^2&amp;", "&amp;D61&amp;", "&amp;E61&amp;", "&amp;F61&amp;", "&amp;G61&amp;","</f>
        <v>  0, _, _, _, _,</v>
      </c>
      <c r="L61" s="0" t="str">
        <f aca="false">"  "&amp;C61*0.637628^3&amp;", "&amp;D61&amp;", "&amp;E61&amp;", "&amp;F61&amp;", "&amp;G61&amp;","</f>
        <v>  0, _, _, _, _,</v>
      </c>
      <c r="M61" s="0" t="str">
        <f aca="false">"  "&amp;C61*0.637628^4&amp;", "&amp;D61&amp;", "&amp;E61&amp;", "&amp;F61&amp;", "&amp;G61&amp;","</f>
        <v>  0, _, _, _, _,</v>
      </c>
      <c r="N61" s="0" t="str">
        <f aca="false">"  "&amp;C61*0.637628^5&amp;", "&amp;D61&amp;", "&amp;E61&amp;", "&amp;F61&amp;", "&amp;G61&amp;","</f>
        <v>  0, _, _, _, _,</v>
      </c>
      <c r="O61" s="0" t="str">
        <f aca="false">"  "&amp;C61*0.637628^6&amp;", "&amp;D61&amp;", "&amp;E61&amp;", "&amp;F61&amp;", "&amp;G61&amp;","</f>
        <v>  0, _, _, _, _,</v>
      </c>
      <c r="P61" s="0" t="str">
        <f aca="false">"  "&amp;C61*0.637628^7&amp;", "&amp;D61&amp;", "&amp;E61&amp;", "&amp;F61&amp;", "&amp;G61&amp;","</f>
        <v>  0, _, _, _, _,</v>
      </c>
      <c r="Q61" s="0" t="str">
        <f aca="false">"  "&amp;C61*0.637628^8&amp;", "&amp;D61&amp;", "&amp;E61&amp;", "&amp;F61&amp;", "&amp;G61&amp;","</f>
        <v>  0, _, _, _, _,</v>
      </c>
      <c r="R61" s="0" t="str">
        <f aca="false">"  "&amp;C61*0.637628^9&amp;", "&amp;D61&amp;", "&amp;E61&amp;", "&amp;F61&amp;", "&amp;G61&amp;","</f>
        <v>  0, _, _, _, _,</v>
      </c>
    </row>
    <row r="62" customFormat="false" ht="15" hidden="false" customHeight="false" outlineLevel="0" collapsed="false">
      <c r="C62" s="15" t="n">
        <f aca="false">ROUND(C31,0)</f>
        <v>0</v>
      </c>
      <c r="D62" s="9" t="str">
        <f aca="false">D31</f>
        <v>_</v>
      </c>
      <c r="E62" s="9" t="str">
        <f aca="false">E31</f>
        <v>_</v>
      </c>
      <c r="F62" s="9" t="str">
        <f aca="false">F31</f>
        <v>_</v>
      </c>
      <c r="G62" s="9" t="str">
        <f aca="false">G31</f>
        <v>_</v>
      </c>
      <c r="I62" s="0" t="str">
        <f aca="false">"  "&amp;C62&amp;", "&amp;D62&amp;", "&amp;E62&amp;", "&amp;F62&amp;", "&amp;G62&amp;","</f>
        <v>  0, _, _, _, _,</v>
      </c>
      <c r="J62" s="0" t="str">
        <f aca="false">"  "&amp;C62*0.637628&amp;", "&amp;D62&amp;", "&amp;E62&amp;", "&amp;F62&amp;", "&amp;G62&amp;","</f>
        <v>  0, _, _, _, _,</v>
      </c>
      <c r="K62" s="0" t="str">
        <f aca="false">"  "&amp;C62*0.637628^2&amp;", "&amp;D62&amp;", "&amp;E62&amp;", "&amp;F62&amp;", "&amp;G62&amp;","</f>
        <v>  0, _, _, _, _,</v>
      </c>
      <c r="L62" s="0" t="str">
        <f aca="false">"  "&amp;C62*0.637628^3&amp;", "&amp;D62&amp;", "&amp;E62&amp;", "&amp;F62&amp;", "&amp;G62&amp;","</f>
        <v>  0, _, _, _, _,</v>
      </c>
      <c r="M62" s="0" t="str">
        <f aca="false">"  "&amp;C62*0.637628^4&amp;", "&amp;D62&amp;", "&amp;E62&amp;", "&amp;F62&amp;", "&amp;G62&amp;","</f>
        <v>  0, _, _, _, _,</v>
      </c>
      <c r="N62" s="0" t="str">
        <f aca="false">"  "&amp;C62*0.637628^5&amp;", "&amp;D62&amp;", "&amp;E62&amp;", "&amp;F62&amp;", "&amp;G62&amp;","</f>
        <v>  0, _, _, _, _,</v>
      </c>
      <c r="O62" s="0" t="str">
        <f aca="false">"  "&amp;C62*0.637628^6&amp;", "&amp;D62&amp;", "&amp;E62&amp;", "&amp;F62&amp;", "&amp;G62&amp;","</f>
        <v>  0, _, _, _, _,</v>
      </c>
      <c r="P62" s="0" t="str">
        <f aca="false">"  "&amp;C62*0.637628^7&amp;", "&amp;D62&amp;", "&amp;E62&amp;", "&amp;F62&amp;", "&amp;G62&amp;","</f>
        <v>  0, _, _, _, _,</v>
      </c>
      <c r="Q62" s="0" t="str">
        <f aca="false">"  "&amp;C62*0.637628^8&amp;", "&amp;D62&amp;", "&amp;E62&amp;", "&amp;F62&amp;", "&amp;G62&amp;","</f>
        <v>  0, _, _, _, _,</v>
      </c>
      <c r="R62" s="0" t="str">
        <f aca="false">"  "&amp;C62*0.637628^9&amp;", "&amp;D62&amp;", "&amp;E62&amp;", "&amp;F62&amp;", "&amp;G62&amp;","</f>
        <v>  0, _, _, _, _,</v>
      </c>
    </row>
    <row r="63" customFormat="false" ht="15" hidden="false" customHeight="false" outlineLevel="0" collapsed="false">
      <c r="C63" s="15" t="n">
        <f aca="false">ROUND(C32,0)</f>
        <v>0</v>
      </c>
      <c r="D63" s="9" t="str">
        <f aca="false">D32</f>
        <v>_</v>
      </c>
      <c r="E63" s="9" t="str">
        <f aca="false">E32</f>
        <v>_</v>
      </c>
      <c r="F63" s="9" t="str">
        <f aca="false">F32</f>
        <v>_</v>
      </c>
      <c r="G63" s="9" t="str">
        <f aca="false">G32</f>
        <v>_</v>
      </c>
      <c r="I63" s="0" t="str">
        <f aca="false">"  "&amp;C63&amp;", "&amp;D63&amp;", "&amp;E63&amp;", "&amp;F63&amp;", "&amp;G63&amp;" ;"</f>
        <v>  0, _, _, _, _ ;</v>
      </c>
      <c r="J63" s="0" t="str">
        <f aca="false">"  "&amp;C63*0.637628&amp;", "&amp;D63&amp;", "&amp;E63&amp;", "&amp;F63&amp;", "&amp;G63&amp;" ;"</f>
        <v>  0, _, _, _, _ ;</v>
      </c>
      <c r="K63" s="0" t="str">
        <f aca="false">"  "&amp;C63*0.637628^2&amp;", "&amp;D63&amp;", "&amp;E63&amp;", "&amp;F63&amp;", "&amp;G63&amp;" ;"</f>
        <v>  0, _, _, _, _ ;</v>
      </c>
      <c r="L63" s="0" t="str">
        <f aca="false">"  "&amp;C63*0.637628^3&amp;", "&amp;D63&amp;", "&amp;E63&amp;", "&amp;F63&amp;", "&amp;G63&amp;" ;"</f>
        <v>  0, _, _, _, _ ;</v>
      </c>
      <c r="M63" s="0" t="str">
        <f aca="false">"  "&amp;C63*0.637628^4&amp;", "&amp;D63&amp;", "&amp;E63&amp;", "&amp;F63&amp;", "&amp;G63&amp;" ;"</f>
        <v>  0, _, _, _, _ ;</v>
      </c>
      <c r="N63" s="0" t="str">
        <f aca="false">"  "&amp;C63*0.637628^5&amp;", "&amp;D63&amp;", "&amp;E63&amp;", "&amp;F63&amp;", "&amp;G63&amp;" ;"</f>
        <v>  0, _, _, _, _ ;</v>
      </c>
      <c r="O63" s="0" t="str">
        <f aca="false">"  "&amp;C63*0.637628^6&amp;", "&amp;D63&amp;", "&amp;E63&amp;", "&amp;F63&amp;", "&amp;G63&amp;" ;"</f>
        <v>  0, _, _, _, _ ;</v>
      </c>
      <c r="P63" s="0" t="str">
        <f aca="false">"  "&amp;C63*0.637628^7&amp;", "&amp;D63&amp;", "&amp;E63&amp;", "&amp;F63&amp;", "&amp;G63&amp;" ;"</f>
        <v>  0, _, _, _, _ ;</v>
      </c>
      <c r="Q63" s="0" t="str">
        <f aca="false">"  "&amp;C63*0.637628^8&amp;", "&amp;D63&amp;", "&amp;E63&amp;", "&amp;F63&amp;", "&amp;G63&amp;" ;"</f>
        <v>  0, _, _, _, _ ;</v>
      </c>
      <c r="R63" s="0" t="str">
        <f aca="false">"  "&amp;C63*0.637628^9&amp;", "&amp;D63&amp;", "&amp;E63&amp;", "&amp;F63&amp;", "&amp;G63&amp;" ;"</f>
        <v>  0, _, _, _, _ ;</v>
      </c>
    </row>
    <row r="64" customFormat="false" ht="15" hidden="false" customHeight="false" outlineLevel="0" collapsed="false">
      <c r="C64" s="15"/>
      <c r="D64" s="9"/>
      <c r="E64" s="9"/>
      <c r="F64" s="9"/>
      <c r="G64" s="9"/>
    </row>
    <row r="65" customFormat="false" ht="15" hidden="false" customHeight="false" outlineLevel="0" collapsed="false">
      <c r="A65" s="1" t="s">
        <v>22</v>
      </c>
      <c r="B65" s="16" t="n">
        <v>0</v>
      </c>
      <c r="C65" s="16" t="n">
        <v>1</v>
      </c>
      <c r="D65" s="16" t="n">
        <v>2</v>
      </c>
      <c r="E65" s="16" t="n">
        <v>3</v>
      </c>
      <c r="F65" s="16" t="n">
        <v>4</v>
      </c>
      <c r="G65" s="16" t="n">
        <v>5</v>
      </c>
      <c r="H65" s="16" t="n">
        <v>6</v>
      </c>
      <c r="I65" s="16" t="n">
        <v>7</v>
      </c>
      <c r="J65" s="16" t="n">
        <v>8</v>
      </c>
      <c r="K65" s="16" t="n">
        <v>9</v>
      </c>
      <c r="L65" s="16" t="n">
        <v>10</v>
      </c>
      <c r="M65" s="16" t="n">
        <v>11</v>
      </c>
      <c r="N65" s="16" t="n">
        <v>12</v>
      </c>
      <c r="O65" s="16" t="n">
        <v>13</v>
      </c>
      <c r="P65" s="16" t="n">
        <v>14</v>
      </c>
      <c r="Q65" s="16" t="n">
        <v>15</v>
      </c>
      <c r="R65" s="16" t="n">
        <v>16</v>
      </c>
      <c r="S65" s="16" t="n">
        <v>17</v>
      </c>
      <c r="T65" s="16" t="n">
        <v>18</v>
      </c>
      <c r="U65" s="16" t="n">
        <v>19</v>
      </c>
      <c r="V65" s="16" t="n">
        <v>20</v>
      </c>
      <c r="W65" s="16" t="n">
        <v>21</v>
      </c>
      <c r="X65" s="16" t="n">
        <v>22</v>
      </c>
      <c r="Y65" s="16" t="n">
        <v>23</v>
      </c>
      <c r="Z65" s="16" t="n">
        <v>24</v>
      </c>
      <c r="AA65" s="16" t="n">
        <v>25</v>
      </c>
      <c r="AB65" s="16" t="n">
        <v>26</v>
      </c>
      <c r="AC65" s="16" t="n">
        <v>27</v>
      </c>
      <c r="AD65" s="16" t="n">
        <v>28</v>
      </c>
      <c r="AE65" s="16" t="n">
        <v>29</v>
      </c>
    </row>
    <row r="66" customFormat="false" ht="15" hidden="false" customHeight="false" outlineLevel="0" collapsed="false">
      <c r="A66" s="0" t="s">
        <v>23</v>
      </c>
      <c r="B66" s="0" t="n">
        <v>0</v>
      </c>
      <c r="C66" s="10" t="n">
        <v>0.07</v>
      </c>
      <c r="D66" s="10" t="n">
        <v>0.06</v>
      </c>
      <c r="E66" s="10" t="n">
        <v>0.02</v>
      </c>
      <c r="F66" s="10" t="n">
        <v>0.2</v>
      </c>
      <c r="G66" s="10" t="n">
        <v>0.08</v>
      </c>
      <c r="H66" s="10" t="n">
        <v>0.07</v>
      </c>
      <c r="I66" s="10" t="n">
        <v>0.1</v>
      </c>
      <c r="J66" s="10" t="n">
        <v>0.02</v>
      </c>
      <c r="K66" s="10" t="n">
        <v>0.09</v>
      </c>
      <c r="L66" s="10" t="n">
        <v>0</v>
      </c>
      <c r="M66" s="10" t="n">
        <v>0</v>
      </c>
      <c r="N66" s="10" t="n">
        <v>0.04</v>
      </c>
      <c r="O66" s="10" t="n">
        <v>0.1</v>
      </c>
      <c r="P66" s="10" t="n">
        <v>0.09</v>
      </c>
      <c r="Q66" s="10" t="n">
        <v>0.03</v>
      </c>
      <c r="R66" s="10" t="n">
        <v>0</v>
      </c>
      <c r="S66" s="10" t="n">
        <v>0.01</v>
      </c>
      <c r="T66" s="10" t="n">
        <v>0.02</v>
      </c>
      <c r="U66" s="10" t="n">
        <v>0</v>
      </c>
      <c r="V66" s="10" t="n">
        <v>0</v>
      </c>
      <c r="W66" s="10" t="n">
        <v>0</v>
      </c>
      <c r="X66" s="10" t="n">
        <v>0</v>
      </c>
      <c r="Y66" s="0" t="n">
        <v>0</v>
      </c>
      <c r="Z66" s="0" t="n">
        <v>0</v>
      </c>
      <c r="AA66" s="0" t="n">
        <v>0</v>
      </c>
      <c r="AB66" s="0" t="n">
        <v>0</v>
      </c>
      <c r="AC66" s="0" t="n">
        <v>0</v>
      </c>
      <c r="AD66" s="0" t="n">
        <v>0</v>
      </c>
      <c r="AE66" s="0" t="n">
        <v>0</v>
      </c>
      <c r="AG66" s="3" t="n">
        <f aca="false">SUM(B66:AE66)</f>
        <v>1</v>
      </c>
    </row>
    <row r="67" customFormat="false" ht="15" hidden="false" customHeight="false" outlineLevel="0" collapsed="false">
      <c r="A67" s="0" t="s">
        <v>24</v>
      </c>
      <c r="B67" s="0" t="n">
        <v>0</v>
      </c>
      <c r="C67" s="15" t="n">
        <v>0.06</v>
      </c>
      <c r="D67" s="15" t="n">
        <v>0.06</v>
      </c>
      <c r="E67" s="15" t="n">
        <v>0.02</v>
      </c>
      <c r="F67" s="15" t="n">
        <v>0.15</v>
      </c>
      <c r="G67" s="15" t="n">
        <v>0.06</v>
      </c>
      <c r="H67" s="15" t="n">
        <v>0.05</v>
      </c>
      <c r="I67" s="15" t="n">
        <v>0.11</v>
      </c>
      <c r="J67" s="15" t="n">
        <v>0.04</v>
      </c>
      <c r="K67" s="15" t="n">
        <v>0.08</v>
      </c>
      <c r="L67" s="15" t="n">
        <v>0</v>
      </c>
      <c r="M67" s="15" t="n">
        <v>0</v>
      </c>
      <c r="N67" s="15" t="n">
        <v>0.07</v>
      </c>
      <c r="O67" s="15" t="n">
        <v>0.14</v>
      </c>
      <c r="P67" s="15" t="n">
        <v>0.07</v>
      </c>
      <c r="Q67" s="15" t="n">
        <v>0.05</v>
      </c>
      <c r="R67" s="15" t="n">
        <v>0</v>
      </c>
      <c r="S67" s="15" t="n">
        <v>0.01</v>
      </c>
      <c r="T67" s="15" t="n">
        <v>0.02</v>
      </c>
      <c r="U67" s="15" t="n">
        <v>0</v>
      </c>
      <c r="V67" s="15" t="n">
        <v>0</v>
      </c>
      <c r="W67" s="15" t="n">
        <v>0.01</v>
      </c>
      <c r="X67" s="15" t="n">
        <v>0</v>
      </c>
      <c r="Y67" s="0" t="n">
        <v>0</v>
      </c>
      <c r="Z67" s="0" t="n">
        <v>0</v>
      </c>
      <c r="AA67" s="0" t="n">
        <v>0</v>
      </c>
      <c r="AB67" s="0" t="n">
        <v>0</v>
      </c>
      <c r="AC67" s="0" t="n">
        <v>0</v>
      </c>
      <c r="AD67" s="0" t="n">
        <v>0</v>
      </c>
      <c r="AE67" s="0" t="n">
        <v>0</v>
      </c>
      <c r="AG67" s="3" t="n">
        <f aca="false">SUM(B67:AE67)</f>
        <v>1</v>
      </c>
    </row>
    <row r="68" customFormat="false" ht="15" hidden="false" customHeight="false" outlineLevel="0" collapsed="false">
      <c r="A68" s="0" t="s">
        <v>25</v>
      </c>
      <c r="B68" s="0" t="n">
        <v>0</v>
      </c>
      <c r="C68" s="17" t="n">
        <v>0.05</v>
      </c>
      <c r="D68" s="17" t="n">
        <v>0.05</v>
      </c>
      <c r="E68" s="17" t="n">
        <v>0.02</v>
      </c>
      <c r="F68" s="17" t="n">
        <v>0.13</v>
      </c>
      <c r="G68" s="17" t="n">
        <v>0.05</v>
      </c>
      <c r="H68" s="17" t="n">
        <v>0.03</v>
      </c>
      <c r="I68" s="17" t="n">
        <v>0.09</v>
      </c>
      <c r="J68" s="17" t="n">
        <v>0.05</v>
      </c>
      <c r="K68" s="17" t="n">
        <v>0.08</v>
      </c>
      <c r="L68" s="17" t="n">
        <v>0</v>
      </c>
      <c r="M68" s="17" t="n">
        <v>0.01</v>
      </c>
      <c r="N68" s="17" t="n">
        <v>0.1</v>
      </c>
      <c r="O68" s="17" t="n">
        <v>0.18</v>
      </c>
      <c r="P68" s="17" t="n">
        <v>0.05</v>
      </c>
      <c r="Q68" s="17" t="n">
        <v>0.07</v>
      </c>
      <c r="R68" s="17" t="n">
        <v>0</v>
      </c>
      <c r="S68" s="17" t="n">
        <v>0.01</v>
      </c>
      <c r="T68" s="17" t="n">
        <v>0.02</v>
      </c>
      <c r="U68" s="17" t="n">
        <v>0</v>
      </c>
      <c r="V68" s="17" t="n">
        <v>0</v>
      </c>
      <c r="W68" s="17" t="n">
        <v>0.01</v>
      </c>
      <c r="X68" s="17" t="n">
        <v>0</v>
      </c>
      <c r="Y68" s="0" t="n">
        <v>0</v>
      </c>
      <c r="Z68" s="0" t="n">
        <v>0</v>
      </c>
      <c r="AA68" s="0" t="n">
        <v>0</v>
      </c>
      <c r="AB68" s="0" t="n">
        <v>0</v>
      </c>
      <c r="AC68" s="0" t="n">
        <v>0</v>
      </c>
      <c r="AD68" s="0" t="n">
        <v>0</v>
      </c>
      <c r="AE68" s="0" t="n">
        <v>0</v>
      </c>
      <c r="AG68" s="3" t="n">
        <f aca="false">SUM(B68:AE68)</f>
        <v>1</v>
      </c>
    </row>
    <row r="69" customFormat="false" ht="15" hidden="false" customHeight="false" outlineLevel="0" collapsed="false">
      <c r="A69" s="0" t="s">
        <v>26</v>
      </c>
      <c r="B69" s="0" t="n">
        <v>0</v>
      </c>
      <c r="C69" s="15" t="n">
        <v>0.06</v>
      </c>
      <c r="D69" s="15" t="n">
        <v>0.06</v>
      </c>
      <c r="E69" s="15" t="n">
        <v>0.02</v>
      </c>
      <c r="F69" s="15" t="n">
        <v>0.15</v>
      </c>
      <c r="G69" s="15" t="n">
        <v>0.06</v>
      </c>
      <c r="H69" s="15" t="n">
        <v>0.05</v>
      </c>
      <c r="I69" s="15" t="n">
        <v>0.11</v>
      </c>
      <c r="J69" s="15" t="n">
        <v>0.04</v>
      </c>
      <c r="K69" s="15" t="n">
        <v>0.08</v>
      </c>
      <c r="L69" s="15" t="n">
        <v>0</v>
      </c>
      <c r="M69" s="15" t="n">
        <v>0</v>
      </c>
      <c r="N69" s="15" t="n">
        <v>0.07</v>
      </c>
      <c r="O69" s="15" t="n">
        <v>0.14</v>
      </c>
      <c r="P69" s="15" t="n">
        <v>0.07</v>
      </c>
      <c r="Q69" s="15" t="n">
        <v>0.05</v>
      </c>
      <c r="R69" s="15" t="n">
        <v>0</v>
      </c>
      <c r="S69" s="15" t="n">
        <v>0.01</v>
      </c>
      <c r="T69" s="15" t="n">
        <v>0.02</v>
      </c>
      <c r="U69" s="15" t="n">
        <v>0</v>
      </c>
      <c r="V69" s="15" t="n">
        <v>0</v>
      </c>
      <c r="W69" s="15" t="n">
        <v>0.01</v>
      </c>
      <c r="X69" s="15" t="n">
        <v>0</v>
      </c>
      <c r="Y69" s="0" t="n">
        <v>0</v>
      </c>
      <c r="Z69" s="0" t="n">
        <v>0</v>
      </c>
      <c r="AA69" s="0" t="n">
        <v>0</v>
      </c>
      <c r="AB69" s="0" t="n">
        <v>0</v>
      </c>
      <c r="AC69" s="0" t="n">
        <v>0</v>
      </c>
      <c r="AD69" s="0" t="n">
        <v>0</v>
      </c>
      <c r="AE69" s="0" t="n">
        <v>0</v>
      </c>
      <c r="AG69" s="3" t="n">
        <f aca="false">SUM(B69:AE69)</f>
        <v>1</v>
      </c>
    </row>
    <row r="70" customFormat="false" ht="15" hidden="false" customHeight="false" outlineLevel="0" collapsed="false">
      <c r="C70" s="9"/>
      <c r="D70" s="9"/>
      <c r="E70" s="9"/>
      <c r="F70" s="9"/>
      <c r="G70" s="9"/>
    </row>
    <row r="71" customFormat="false" ht="15" hidden="false" customHeight="false" outlineLevel="0" collapsed="false">
      <c r="B71" s="0" t="s">
        <v>27</v>
      </c>
      <c r="C71" s="9"/>
      <c r="D71" s="9"/>
      <c r="E71" s="9"/>
      <c r="F71" s="9"/>
      <c r="G71" s="9"/>
    </row>
    <row r="73" customFormat="false" ht="15" hidden="false" customHeight="false" outlineLevel="0" collapsed="false">
      <c r="A73" s="3" t="s">
        <v>43</v>
      </c>
      <c r="B73" s="0" t="n">
        <v>0</v>
      </c>
      <c r="C73" s="0" t="n">
        <v>0.025610244</v>
      </c>
      <c r="D73" s="0" t="n">
        <v>0.019007603</v>
      </c>
      <c r="E73" s="0" t="n">
        <v>0.010004002</v>
      </c>
      <c r="F73" s="0" t="n">
        <v>0.038015206</v>
      </c>
      <c r="G73" s="0" t="n">
        <v>0.084033613</v>
      </c>
      <c r="H73" s="0" t="n">
        <v>0.054021609</v>
      </c>
      <c r="I73" s="0" t="n">
        <v>0.06402561</v>
      </c>
      <c r="J73" s="0" t="n">
        <v>0.084033613</v>
      </c>
      <c r="K73" s="0" t="n">
        <v>0.039015606</v>
      </c>
      <c r="L73" s="0" t="n">
        <v>0.06402561</v>
      </c>
      <c r="M73" s="0" t="n">
        <v>0.047018808</v>
      </c>
      <c r="N73" s="0" t="n">
        <v>0.068027211</v>
      </c>
      <c r="O73" s="0" t="n">
        <v>0.0030012</v>
      </c>
      <c r="P73" s="0" t="n">
        <v>0.066026411</v>
      </c>
      <c r="Q73" s="0" t="n">
        <v>0.066026411</v>
      </c>
      <c r="R73" s="0" t="n">
        <v>0.045018007</v>
      </c>
      <c r="S73" s="0" t="n">
        <v>0.033013205</v>
      </c>
      <c r="T73" s="0" t="n">
        <v>0.028011204</v>
      </c>
      <c r="U73" s="0" t="n">
        <v>0.038015206</v>
      </c>
      <c r="V73" s="0" t="n">
        <v>0.039015606</v>
      </c>
      <c r="W73" s="0" t="n">
        <v>0.017006803</v>
      </c>
      <c r="X73" s="0" t="n">
        <v>0.068027211</v>
      </c>
      <c r="Y73" s="0" t="n">
        <v>0</v>
      </c>
      <c r="Z73" s="0" t="n">
        <v>0</v>
      </c>
      <c r="AA73" s="0" t="n">
        <v>0</v>
      </c>
      <c r="AB73" s="0" t="n">
        <v>0</v>
      </c>
      <c r="AC73" s="0" t="n">
        <v>0</v>
      </c>
      <c r="AD73" s="0" t="n">
        <v>0</v>
      </c>
      <c r="AE73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G73"/>
  <sheetViews>
    <sheetView windowProtection="false" showFormulas="false" showGridLines="true" showRowColHeaders="true" showZeros="true" rightToLeft="false" tabSelected="false" showOutlineSymbols="true" defaultGridColor="true" view="normal" topLeftCell="A43" colorId="64" zoomScale="100" zoomScaleNormal="100" zoomScalePageLayoutView="100" workbookViewId="0">
      <selection pane="topLeft" activeCell="K64" activeCellId="0" sqref="K64"/>
    </sheetView>
  </sheetViews>
  <sheetFormatPr defaultRowHeight="15"/>
  <cols>
    <col collapsed="false" hidden="false" max="2" min="1" style="0" width="8.50510204081633"/>
    <col collapsed="false" hidden="false" max="3" min="3" style="0" width="9.04591836734694"/>
    <col collapsed="false" hidden="false" max="8" min="4" style="0" width="8.50510204081633"/>
    <col collapsed="false" hidden="false" max="9" min="9" style="0" width="17.5510204081633"/>
    <col collapsed="false" hidden="false" max="10" min="10" style="0" width="24.1632653061224"/>
    <col collapsed="false" hidden="false" max="15" min="11" style="0" width="26.1887755102041"/>
    <col collapsed="false" hidden="false" max="16" min="16" style="0" width="26.3214285714286"/>
    <col collapsed="false" hidden="false" max="17" min="17" style="0" width="26.0510204081633"/>
    <col collapsed="false" hidden="false" max="18" min="18" style="0" width="27.2704081632653"/>
    <col collapsed="false" hidden="false" max="1025" min="19" style="0" width="8.50510204081633"/>
  </cols>
  <sheetData>
    <row r="1" customFormat="false" ht="15" hidden="false" customHeight="false" outlineLevel="0" collapsed="false">
      <c r="P1" s="0" t="n">
        <v>12106182</v>
      </c>
      <c r="Q1" s="1" t="s">
        <v>0</v>
      </c>
    </row>
    <row r="2" customFormat="false" ht="15" hidden="false" customHeight="false" outlineLevel="0" collapsed="false">
      <c r="B2" s="0" t="s">
        <v>1</v>
      </c>
      <c r="H2" s="0" t="s">
        <v>2</v>
      </c>
      <c r="P2" s="2" t="s">
        <v>3</v>
      </c>
      <c r="Q2" s="3"/>
      <c r="R2" s="3"/>
      <c r="S2" s="3"/>
      <c r="T2" s="3"/>
      <c r="U2" s="3"/>
      <c r="V2" s="0" t="s">
        <v>4</v>
      </c>
    </row>
    <row r="3" customFormat="false" ht="15.75" hidden="false" customHeight="false" outlineLevel="0" collapsed="false">
      <c r="A3" s="0" t="n">
        <v>0</v>
      </c>
      <c r="B3" s="0" t="n">
        <v>0</v>
      </c>
      <c r="C3" s="4" t="n">
        <f aca="false">P3</f>
        <v>0</v>
      </c>
      <c r="D3" s="5" t="s">
        <v>5</v>
      </c>
      <c r="E3" s="5" t="s">
        <v>5</v>
      </c>
      <c r="F3" s="5" t="s">
        <v>5</v>
      </c>
      <c r="G3" s="5" t="s">
        <v>5</v>
      </c>
      <c r="H3" s="0" t="n">
        <v>2</v>
      </c>
      <c r="I3" s="6" t="n">
        <v>1</v>
      </c>
      <c r="J3" s="7" t="n">
        <v>-100</v>
      </c>
      <c r="K3" s="7" t="n">
        <v>50</v>
      </c>
      <c r="L3" s="7" t="n">
        <v>12647072876</v>
      </c>
      <c r="M3" s="7" t="n">
        <v>2</v>
      </c>
      <c r="N3" s="8" t="n">
        <v>1264707000000</v>
      </c>
      <c r="P3" s="9" t="n">
        <f aca="false">$P$1*B3</f>
        <v>0</v>
      </c>
    </row>
    <row r="4" customFormat="false" ht="15.75" hidden="false" customHeight="false" outlineLevel="0" collapsed="false">
      <c r="A4" s="0" t="n">
        <v>1</v>
      </c>
      <c r="B4" s="10" t="n">
        <v>0.01</v>
      </c>
      <c r="C4" s="4" t="n">
        <f aca="false">P4</f>
        <v>121061.82</v>
      </c>
      <c r="D4" s="5" t="s">
        <v>5</v>
      </c>
      <c r="E4" s="5" t="s">
        <v>5</v>
      </c>
      <c r="F4" s="5" t="s">
        <v>5</v>
      </c>
      <c r="G4" s="5" t="s">
        <v>5</v>
      </c>
      <c r="H4" s="0" t="n">
        <v>1</v>
      </c>
      <c r="I4" s="6" t="n">
        <v>2</v>
      </c>
      <c r="J4" s="7" t="n">
        <v>-17.6</v>
      </c>
      <c r="K4" s="7" t="n">
        <v>17.6</v>
      </c>
      <c r="L4" s="7" t="n">
        <v>12286957937</v>
      </c>
      <c r="M4" s="7" t="n">
        <v>1</v>
      </c>
      <c r="N4" s="8" t="n">
        <v>216250500000</v>
      </c>
      <c r="P4" s="9" t="n">
        <f aca="false">$P$1*B4</f>
        <v>121061.82</v>
      </c>
      <c r="R4" s="1" t="s">
        <v>6</v>
      </c>
    </row>
    <row r="5" customFormat="false" ht="15.75" hidden="false" customHeight="false" outlineLevel="0" collapsed="false">
      <c r="A5" s="0" t="n">
        <v>2</v>
      </c>
      <c r="B5" s="10" t="n">
        <v>0.06</v>
      </c>
      <c r="C5" s="4" t="n">
        <f aca="false">P5</f>
        <v>726370.92</v>
      </c>
      <c r="D5" s="5" t="s">
        <v>5</v>
      </c>
      <c r="E5" s="5" t="s">
        <v>5</v>
      </c>
      <c r="F5" s="5" t="s">
        <v>5</v>
      </c>
      <c r="G5" s="5" t="s">
        <v>5</v>
      </c>
      <c r="H5" s="0" t="n">
        <v>1</v>
      </c>
      <c r="I5" s="6" t="n">
        <v>3</v>
      </c>
      <c r="J5" s="7" t="n">
        <v>-36.5</v>
      </c>
      <c r="K5" s="7" t="n">
        <v>36.5</v>
      </c>
      <c r="L5" s="7" t="n">
        <v>29971254486</v>
      </c>
      <c r="M5" s="7" t="n">
        <v>1</v>
      </c>
      <c r="N5" s="8" t="n">
        <v>1093951000000</v>
      </c>
      <c r="P5" s="9" t="n">
        <f aca="false">$P$1*B5</f>
        <v>726370.92</v>
      </c>
      <c r="R5" s="1" t="s">
        <v>7</v>
      </c>
    </row>
    <row r="6" customFormat="false" ht="15.75" hidden="false" customHeight="false" outlineLevel="0" collapsed="false">
      <c r="A6" s="0" t="n">
        <v>3</v>
      </c>
      <c r="B6" s="10" t="n">
        <v>0.16</v>
      </c>
      <c r="C6" s="4" t="n">
        <f aca="false">P6</f>
        <v>1936989.12</v>
      </c>
      <c r="D6" s="5" t="s">
        <v>5</v>
      </c>
      <c r="E6" s="5" t="s">
        <v>5</v>
      </c>
      <c r="F6" s="5" t="s">
        <v>5</v>
      </c>
      <c r="G6" s="5" t="s">
        <v>5</v>
      </c>
      <c r="H6" s="0" t="n">
        <v>3</v>
      </c>
      <c r="I6" s="6" t="n">
        <v>4</v>
      </c>
      <c r="J6" s="7" t="n">
        <v>-128.5</v>
      </c>
      <c r="K6" s="7" t="n">
        <v>50</v>
      </c>
      <c r="L6" s="7" t="n">
        <v>13938887160</v>
      </c>
      <c r="M6" s="7" t="n">
        <v>3</v>
      </c>
      <c r="N6" s="8" t="n">
        <v>1791147000000</v>
      </c>
      <c r="P6" s="9" t="n">
        <f aca="false">$P$1*B6</f>
        <v>1936989.12</v>
      </c>
    </row>
    <row r="7" customFormat="false" ht="15.75" hidden="false" customHeight="false" outlineLevel="0" collapsed="false">
      <c r="A7" s="0" t="n">
        <v>4</v>
      </c>
      <c r="B7" s="10" t="n">
        <v>0.08</v>
      </c>
      <c r="C7" s="4" t="n">
        <f aca="false">P7</f>
        <v>968494.56</v>
      </c>
      <c r="D7" s="5" t="s">
        <v>5</v>
      </c>
      <c r="E7" s="5" t="s">
        <v>5</v>
      </c>
      <c r="F7" s="5" t="s">
        <v>5</v>
      </c>
      <c r="G7" s="5" t="s">
        <v>5</v>
      </c>
      <c r="H7" s="0" t="n">
        <v>1</v>
      </c>
      <c r="I7" s="6" t="n">
        <v>5</v>
      </c>
      <c r="J7" s="7" t="n">
        <v>-20.5</v>
      </c>
      <c r="K7" s="7" t="n">
        <v>20.5</v>
      </c>
      <c r="L7" s="7" t="n">
        <v>3686010853</v>
      </c>
      <c r="M7" s="7" t="n">
        <v>1</v>
      </c>
      <c r="N7" s="8" t="n">
        <v>75563220000</v>
      </c>
      <c r="P7" s="9" t="n">
        <f aca="false">$P$1*B7</f>
        <v>968494.56</v>
      </c>
    </row>
    <row r="8" customFormat="false" ht="15.75" hidden="false" customHeight="false" outlineLevel="0" collapsed="false">
      <c r="A8" s="0" t="n">
        <v>5</v>
      </c>
      <c r="B8" s="10" t="n">
        <v>0.14</v>
      </c>
      <c r="C8" s="4" t="n">
        <f aca="false">P8</f>
        <v>1694865.48</v>
      </c>
      <c r="D8" s="5" t="s">
        <v>5</v>
      </c>
      <c r="E8" s="5" t="s">
        <v>5</v>
      </c>
      <c r="F8" s="5" t="s">
        <v>5</v>
      </c>
      <c r="G8" s="5" t="s">
        <v>5</v>
      </c>
      <c r="H8" s="0" t="n">
        <v>2</v>
      </c>
      <c r="I8" s="6" t="n">
        <v>6</v>
      </c>
      <c r="J8" s="7" t="n">
        <v>-106</v>
      </c>
      <c r="K8" s="7" t="n">
        <v>50</v>
      </c>
      <c r="L8" s="7" t="n">
        <v>11079367895</v>
      </c>
      <c r="M8" s="7" t="n">
        <v>2</v>
      </c>
      <c r="N8" s="8" t="n">
        <v>1174413000000</v>
      </c>
      <c r="P8" s="9" t="n">
        <f aca="false">$P$1*B8</f>
        <v>1694865.48</v>
      </c>
    </row>
    <row r="9" customFormat="false" ht="15.75" hidden="false" customHeight="false" outlineLevel="0" collapsed="false">
      <c r="A9" s="0" t="n">
        <v>6</v>
      </c>
      <c r="B9" s="10" t="n">
        <v>0.21</v>
      </c>
      <c r="C9" s="4" t="n">
        <f aca="false">P9</f>
        <v>2542298.22</v>
      </c>
      <c r="D9" s="5" t="s">
        <v>5</v>
      </c>
      <c r="E9" s="5" t="s">
        <v>5</v>
      </c>
      <c r="F9" s="5" t="s">
        <v>5</v>
      </c>
      <c r="G9" s="5" t="s">
        <v>5</v>
      </c>
      <c r="H9" s="0" t="n">
        <v>2</v>
      </c>
      <c r="I9" s="6" t="n">
        <v>7</v>
      </c>
      <c r="J9" s="7" t="n">
        <v>-109.9</v>
      </c>
      <c r="K9" s="7" t="n">
        <v>50</v>
      </c>
      <c r="L9" s="7" t="n">
        <v>19434502995</v>
      </c>
      <c r="M9" s="7" t="n">
        <v>2</v>
      </c>
      <c r="N9" s="8" t="n">
        <v>2135852000000</v>
      </c>
      <c r="P9" s="9" t="n">
        <f aca="false">$P$1*B9</f>
        <v>2542298.22</v>
      </c>
    </row>
    <row r="10" customFormat="false" ht="15.75" hidden="false" customHeight="false" outlineLevel="0" collapsed="false">
      <c r="A10" s="0" t="n">
        <v>7</v>
      </c>
      <c r="B10" s="10" t="n">
        <v>0.03</v>
      </c>
      <c r="C10" s="4" t="n">
        <f aca="false">P10</f>
        <v>363185.46</v>
      </c>
      <c r="D10" s="5" t="s">
        <v>5</v>
      </c>
      <c r="E10" s="5" t="s">
        <v>5</v>
      </c>
      <c r="F10" s="5" t="s">
        <v>5</v>
      </c>
      <c r="G10" s="5" t="s">
        <v>5</v>
      </c>
      <c r="H10" s="0" t="n">
        <v>1</v>
      </c>
      <c r="I10" s="6" t="n">
        <v>8</v>
      </c>
      <c r="J10" s="7" t="n">
        <v>-33.8</v>
      </c>
      <c r="K10" s="7" t="n">
        <v>33.8</v>
      </c>
      <c r="L10" s="7" t="n">
        <v>10361542520</v>
      </c>
      <c r="M10" s="7" t="n">
        <v>1</v>
      </c>
      <c r="N10" s="8" t="n">
        <v>350220100000</v>
      </c>
      <c r="P10" s="9" t="n">
        <f aca="false">$P$1*B10</f>
        <v>363185.46</v>
      </c>
    </row>
    <row r="11" customFormat="false" ht="15.75" hidden="false" customHeight="false" outlineLevel="0" collapsed="false">
      <c r="A11" s="3" t="n">
        <v>8</v>
      </c>
      <c r="B11" s="10" t="n">
        <v>0.01</v>
      </c>
      <c r="C11" s="4" t="n">
        <f aca="false">P11</f>
        <v>121061.82</v>
      </c>
      <c r="D11" s="5" t="s">
        <v>5</v>
      </c>
      <c r="E11" s="5" t="s">
        <v>5</v>
      </c>
      <c r="F11" s="5" t="s">
        <v>5</v>
      </c>
      <c r="G11" s="5" t="s">
        <v>5</v>
      </c>
      <c r="H11" s="0" t="n">
        <v>2</v>
      </c>
      <c r="I11" s="6" t="n">
        <v>9</v>
      </c>
      <c r="J11" s="7" t="n">
        <v>-52</v>
      </c>
      <c r="K11" s="7" t="n">
        <v>50</v>
      </c>
      <c r="L11" s="7" t="n">
        <v>6455559422</v>
      </c>
      <c r="M11" s="7" t="n">
        <v>2</v>
      </c>
      <c r="N11" s="8" t="n">
        <v>335689100000</v>
      </c>
      <c r="P11" s="9" t="n">
        <f aca="false">$P$1*B11</f>
        <v>121061.82</v>
      </c>
    </row>
    <row r="12" customFormat="false" ht="15.75" hidden="false" customHeight="false" outlineLevel="0" collapsed="false">
      <c r="A12" s="0" t="n">
        <v>9</v>
      </c>
      <c r="B12" s="10" t="n">
        <v>0.12</v>
      </c>
      <c r="C12" s="4" t="n">
        <f aca="false">P12</f>
        <v>1452741.84</v>
      </c>
      <c r="D12" s="5" t="s">
        <v>5</v>
      </c>
      <c r="E12" s="5" t="s">
        <v>5</v>
      </c>
      <c r="F12" s="5" t="s">
        <v>5</v>
      </c>
      <c r="G12" s="5" t="s">
        <v>5</v>
      </c>
      <c r="H12" s="0" t="n">
        <v>2</v>
      </c>
      <c r="I12" s="6" t="n">
        <v>10</v>
      </c>
      <c r="J12" s="7" t="n">
        <v>-85.3</v>
      </c>
      <c r="K12" s="7" t="n">
        <v>50</v>
      </c>
      <c r="L12" s="7" t="n">
        <v>17316802511</v>
      </c>
      <c r="M12" s="7" t="n">
        <v>2</v>
      </c>
      <c r="N12" s="8" t="n">
        <v>1477123000000</v>
      </c>
      <c r="P12" s="9" t="n">
        <f aca="false">$P$1*B12</f>
        <v>1452741.84</v>
      </c>
    </row>
    <row r="13" customFormat="false" ht="15.75" hidden="false" customHeight="false" outlineLevel="0" collapsed="false">
      <c r="A13" s="3" t="n">
        <v>10</v>
      </c>
      <c r="B13" s="10" t="n">
        <v>0.02</v>
      </c>
      <c r="C13" s="4" t="n">
        <f aca="false">P13</f>
        <v>242123.64</v>
      </c>
      <c r="D13" s="5" t="s">
        <v>5</v>
      </c>
      <c r="E13" s="5" t="s">
        <v>5</v>
      </c>
      <c r="F13" s="5" t="s">
        <v>5</v>
      </c>
      <c r="G13" s="5" t="s">
        <v>5</v>
      </c>
      <c r="H13" s="0" t="n">
        <v>2</v>
      </c>
      <c r="I13" s="6" t="n">
        <v>11</v>
      </c>
      <c r="J13" s="7" t="n">
        <v>-75.3</v>
      </c>
      <c r="K13" s="7" t="n">
        <v>50</v>
      </c>
      <c r="L13" s="7" t="n">
        <v>11225017827</v>
      </c>
      <c r="M13" s="7" t="n">
        <v>2</v>
      </c>
      <c r="N13" s="8" t="n">
        <v>845243800000</v>
      </c>
      <c r="P13" s="9" t="n">
        <f aca="false">$P$1*B13</f>
        <v>242123.64</v>
      </c>
    </row>
    <row r="14" customFormat="false" ht="15.75" hidden="false" customHeight="false" outlineLevel="0" collapsed="false">
      <c r="A14" s="3" t="n">
        <v>11</v>
      </c>
      <c r="B14" s="10" t="n">
        <v>0.01</v>
      </c>
      <c r="C14" s="4" t="n">
        <f aca="false">P14</f>
        <v>121061.82</v>
      </c>
      <c r="D14" s="5" t="s">
        <v>5</v>
      </c>
      <c r="E14" s="5" t="s">
        <v>5</v>
      </c>
      <c r="F14" s="5" t="s">
        <v>5</v>
      </c>
      <c r="G14" s="5" t="s">
        <v>5</v>
      </c>
      <c r="H14" s="0" t="n">
        <v>3</v>
      </c>
      <c r="I14" s="6" t="n">
        <v>12</v>
      </c>
      <c r="J14" s="7" t="n">
        <v>-185.6</v>
      </c>
      <c r="K14" s="7" t="n">
        <v>50</v>
      </c>
      <c r="L14" s="7" t="n">
        <v>15989283041</v>
      </c>
      <c r="M14" s="7" t="n">
        <v>3</v>
      </c>
      <c r="N14" s="8" t="n">
        <v>2967611000000</v>
      </c>
      <c r="P14" s="9" t="n">
        <f aca="false">$P$1*B14</f>
        <v>121061.82</v>
      </c>
    </row>
    <row r="15" customFormat="false" ht="15.75" hidden="false" customHeight="false" outlineLevel="0" collapsed="false">
      <c r="A15" s="3" t="n">
        <v>12</v>
      </c>
      <c r="B15" s="10" t="n">
        <v>0</v>
      </c>
      <c r="C15" s="4" t="n">
        <f aca="false">P15</f>
        <v>0</v>
      </c>
      <c r="D15" s="5" t="s">
        <v>5</v>
      </c>
      <c r="E15" s="5" t="s">
        <v>5</v>
      </c>
      <c r="F15" s="5" t="s">
        <v>5</v>
      </c>
      <c r="G15" s="5" t="s">
        <v>5</v>
      </c>
      <c r="H15" s="0" t="n">
        <v>2</v>
      </c>
      <c r="I15" s="6" t="n">
        <v>13</v>
      </c>
      <c r="J15" s="7" t="n">
        <v>-109.8</v>
      </c>
      <c r="K15" s="7" t="n">
        <v>50</v>
      </c>
      <c r="L15" s="7" t="n">
        <v>4282287423</v>
      </c>
      <c r="M15" s="7" t="n">
        <v>2</v>
      </c>
      <c r="N15" s="8" t="n">
        <v>470195200000</v>
      </c>
      <c r="P15" s="9" t="n">
        <f aca="false">$P$1*B15</f>
        <v>0</v>
      </c>
    </row>
    <row r="16" customFormat="false" ht="15.75" hidden="false" customHeight="false" outlineLevel="0" collapsed="false">
      <c r="A16" s="3" t="n">
        <v>13</v>
      </c>
      <c r="B16" s="10" t="n">
        <v>0</v>
      </c>
      <c r="C16" s="4" t="n">
        <f aca="false">P16</f>
        <v>0</v>
      </c>
      <c r="D16" s="5" t="s">
        <v>5</v>
      </c>
      <c r="E16" s="5" t="s">
        <v>5</v>
      </c>
      <c r="F16" s="5" t="s">
        <v>5</v>
      </c>
      <c r="G16" s="5" t="s">
        <v>5</v>
      </c>
      <c r="H16" s="0" t="n">
        <v>1</v>
      </c>
      <c r="I16" s="6" t="n">
        <v>14</v>
      </c>
      <c r="J16" s="7" t="n">
        <v>-48.9</v>
      </c>
      <c r="K16" s="7" t="n">
        <v>48.9</v>
      </c>
      <c r="L16" s="7" t="n">
        <v>14161620805</v>
      </c>
      <c r="M16" s="7" t="n">
        <v>1</v>
      </c>
      <c r="N16" s="8" t="n">
        <v>692503300000</v>
      </c>
      <c r="P16" s="9" t="n">
        <f aca="false">$P$1*B16</f>
        <v>0</v>
      </c>
    </row>
    <row r="17" customFormat="false" ht="15.75" hidden="false" customHeight="false" outlineLevel="0" collapsed="false">
      <c r="A17" s="0" t="n">
        <v>14</v>
      </c>
      <c r="B17" s="10" t="n">
        <v>0.14</v>
      </c>
      <c r="C17" s="4" t="n">
        <f aca="false">P17</f>
        <v>1694865.48</v>
      </c>
      <c r="D17" s="5" t="s">
        <v>5</v>
      </c>
      <c r="E17" s="5" t="s">
        <v>5</v>
      </c>
      <c r="F17" s="5" t="s">
        <v>5</v>
      </c>
      <c r="G17" s="5" t="s">
        <v>5</v>
      </c>
      <c r="H17" s="0" t="n">
        <v>3</v>
      </c>
      <c r="I17" s="6" t="n">
        <v>15</v>
      </c>
      <c r="J17" s="7" t="n">
        <v>-138.8</v>
      </c>
      <c r="K17" s="7" t="n">
        <v>50</v>
      </c>
      <c r="L17" s="7" t="n">
        <v>12608709589</v>
      </c>
      <c r="M17" s="7" t="n">
        <v>3</v>
      </c>
      <c r="N17" s="8" t="n">
        <v>1750089000000</v>
      </c>
      <c r="P17" s="9" t="n">
        <f aca="false">$P$1*B17</f>
        <v>1694865.48</v>
      </c>
    </row>
    <row r="18" customFormat="false" ht="15.75" hidden="false" customHeight="false" outlineLevel="0" collapsed="false">
      <c r="A18" s="0" t="n">
        <v>15</v>
      </c>
      <c r="B18" s="10" t="n">
        <v>0.01</v>
      </c>
      <c r="C18" s="4" t="n">
        <f aca="false">P18</f>
        <v>121061.82</v>
      </c>
      <c r="D18" s="5" t="s">
        <v>5</v>
      </c>
      <c r="E18" s="5" t="s">
        <v>5</v>
      </c>
      <c r="F18" s="5" t="s">
        <v>5</v>
      </c>
      <c r="G18" s="5" t="s">
        <v>5</v>
      </c>
      <c r="H18" s="0" t="n">
        <v>2</v>
      </c>
      <c r="I18" s="6" t="n">
        <v>16</v>
      </c>
      <c r="J18" s="7" t="n">
        <v>-101.8</v>
      </c>
      <c r="K18" s="7" t="n">
        <v>50</v>
      </c>
      <c r="L18" s="7" t="n">
        <v>9175347755</v>
      </c>
      <c r="M18" s="7" t="n">
        <v>2</v>
      </c>
      <c r="N18" s="8" t="n">
        <v>934050400000</v>
      </c>
      <c r="P18" s="9" t="n">
        <f aca="false">$P$1*B18</f>
        <v>121061.82</v>
      </c>
    </row>
    <row r="19" customFormat="false" ht="15.75" hidden="false" customHeight="false" outlineLevel="0" collapsed="false">
      <c r="A19" s="3" t="n">
        <v>16</v>
      </c>
      <c r="B19" s="10" t="n">
        <v>0</v>
      </c>
      <c r="C19" s="4" t="n">
        <f aca="false">P19</f>
        <v>0</v>
      </c>
      <c r="D19" s="5" t="s">
        <v>5</v>
      </c>
      <c r="E19" s="5" t="s">
        <v>5</v>
      </c>
      <c r="F19" s="5" t="s">
        <v>5</v>
      </c>
      <c r="G19" s="5" t="s">
        <v>5</v>
      </c>
      <c r="H19" s="0" t="n">
        <v>3</v>
      </c>
      <c r="I19" s="6" t="n">
        <v>17</v>
      </c>
      <c r="J19" s="7" t="n">
        <v>-156</v>
      </c>
      <c r="K19" s="7" t="n">
        <v>50</v>
      </c>
      <c r="L19" s="7" t="n">
        <v>11324453301</v>
      </c>
      <c r="M19" s="7" t="n">
        <v>3</v>
      </c>
      <c r="N19" s="8" t="n">
        <v>1766615000000</v>
      </c>
      <c r="P19" s="9" t="n">
        <f aca="false">$P$1*B19</f>
        <v>0</v>
      </c>
    </row>
    <row r="20" customFormat="false" ht="15.75" hidden="false" customHeight="false" outlineLevel="0" collapsed="false">
      <c r="A20" s="3" t="n">
        <v>17</v>
      </c>
      <c r="B20" s="10" t="n">
        <v>0</v>
      </c>
      <c r="C20" s="4" t="n">
        <f aca="false">P20</f>
        <v>0</v>
      </c>
      <c r="D20" s="5" t="s">
        <v>5</v>
      </c>
      <c r="E20" s="5" t="s">
        <v>5</v>
      </c>
      <c r="F20" s="5" t="s">
        <v>5</v>
      </c>
      <c r="G20" s="5" t="s">
        <v>5</v>
      </c>
      <c r="H20" s="0" t="n">
        <v>2</v>
      </c>
      <c r="I20" s="6" t="n">
        <v>18</v>
      </c>
      <c r="J20" s="7" t="n">
        <v>-81.9</v>
      </c>
      <c r="K20" s="7" t="n">
        <v>50</v>
      </c>
      <c r="L20" s="7" t="n">
        <v>5030841128</v>
      </c>
      <c r="M20" s="7" t="n">
        <v>2</v>
      </c>
      <c r="N20" s="8" t="n">
        <v>412025900000</v>
      </c>
      <c r="P20" s="9" t="n">
        <f aca="false">$P$1*B20</f>
        <v>0</v>
      </c>
    </row>
    <row r="21" customFormat="false" ht="15.75" hidden="false" customHeight="false" outlineLevel="0" collapsed="false">
      <c r="A21" s="3" t="n">
        <v>18</v>
      </c>
      <c r="B21" s="10" t="n">
        <v>0</v>
      </c>
      <c r="C21" s="4" t="n">
        <f aca="false">P21</f>
        <v>0</v>
      </c>
      <c r="D21" s="5" t="s">
        <v>5</v>
      </c>
      <c r="E21" s="5" t="s">
        <v>5</v>
      </c>
      <c r="F21" s="5" t="s">
        <v>5</v>
      </c>
      <c r="G21" s="5" t="s">
        <v>5</v>
      </c>
      <c r="H21" s="0" t="n">
        <v>2</v>
      </c>
      <c r="I21" s="6" t="n">
        <v>19</v>
      </c>
      <c r="J21" s="7" t="n">
        <v>-86.4</v>
      </c>
      <c r="K21" s="7" t="n">
        <v>50</v>
      </c>
      <c r="L21" s="7" t="n">
        <v>4831356901</v>
      </c>
      <c r="M21" s="7" t="n">
        <v>2</v>
      </c>
      <c r="N21" s="8" t="n">
        <v>417429200000</v>
      </c>
      <c r="P21" s="9" t="n">
        <f aca="false">$P$1*B21</f>
        <v>0</v>
      </c>
    </row>
    <row r="22" customFormat="false" ht="15.75" hidden="false" customHeight="false" outlineLevel="0" collapsed="false">
      <c r="A22" s="3" t="n">
        <v>19</v>
      </c>
      <c r="B22" s="10" t="n">
        <v>0</v>
      </c>
      <c r="C22" s="4" t="n">
        <f aca="false">P22</f>
        <v>0</v>
      </c>
      <c r="D22" s="5" t="s">
        <v>5</v>
      </c>
      <c r="E22" s="5" t="s">
        <v>5</v>
      </c>
      <c r="F22" s="5" t="s">
        <v>5</v>
      </c>
      <c r="G22" s="5" t="s">
        <v>5</v>
      </c>
      <c r="H22" s="0" t="n">
        <v>3</v>
      </c>
      <c r="I22" s="6" t="n">
        <v>20</v>
      </c>
      <c r="J22" s="7" t="n">
        <v>-199.1</v>
      </c>
      <c r="K22" s="7" t="n">
        <v>50</v>
      </c>
      <c r="L22" s="7" t="n">
        <v>17683470543</v>
      </c>
      <c r="M22" s="7" t="n">
        <v>3</v>
      </c>
      <c r="N22" s="8" t="n">
        <v>3520779000000</v>
      </c>
      <c r="P22" s="9" t="n">
        <f aca="false">$P$1*B22</f>
        <v>0</v>
      </c>
    </row>
    <row r="23" customFormat="false" ht="15.75" hidden="false" customHeight="false" outlineLevel="0" collapsed="false">
      <c r="A23" s="3" t="n">
        <v>20</v>
      </c>
      <c r="B23" s="10" t="n">
        <v>0</v>
      </c>
      <c r="C23" s="4" t="n">
        <f aca="false">P23</f>
        <v>0</v>
      </c>
      <c r="D23" s="5" t="s">
        <v>5</v>
      </c>
      <c r="E23" s="5" t="s">
        <v>5</v>
      </c>
      <c r="F23" s="5" t="s">
        <v>5</v>
      </c>
      <c r="G23" s="5" t="s">
        <v>5</v>
      </c>
      <c r="H23" s="0" t="n">
        <v>3</v>
      </c>
      <c r="I23" s="6" t="n">
        <v>21</v>
      </c>
      <c r="J23" s="7" t="n">
        <v>-230.2</v>
      </c>
      <c r="K23" s="7" t="n">
        <v>50</v>
      </c>
      <c r="L23" s="7" t="n">
        <v>9957085306</v>
      </c>
      <c r="M23" s="7" t="n">
        <v>3</v>
      </c>
      <c r="N23" s="8" t="n">
        <v>2292121000000</v>
      </c>
      <c r="P23" s="9" t="n">
        <f aca="false">$P$1*B23</f>
        <v>0</v>
      </c>
    </row>
    <row r="24" customFormat="false" ht="15.75" hidden="false" customHeight="false" outlineLevel="0" collapsed="false">
      <c r="A24" s="3" t="n">
        <v>21</v>
      </c>
      <c r="B24" s="10" t="n">
        <v>0</v>
      </c>
      <c r="C24" s="4" t="n">
        <f aca="false">P24</f>
        <v>0</v>
      </c>
      <c r="D24" s="5" t="s">
        <v>5</v>
      </c>
      <c r="E24" s="5" t="s">
        <v>5</v>
      </c>
      <c r="F24" s="5" t="s">
        <v>5</v>
      </c>
      <c r="G24" s="5" t="s">
        <v>5</v>
      </c>
      <c r="H24" s="0" t="n">
        <v>3</v>
      </c>
      <c r="I24" s="6" t="n">
        <v>22</v>
      </c>
      <c r="J24" s="7" t="n">
        <v>-186.3</v>
      </c>
      <c r="K24" s="7" t="n">
        <v>50</v>
      </c>
      <c r="L24" s="7" t="n">
        <v>6033778736</v>
      </c>
      <c r="M24" s="7" t="n">
        <v>3</v>
      </c>
      <c r="N24" s="8" t="n">
        <v>1124093000000</v>
      </c>
      <c r="P24" s="9" t="n">
        <f aca="false">$P$1*B24</f>
        <v>0</v>
      </c>
    </row>
    <row r="25" customFormat="false" ht="15.75" hidden="false" customHeight="false" outlineLevel="0" collapsed="false">
      <c r="A25" s="3" t="n">
        <v>22</v>
      </c>
      <c r="B25" s="10" t="n">
        <v>0</v>
      </c>
      <c r="C25" s="4" t="n">
        <f aca="false">P25</f>
        <v>0</v>
      </c>
      <c r="D25" s="5" t="s">
        <v>5</v>
      </c>
      <c r="E25" s="5" t="s">
        <v>5</v>
      </c>
      <c r="F25" s="5" t="s">
        <v>5</v>
      </c>
      <c r="G25" s="5" t="s">
        <v>5</v>
      </c>
      <c r="H25" s="0" t="n">
        <v>2</v>
      </c>
      <c r="I25" s="6" t="n">
        <v>23</v>
      </c>
      <c r="J25" s="7" t="n">
        <v>-119.6</v>
      </c>
      <c r="K25" s="7" t="n">
        <v>50</v>
      </c>
      <c r="L25" s="7" t="n">
        <v>17242902545</v>
      </c>
      <c r="M25" s="7" t="n">
        <v>2</v>
      </c>
      <c r="N25" s="8" t="n">
        <v>2062251000000</v>
      </c>
      <c r="P25" s="9" t="n">
        <f aca="false">$P$1*B25</f>
        <v>0</v>
      </c>
    </row>
    <row r="26" customFormat="false" ht="15.75" hidden="false" customHeight="false" outlineLevel="0" collapsed="false">
      <c r="A26" s="0" t="n">
        <v>23</v>
      </c>
      <c r="B26" s="0" t="n">
        <v>0</v>
      </c>
      <c r="C26" s="4" t="n">
        <f aca="false">P26</f>
        <v>0</v>
      </c>
      <c r="D26" s="5" t="s">
        <v>5</v>
      </c>
      <c r="E26" s="5" t="s">
        <v>5</v>
      </c>
      <c r="F26" s="5" t="s">
        <v>5</v>
      </c>
      <c r="G26" s="5" t="s">
        <v>5</v>
      </c>
      <c r="H26" s="0" t="n">
        <v>0</v>
      </c>
      <c r="I26" s="6" t="n">
        <v>24</v>
      </c>
      <c r="J26" s="7" t="n">
        <v>0</v>
      </c>
      <c r="K26" s="7" t="n">
        <v>0</v>
      </c>
      <c r="L26" s="7" t="n">
        <v>173026053</v>
      </c>
      <c r="M26" s="7" t="n">
        <v>0</v>
      </c>
      <c r="N26" s="8" t="n">
        <v>0</v>
      </c>
      <c r="P26" s="9" t="n">
        <f aca="false">$P$1*B26</f>
        <v>0</v>
      </c>
      <c r="T26" s="0" t="s">
        <v>8</v>
      </c>
      <c r="U26" s="0" t="s">
        <v>9</v>
      </c>
    </row>
    <row r="27" customFormat="false" ht="15.75" hidden="false" customHeight="false" outlineLevel="0" collapsed="false">
      <c r="A27" s="0" t="n">
        <v>24</v>
      </c>
      <c r="B27" s="0" t="n">
        <v>0</v>
      </c>
      <c r="C27" s="4" t="n">
        <f aca="false">P27</f>
        <v>0</v>
      </c>
      <c r="D27" s="5" t="s">
        <v>5</v>
      </c>
      <c r="E27" s="5" t="s">
        <v>5</v>
      </c>
      <c r="F27" s="5" t="s">
        <v>5</v>
      </c>
      <c r="G27" s="5" t="s">
        <v>5</v>
      </c>
      <c r="H27" s="0" t="n">
        <v>0</v>
      </c>
      <c r="I27" s="6" t="n">
        <v>25</v>
      </c>
      <c r="J27" s="7" t="n">
        <v>0</v>
      </c>
      <c r="K27" s="7" t="n">
        <v>0</v>
      </c>
      <c r="L27" s="7" t="n">
        <v>294595432</v>
      </c>
      <c r="M27" s="7" t="n">
        <v>0</v>
      </c>
      <c r="N27" s="8" t="n">
        <v>0</v>
      </c>
      <c r="P27" s="9" t="n">
        <f aca="false">$P$1*B27</f>
        <v>0</v>
      </c>
      <c r="T27" s="11" t="s">
        <v>10</v>
      </c>
      <c r="U27" s="1" t="s">
        <v>11</v>
      </c>
    </row>
    <row r="28" customFormat="false" ht="15.75" hidden="false" customHeight="false" outlineLevel="0" collapsed="false">
      <c r="A28" s="0" t="n">
        <v>25</v>
      </c>
      <c r="B28" s="0" t="n">
        <v>0</v>
      </c>
      <c r="C28" s="4" t="n">
        <f aca="false">P28</f>
        <v>0</v>
      </c>
      <c r="D28" s="5" t="s">
        <v>5</v>
      </c>
      <c r="E28" s="5" t="s">
        <v>5</v>
      </c>
      <c r="F28" s="5" t="s">
        <v>5</v>
      </c>
      <c r="G28" s="5" t="s">
        <v>5</v>
      </c>
      <c r="H28" s="0" t="n">
        <v>2</v>
      </c>
      <c r="I28" s="6" t="n">
        <v>26</v>
      </c>
      <c r="J28" s="7" t="n">
        <v>-100</v>
      </c>
      <c r="K28" s="7" t="n">
        <v>50</v>
      </c>
      <c r="L28" s="7" t="n">
        <v>35556339824</v>
      </c>
      <c r="M28" s="7" t="n">
        <v>2</v>
      </c>
      <c r="N28" s="8" t="n">
        <v>3555634000000</v>
      </c>
      <c r="P28" s="9" t="n">
        <f aca="false">$P$1*B28</f>
        <v>0</v>
      </c>
      <c r="T28" s="1" t="s">
        <v>12</v>
      </c>
      <c r="U28" s="1" t="s">
        <v>13</v>
      </c>
    </row>
    <row r="29" customFormat="false" ht="15.75" hidden="false" customHeight="false" outlineLevel="0" collapsed="false">
      <c r="A29" s="0" t="n">
        <v>26</v>
      </c>
      <c r="B29" s="0" t="n">
        <v>0</v>
      </c>
      <c r="C29" s="4" t="n">
        <f aca="false">P29</f>
        <v>0</v>
      </c>
      <c r="D29" s="5" t="s">
        <v>5</v>
      </c>
      <c r="E29" s="5" t="s">
        <v>5</v>
      </c>
      <c r="F29" s="5" t="s">
        <v>5</v>
      </c>
      <c r="G29" s="5" t="s">
        <v>5</v>
      </c>
      <c r="H29" s="0" t="n">
        <v>3</v>
      </c>
      <c r="I29" s="6" t="n">
        <v>27</v>
      </c>
      <c r="J29" s="7" t="n">
        <v>-150</v>
      </c>
      <c r="K29" s="7" t="n">
        <v>50</v>
      </c>
      <c r="L29" s="7" t="n">
        <v>17529276725</v>
      </c>
      <c r="M29" s="7" t="n">
        <v>3</v>
      </c>
      <c r="N29" s="8" t="n">
        <v>2629392000000</v>
      </c>
      <c r="P29" s="9" t="n">
        <f aca="false">$P$1*B29</f>
        <v>0</v>
      </c>
      <c r="T29" s="1" t="s">
        <v>14</v>
      </c>
      <c r="U29" s="1" t="s">
        <v>15</v>
      </c>
    </row>
    <row r="30" customFormat="false" ht="15.75" hidden="false" customHeight="false" outlineLevel="0" collapsed="false">
      <c r="A30" s="0" t="n">
        <v>27</v>
      </c>
      <c r="B30" s="0" t="n">
        <v>0</v>
      </c>
      <c r="C30" s="4" t="n">
        <f aca="false">P30</f>
        <v>0</v>
      </c>
      <c r="D30" s="5" t="s">
        <v>5</v>
      </c>
      <c r="E30" s="5" t="s">
        <v>5</v>
      </c>
      <c r="F30" s="5" t="s">
        <v>5</v>
      </c>
      <c r="G30" s="5" t="s">
        <v>5</v>
      </c>
      <c r="H30" s="0" t="n">
        <v>4</v>
      </c>
      <c r="I30" s="6" t="n">
        <v>28</v>
      </c>
      <c r="J30" s="7" t="n">
        <v>-500</v>
      </c>
      <c r="K30" s="7" t="n">
        <v>50</v>
      </c>
      <c r="L30" s="7" t="n">
        <v>26033456848</v>
      </c>
      <c r="M30" s="7" t="n">
        <v>4</v>
      </c>
      <c r="N30" s="8" t="n">
        <v>13016730000000</v>
      </c>
      <c r="P30" s="9" t="n">
        <f aca="false">$P$1*B30</f>
        <v>0</v>
      </c>
      <c r="T30" s="1" t="s">
        <v>16</v>
      </c>
      <c r="U30" s="1" t="s">
        <v>17</v>
      </c>
    </row>
    <row r="31" customFormat="false" ht="15.75" hidden="false" customHeight="false" outlineLevel="0" collapsed="false">
      <c r="A31" s="0" t="n">
        <v>28</v>
      </c>
      <c r="B31" s="0" t="n">
        <v>0</v>
      </c>
      <c r="C31" s="4" t="n">
        <f aca="false">P31</f>
        <v>0</v>
      </c>
      <c r="D31" s="5" t="s">
        <v>5</v>
      </c>
      <c r="E31" s="5" t="s">
        <v>5</v>
      </c>
      <c r="F31" s="5" t="s">
        <v>5</v>
      </c>
      <c r="G31" s="5" t="s">
        <v>5</v>
      </c>
      <c r="H31" s="0" t="n">
        <v>4</v>
      </c>
      <c r="I31" s="6" t="n">
        <v>29</v>
      </c>
      <c r="J31" s="7" t="n">
        <v>-500</v>
      </c>
      <c r="K31" s="7" t="n">
        <v>50</v>
      </c>
      <c r="L31" s="7" t="n">
        <v>40232596619</v>
      </c>
      <c r="M31" s="7" t="n">
        <v>4</v>
      </c>
      <c r="N31" s="8" t="n">
        <v>20116300000000</v>
      </c>
      <c r="P31" s="9" t="n">
        <f aca="false">$P$1*B31</f>
        <v>0</v>
      </c>
      <c r="T31" s="1"/>
      <c r="U31" s="1"/>
    </row>
    <row r="32" customFormat="false" ht="15.75" hidden="false" customHeight="false" outlineLevel="0" collapsed="false">
      <c r="A32" s="0" t="n">
        <v>29</v>
      </c>
      <c r="B32" s="0" t="n">
        <v>0</v>
      </c>
      <c r="C32" s="4" t="n">
        <f aca="false">P32</f>
        <v>0</v>
      </c>
      <c r="D32" s="5" t="s">
        <v>5</v>
      </c>
      <c r="E32" s="5" t="s">
        <v>5</v>
      </c>
      <c r="F32" s="5" t="s">
        <v>5</v>
      </c>
      <c r="G32" s="5" t="s">
        <v>5</v>
      </c>
      <c r="H32" s="0" t="n">
        <v>4</v>
      </c>
      <c r="I32" s="6" t="n">
        <v>30</v>
      </c>
      <c r="J32" s="7" t="n">
        <v>-500</v>
      </c>
      <c r="K32" s="7" t="n">
        <v>50</v>
      </c>
      <c r="L32" s="7" t="n">
        <v>27427742420</v>
      </c>
      <c r="M32" s="7" t="n">
        <v>4</v>
      </c>
      <c r="N32" s="8" t="n">
        <v>13713870000000</v>
      </c>
      <c r="P32" s="9" t="n">
        <f aca="false">$P$1*B32</f>
        <v>0</v>
      </c>
      <c r="T32" s="1" t="s">
        <v>18</v>
      </c>
      <c r="U32" s="1" t="s">
        <v>19</v>
      </c>
    </row>
    <row r="33" customFormat="false" ht="15" hidden="false" customHeight="false" outlineLevel="0" collapsed="false">
      <c r="I33" s="12" t="s">
        <v>20</v>
      </c>
      <c r="J33" s="12" t="n">
        <v>2</v>
      </c>
      <c r="K33" s="12" t="n">
        <v>3</v>
      </c>
      <c r="L33" s="12" t="n">
        <v>4</v>
      </c>
      <c r="M33" s="12" t="n">
        <v>5</v>
      </c>
      <c r="N33" s="12" t="n">
        <v>6</v>
      </c>
      <c r="O33" s="13" t="n">
        <v>7</v>
      </c>
      <c r="P33" s="14" t="n">
        <v>8</v>
      </c>
      <c r="Q33" s="14" t="n">
        <v>9</v>
      </c>
      <c r="R33" s="14" t="n">
        <v>10</v>
      </c>
    </row>
    <row r="34" customFormat="false" ht="15" hidden="false" customHeight="false" outlineLevel="0" collapsed="false">
      <c r="A34" s="0" t="s">
        <v>21</v>
      </c>
      <c r="B34" s="0" t="n">
        <f aca="false">SUM(B3:B32)</f>
        <v>1</v>
      </c>
      <c r="C34" s="15" t="n">
        <f aca="false">ROUND(C3,0)</f>
        <v>0</v>
      </c>
      <c r="D34" s="9" t="str">
        <f aca="false">D3</f>
        <v>_</v>
      </c>
      <c r="E34" s="9" t="str">
        <f aca="false">E3</f>
        <v>_</v>
      </c>
      <c r="F34" s="9" t="str">
        <f aca="false">F3</f>
        <v>_</v>
      </c>
      <c r="G34" s="9" t="str">
        <f aca="false">G3</f>
        <v>_</v>
      </c>
      <c r="I34" s="0" t="str">
        <f aca="false">"  "&amp;C34&amp;", "&amp;D34&amp;", "&amp;E34&amp;", "&amp;F34&amp;", "&amp;G34&amp;","</f>
        <v>  0, _, _, _, _,</v>
      </c>
      <c r="J34" s="0" t="str">
        <f aca="false">"  "&amp;C34*0.637628&amp;", "&amp;D34&amp;", "&amp;E34&amp;", "&amp;F34&amp;", "&amp;G34&amp;","</f>
        <v>  0, _, _, _, _,</v>
      </c>
      <c r="K34" s="0" t="str">
        <f aca="false">"  "&amp;C34*0.637628^2&amp;", "&amp;D34&amp;", "&amp;E34&amp;", "&amp;F34&amp;", "&amp;G34&amp;","</f>
        <v>  0, _, _, _, _,</v>
      </c>
      <c r="L34" s="0" t="str">
        <f aca="false">"  "&amp;C34*0.637628^3&amp;", "&amp;D34&amp;", "&amp;E34&amp;", "&amp;F34&amp;", "&amp;G34&amp;","</f>
        <v>  0, _, _, _, _,</v>
      </c>
      <c r="M34" s="0" t="str">
        <f aca="false">"  "&amp;C34*0.637628^4&amp;", "&amp;D34&amp;", "&amp;E34&amp;", "&amp;F34&amp;", "&amp;G34&amp;","</f>
        <v>  0, _, _, _, _,</v>
      </c>
      <c r="N34" s="0" t="str">
        <f aca="false">"  "&amp;C34*0.637628^5&amp;", "&amp;D34&amp;", "&amp;E34&amp;", "&amp;F34&amp;", "&amp;G34&amp;","</f>
        <v>  0, _, _, _, _,</v>
      </c>
      <c r="O34" s="0" t="str">
        <f aca="false">"  "&amp;C34*0.637628^6&amp;", "&amp;D34&amp;", "&amp;E34&amp;", "&amp;F34&amp;", "&amp;G34&amp;","</f>
        <v>  0, _, _, _, _,</v>
      </c>
      <c r="P34" s="0" t="str">
        <f aca="false">"  "&amp;C34*0.637628^7&amp;", "&amp;D34&amp;", "&amp;E34&amp;", "&amp;F34&amp;", "&amp;G34&amp;","</f>
        <v>  0, _, _, _, _,</v>
      </c>
      <c r="Q34" s="0" t="str">
        <f aca="false">"  "&amp;C34*0.637628^8&amp;", "&amp;D34&amp;", "&amp;E34&amp;", "&amp;F34&amp;", "&amp;G34&amp;","</f>
        <v>  0, _, _, _, _,</v>
      </c>
      <c r="R34" s="0" t="str">
        <f aca="false">"  "&amp;C34*0.637628^9&amp;", "&amp;D34&amp;", "&amp;E34&amp;", "&amp;F34&amp;", "&amp;G34&amp;","</f>
        <v>  0, _, _, _, _,</v>
      </c>
    </row>
    <row r="35" customFormat="false" ht="15" hidden="false" customHeight="false" outlineLevel="0" collapsed="false">
      <c r="C35" s="15" t="n">
        <f aca="false">ROUND(C4,0)</f>
        <v>121062</v>
      </c>
      <c r="D35" s="9" t="str">
        <f aca="false">D4</f>
        <v>_</v>
      </c>
      <c r="E35" s="9" t="str">
        <f aca="false">E4</f>
        <v>_</v>
      </c>
      <c r="F35" s="9" t="str">
        <f aca="false">F4</f>
        <v>_</v>
      </c>
      <c r="G35" s="9" t="str">
        <f aca="false">G4</f>
        <v>_</v>
      </c>
      <c r="I35" s="0" t="str">
        <f aca="false">"  "&amp;C35&amp;", "&amp;D35&amp;", "&amp;E35&amp;", "&amp;F35&amp;", "&amp;G35&amp;","</f>
        <v>  121062, _, _, _, _,</v>
      </c>
      <c r="J35" s="0" t="str">
        <f aca="false">"  "&amp;C35*0.637628&amp;", "&amp;D35&amp;", "&amp;E35&amp;", "&amp;F35&amp;", "&amp;G35&amp;","</f>
        <v>  77192.520936, _, _, _, _,</v>
      </c>
      <c r="K35" s="0" t="str">
        <f aca="false">"  "&amp;C35*0.637628^2&amp;", "&amp;D35&amp;", "&amp;E35&amp;", "&amp;F35&amp;", "&amp;G35&amp;","</f>
        <v>  49220.1127393798, _, _, _, _,</v>
      </c>
      <c r="L35" s="0" t="str">
        <f aca="false">"  "&amp;C35*0.637628^3&amp;", "&amp;D35&amp;", "&amp;E35&amp;", "&amp;F35&amp;", "&amp;G35&amp;","</f>
        <v>  31384.1220457853, _, _, _, _,</v>
      </c>
      <c r="M35" s="0" t="str">
        <f aca="false">"  "&amp;C35*0.637628^4&amp;", "&amp;D35&amp;", "&amp;E35&amp;", "&amp;F35&amp;", "&amp;G35&amp;","</f>
        <v>  20011.39497181, _, _, _, _,</v>
      </c>
      <c r="N35" s="0" t="str">
        <f aca="false">"  "&amp;C35*0.637628^5&amp;", "&amp;D35&amp;", "&amp;E35&amp;", "&amp;F35&amp;", "&amp;G35&amp;","</f>
        <v>  12759.8257530852, _, _, _, _,</v>
      </c>
      <c r="O35" s="0" t="str">
        <f aca="false">"  "&amp;C35*0.637628^6&amp;", "&amp;D35&amp;", "&amp;E35&amp;", "&amp;F35&amp;", "&amp;G35&amp;","</f>
        <v>  8136.02217528824, _, _, _, _,</v>
      </c>
      <c r="P35" s="0" t="str">
        <f aca="false">"  "&amp;C35*0.637628^7&amp;", "&amp;D35&amp;", "&amp;E35&amp;", "&amp;F35&amp;", "&amp;G35&amp;","</f>
        <v>  5187.75554758469, _, _, _, _,</v>
      </c>
      <c r="Q35" s="0" t="str">
        <f aca="false">"  "&amp;C35*0.637628^8&amp;", "&amp;D35&amp;", "&amp;E35&amp;", "&amp;F35&amp;", "&amp;G35&amp;","</f>
        <v>  3307.85819429533, _, _, _, _,</v>
      </c>
      <c r="R35" s="0" t="str">
        <f aca="false">"  "&amp;C35*0.637628^9&amp;", "&amp;D35&amp;", "&amp;E35&amp;", "&amp;F35&amp;", "&amp;G35&amp;","</f>
        <v>  2109.18300471214, _, _, _, _,</v>
      </c>
    </row>
    <row r="36" customFormat="false" ht="15" hidden="false" customHeight="false" outlineLevel="0" collapsed="false">
      <c r="C36" s="15" t="n">
        <f aca="false">ROUND(C5,0)</f>
        <v>726371</v>
      </c>
      <c r="D36" s="9" t="str">
        <f aca="false">D5</f>
        <v>_</v>
      </c>
      <c r="E36" s="9" t="str">
        <f aca="false">E5</f>
        <v>_</v>
      </c>
      <c r="F36" s="9" t="str">
        <f aca="false">F5</f>
        <v>_</v>
      </c>
      <c r="G36" s="9" t="str">
        <f aca="false">G5</f>
        <v>_</v>
      </c>
      <c r="I36" s="0" t="str">
        <f aca="false">"  "&amp;C36&amp;", "&amp;D36&amp;", "&amp;E36&amp;", "&amp;F36&amp;", "&amp;G36&amp;","</f>
        <v>  726371, _, _, _, _,</v>
      </c>
      <c r="J36" s="0" t="str">
        <f aca="false">"  "&amp;C36*0.637628&amp;", "&amp;D36&amp;", "&amp;E36&amp;", "&amp;F36&amp;", "&amp;G36&amp;","</f>
        <v>  463154.487988, _, _, _, _,</v>
      </c>
      <c r="K36" s="0" t="str">
        <f aca="false">"  "&amp;C36*0.637628^2&amp;", "&amp;D36&amp;", "&amp;E36&amp;", "&amp;F36&amp;", "&amp;G36&amp;","</f>
        <v>  295320.269866812, _, _, _, _,</v>
      </c>
      <c r="L36" s="0" t="str">
        <f aca="false">"  "&amp;C36*0.637628^3&amp;", "&amp;D36&amp;", "&amp;E36&amp;", "&amp;F36&amp;", "&amp;G36&amp;","</f>
        <v>  188304.473034636, _, _, _, _,</v>
      </c>
      <c r="M36" s="0" t="str">
        <f aca="false">"  "&amp;C36*0.637628^4&amp;", "&amp;D36&amp;", "&amp;E36&amp;", "&amp;F36&amp;", "&amp;G36&amp;","</f>
        <v>  120068.204532129, _, _, _, _,</v>
      </c>
      <c r="N36" s="0" t="str">
        <f aca="false">"  "&amp;C36*0.637628^5&amp;", "&amp;D36&amp;", "&amp;E36&amp;", "&amp;F36&amp;", "&amp;G36&amp;","</f>
        <v>  76558.8491194122, _, _, _, _,</v>
      </c>
      <c r="O36" s="0" t="str">
        <f aca="false">"  "&amp;C36*0.637628^6&amp;", "&amp;D36&amp;", "&amp;E36&amp;", "&amp;F36&amp;", "&amp;G36&amp;","</f>
        <v>  48816.0658463126, _, _, _, _,</v>
      </c>
      <c r="P36" s="0" t="str">
        <f aca="false">"  "&amp;C36*0.637628^7&amp;", "&amp;D36&amp;", "&amp;E36&amp;", "&amp;F36&amp;", "&amp;G36&amp;","</f>
        <v>  31126.4904334526, _, _, _, _,</v>
      </c>
      <c r="Q36" s="0" t="str">
        <f aca="false">"  "&amp;C36*0.637628^8&amp;", "&amp;D36&amp;", "&amp;E36&amp;", "&amp;F36&amp;", "&amp;G36&amp;","</f>
        <v>  19847.1218421015, _, _, _, _,</v>
      </c>
      <c r="R36" s="0" t="str">
        <f aca="false">"  "&amp;C36*0.637628^9&amp;", "&amp;D36&amp;", "&amp;E36&amp;", "&amp;F36&amp;", "&amp;G36&amp;","</f>
        <v>  12655.0806059355, _, _, _, _,</v>
      </c>
    </row>
    <row r="37" customFormat="false" ht="15" hidden="false" customHeight="false" outlineLevel="0" collapsed="false">
      <c r="C37" s="15" t="n">
        <f aca="false">ROUND(C6,0)</f>
        <v>1936989</v>
      </c>
      <c r="D37" s="9" t="str">
        <f aca="false">D6</f>
        <v>_</v>
      </c>
      <c r="E37" s="9" t="str">
        <f aca="false">E6</f>
        <v>_</v>
      </c>
      <c r="F37" s="9" t="str">
        <f aca="false">F6</f>
        <v>_</v>
      </c>
      <c r="G37" s="9" t="str">
        <f aca="false">G6</f>
        <v>_</v>
      </c>
      <c r="I37" s="0" t="str">
        <f aca="false">"  "&amp;C37&amp;", "&amp;D37&amp;", "&amp;E37&amp;", "&amp;F37&amp;", "&amp;G37&amp;","</f>
        <v>  1936989, _, _, _, _,</v>
      </c>
      <c r="J37" s="0" t="str">
        <f aca="false">"  "&amp;C37*0.637628&amp;", "&amp;D37&amp;", "&amp;E37&amp;", "&amp;F37&amp;", "&amp;G37&amp;","</f>
        <v>  1235078.422092, _, _, _, _,</v>
      </c>
      <c r="K37" s="0" t="str">
        <f aca="false">"  "&amp;C37*0.637628^2&amp;", "&amp;D37&amp;", "&amp;E37&amp;", "&amp;F37&amp;", "&amp;G37&amp;","</f>
        <v>  787520.584121678, _, _, _, _,</v>
      </c>
      <c r="L37" s="0" t="str">
        <f aca="false">"  "&amp;C37*0.637628^3&amp;", "&amp;D37&amp;", "&amp;E37&amp;", "&amp;F37&amp;", "&amp;G37&amp;","</f>
        <v>  502145.175012337, _, _, _, _,</v>
      </c>
      <c r="M37" s="0" t="str">
        <f aca="false">"  "&amp;C37*0.637628^4&amp;", "&amp;D37&amp;", "&amp;E37&amp;", "&amp;F37&amp;", "&amp;G37&amp;","</f>
        <v>  320181.823652766, _, _, _, _,</v>
      </c>
      <c r="N37" s="0" t="str">
        <f aca="false">"  "&amp;C37*0.637628^5&amp;", "&amp;D37&amp;", "&amp;E37&amp;", "&amp;F37&amp;", "&amp;G37&amp;","</f>
        <v>  204156.895852066, _, _, _, _,</v>
      </c>
      <c r="O37" s="0" t="str">
        <f aca="false">"  "&amp;C37*0.637628^6&amp;", "&amp;D37&amp;", "&amp;E37&amp;", "&amp;F37&amp;", "&amp;G37&amp;","</f>
        <v>  130176.153188361, _, _, _, _,</v>
      </c>
      <c r="P37" s="0" t="str">
        <f aca="false">"  "&amp;C37*0.637628^7&amp;", "&amp;D37&amp;", "&amp;E37&amp;", "&amp;F37&amp;", "&amp;G37&amp;","</f>
        <v>  83003.9602051884, _, _, _, _,</v>
      </c>
      <c r="Q37" s="0" t="str">
        <f aca="false">"  "&amp;C37*0.637628^8&amp;", "&amp;D37&amp;", "&amp;E37&amp;", "&amp;F37&amp;", "&amp;G37&amp;","</f>
        <v>  52925.6491377139, _, _, _, _,</v>
      </c>
      <c r="R37" s="0" t="str">
        <f aca="false">"  "&amp;C37*0.637628^9&amp;", "&amp;D37&amp;", "&amp;E37&amp;", "&amp;F37&amp;", "&amp;G37&amp;","</f>
        <v>  33746.8758083822, _, _, _, _,</v>
      </c>
    </row>
    <row r="38" customFormat="false" ht="15" hidden="false" customHeight="false" outlineLevel="0" collapsed="false">
      <c r="C38" s="15" t="n">
        <f aca="false">ROUND(C7,0)</f>
        <v>968495</v>
      </c>
      <c r="D38" s="9" t="str">
        <f aca="false">D7</f>
        <v>_</v>
      </c>
      <c r="E38" s="9" t="str">
        <f aca="false">E7</f>
        <v>_</v>
      </c>
      <c r="F38" s="9" t="str">
        <f aca="false">F7</f>
        <v>_</v>
      </c>
      <c r="G38" s="9" t="str">
        <f aca="false">G7</f>
        <v>_</v>
      </c>
      <c r="I38" s="0" t="str">
        <f aca="false">"  "&amp;C38&amp;", "&amp;D38&amp;", "&amp;E38&amp;", "&amp;F38&amp;", "&amp;G38&amp;","</f>
        <v>  968495, _, _, _, _,</v>
      </c>
      <c r="J38" s="0" t="str">
        <f aca="false">"  "&amp;C38*0.637628&amp;", "&amp;D38&amp;", "&amp;E38&amp;", "&amp;F38&amp;", "&amp;G38&amp;","</f>
        <v>  617539.52986, _, _, _, _,</v>
      </c>
      <c r="K38" s="0" t="str">
        <f aca="false">"  "&amp;C38*0.637628^2&amp;", "&amp;D38&amp;", "&amp;E38&amp;", "&amp;F38&amp;", "&amp;G38&amp;","</f>
        <v>  393760.495345572, _, _, _, _,</v>
      </c>
      <c r="L38" s="0" t="str">
        <f aca="false">"  "&amp;C38*0.637628^3&amp;", "&amp;D38&amp;", "&amp;E38&amp;", "&amp;F38&amp;", "&amp;G38&amp;","</f>
        <v>  251072.717126206, _, _, _, _,</v>
      </c>
      <c r="M38" s="0" t="str">
        <f aca="false">"  "&amp;C38*0.637628^4&amp;", "&amp;D38&amp;", "&amp;E38&amp;", "&amp;F38&amp;", "&amp;G38&amp;","</f>
        <v>  160090.994475749, _, _, _, _,</v>
      </c>
      <c r="N38" s="0" t="str">
        <f aca="false">"  "&amp;C38*0.637628^5&amp;", "&amp;D38&amp;", "&amp;E38&amp;", "&amp;F38&amp;", "&amp;G38&amp;","</f>
        <v>  102078.500625583, _, _, _, _,</v>
      </c>
      <c r="O38" s="0" t="str">
        <f aca="false">"  "&amp;C38*0.637628^6&amp;", "&amp;D38&amp;", "&amp;E38&amp;", "&amp;F38&amp;", "&amp;G38&amp;","</f>
        <v>  65088.1101968891, _, _, _, _,</v>
      </c>
      <c r="P38" s="0" t="str">
        <f aca="false">"  "&amp;C38*0.637628^7&amp;", "&amp;D38&amp;", "&amp;E38&amp;", "&amp;F38&amp;", "&amp;G38&amp;","</f>
        <v>  41502.001528622, _, _, _, _,</v>
      </c>
      <c r="Q38" s="0" t="str">
        <f aca="false">"  "&amp;C38*0.637628^8&amp;", "&amp;D38&amp;", "&amp;E38&amp;", "&amp;F38&amp;", "&amp;G38&amp;","</f>
        <v>  26462.8382306922, _, _, _, _,</v>
      </c>
      <c r="R38" s="0" t="str">
        <f aca="false">"  "&amp;C38*0.637628^9&amp;", "&amp;D38&amp;", "&amp;E38&amp;", "&amp;F38&amp;", "&amp;G38&amp;","</f>
        <v>  16873.4466153598, _, _, _, _,</v>
      </c>
    </row>
    <row r="39" customFormat="false" ht="15" hidden="false" customHeight="false" outlineLevel="0" collapsed="false">
      <c r="C39" s="15" t="n">
        <f aca="false">ROUND(C8,0)</f>
        <v>1694865</v>
      </c>
      <c r="D39" s="9" t="str">
        <f aca="false">D8</f>
        <v>_</v>
      </c>
      <c r="E39" s="9" t="str">
        <f aca="false">E8</f>
        <v>_</v>
      </c>
      <c r="F39" s="9" t="str">
        <f aca="false">F8</f>
        <v>_</v>
      </c>
      <c r="G39" s="9" t="str">
        <f aca="false">G8</f>
        <v>_</v>
      </c>
      <c r="I39" s="0" t="str">
        <f aca="false">"  "&amp;C39&amp;", "&amp;D39&amp;", "&amp;E39&amp;", "&amp;F39&amp;", "&amp;G39&amp;","</f>
        <v>  1694865, _, _, _, _,</v>
      </c>
      <c r="J39" s="0" t="str">
        <f aca="false">"  "&amp;C39*0.637628&amp;", "&amp;D39&amp;", "&amp;E39&amp;", "&amp;F39&amp;", "&amp;G39&amp;","</f>
        <v>  1080693.38022, _, _, _, _,</v>
      </c>
      <c r="K39" s="0" t="str">
        <f aca="false">"  "&amp;C39*0.637628^2&amp;", "&amp;D39&amp;", "&amp;E39&amp;", "&amp;F39&amp;", "&amp;G39&amp;","</f>
        <v>  689080.358642918, _, _, _, _,</v>
      </c>
      <c r="L39" s="0" t="str">
        <f aca="false">"  "&amp;C39*0.637628^3&amp;", "&amp;D39&amp;", "&amp;E39&amp;", "&amp;F39&amp;", "&amp;G39&amp;","</f>
        <v>  439376.930920767, _, _, _, _,</v>
      </c>
      <c r="M39" s="0" t="str">
        <f aca="false">"  "&amp;C39*0.637628^4&amp;", "&amp;D39&amp;", "&amp;E39&amp;", "&amp;F39&amp;", "&amp;G39&amp;","</f>
        <v>  280159.033709147, _, _, _, _,</v>
      </c>
      <c r="N39" s="0" t="str">
        <f aca="false">"  "&amp;C39*0.637628^5&amp;", "&amp;D39&amp;", "&amp;E39&amp;", "&amp;F39&amp;", "&amp;G39&amp;","</f>
        <v>  178637.244345896, _, _, _, _,</v>
      </c>
      <c r="O39" s="0" t="str">
        <f aca="false">"  "&amp;C39*0.637628^6&amp;", "&amp;D39&amp;", "&amp;E39&amp;", "&amp;F39&amp;", "&amp;G39&amp;","</f>
        <v>  113904.108837785, _, _, _, _,</v>
      </c>
      <c r="P39" s="0" t="str">
        <f aca="false">"  "&amp;C39*0.637628^7&amp;", "&amp;D39&amp;", "&amp;E39&amp;", "&amp;F39&amp;", "&amp;G39&amp;","</f>
        <v>  72628.449110019, _, _, _, _,</v>
      </c>
      <c r="Q39" s="0" t="str">
        <f aca="false">"  "&amp;C39*0.637628^8&amp;", "&amp;D39&amp;", "&amp;E39&amp;", "&amp;F39&amp;", "&amp;G39&amp;","</f>
        <v>  46309.9327491232, _, _, _, _,</v>
      </c>
      <c r="R39" s="0" t="str">
        <f aca="false">"  "&amp;C39*0.637628^9&amp;", "&amp;D39&amp;", "&amp;E39&amp;", "&amp;F39&amp;", "&amp;G39&amp;","</f>
        <v>  29528.5097989579, _, _, _, _,</v>
      </c>
    </row>
    <row r="40" customFormat="false" ht="15" hidden="false" customHeight="false" outlineLevel="0" collapsed="false">
      <c r="C40" s="15" t="n">
        <f aca="false">ROUND(C9,0)</f>
        <v>2542298</v>
      </c>
      <c r="D40" s="9" t="str">
        <f aca="false">D9</f>
        <v>_</v>
      </c>
      <c r="E40" s="9" t="str">
        <f aca="false">E9</f>
        <v>_</v>
      </c>
      <c r="F40" s="9" t="str">
        <f aca="false">F9</f>
        <v>_</v>
      </c>
      <c r="G40" s="9" t="str">
        <f aca="false">G9</f>
        <v>_</v>
      </c>
      <c r="I40" s="0" t="str">
        <f aca="false">"  "&amp;C40&amp;", "&amp;D40&amp;", "&amp;E40&amp;", "&amp;F40&amp;", "&amp;G40&amp;","</f>
        <v>  2542298, _, _, _, _,</v>
      </c>
      <c r="J40" s="0" t="str">
        <f aca="false">"  "&amp;C40*0.637628&amp;", "&amp;D40&amp;", "&amp;E40&amp;", "&amp;F40&amp;", "&amp;G40&amp;","</f>
        <v>  1621040.389144, _, _, _, _,</v>
      </c>
      <c r="K40" s="0" t="str">
        <f aca="false">"  "&amp;C40*0.637628^2&amp;", "&amp;D40&amp;", "&amp;E40&amp;", "&amp;F40&amp;", "&amp;G40&amp;","</f>
        <v>  1033620.74124911, _, _, _, _,</v>
      </c>
      <c r="L40" s="0" t="str">
        <f aca="false">"  "&amp;C40*0.637628^3&amp;", "&amp;D40&amp;", "&amp;E40&amp;", "&amp;F40&amp;", "&amp;G40&amp;","</f>
        <v>  659065.526001188, _, _, _, _,</v>
      </c>
      <c r="M40" s="0" t="str">
        <f aca="false">"  "&amp;C40*0.637628^4&amp;", "&amp;D40&amp;", "&amp;E40&amp;", "&amp;F40&amp;", "&amp;G40&amp;","</f>
        <v>  420238.633213085, _, _, _, _,</v>
      </c>
      <c r="N40" s="0" t="str">
        <f aca="false">"  "&amp;C40*0.637628^5&amp;", "&amp;D40&amp;", "&amp;E40&amp;", "&amp;F40&amp;", "&amp;G40&amp;","</f>
        <v>  267955.919218393, _, _, _, _,</v>
      </c>
      <c r="O40" s="0" t="str">
        <f aca="false">"  "&amp;C40*0.637628^6&amp;", "&amp;D40&amp;", "&amp;E40&amp;", "&amp;F40&amp;", "&amp;G40&amp;","</f>
        <v>  170856.196859386, _, _, _, _,</v>
      </c>
      <c r="P40" s="0" t="str">
        <f aca="false">"  "&amp;C40*0.637628^7&amp;", "&amp;D40&amp;", "&amp;E40&amp;", "&amp;F40&amp;", "&amp;G40&amp;","</f>
        <v>  108942.695091056, _, _, _, _,</v>
      </c>
      <c r="Q40" s="0" t="str">
        <f aca="false">"  "&amp;C40*0.637628^8&amp;", "&amp;D40&amp;", "&amp;E40&amp;", "&amp;F40&amp;", "&amp;G40&amp;","</f>
        <v>  69464.91278552, _, _, _, _,</v>
      </c>
      <c r="R40" s="0" t="str">
        <f aca="false">"  "&amp;C40*0.637628^9&amp;", "&amp;D40&amp;", "&amp;E40&amp;", "&amp;F40&amp;", "&amp;G40&amp;","</f>
        <v>  44292.7734096056, _, _, _, _,</v>
      </c>
    </row>
    <row r="41" customFormat="false" ht="15" hidden="false" customHeight="false" outlineLevel="0" collapsed="false">
      <c r="C41" s="15" t="n">
        <f aca="false">ROUND(C10,0)</f>
        <v>363185</v>
      </c>
      <c r="D41" s="9" t="str">
        <f aca="false">D10</f>
        <v>_</v>
      </c>
      <c r="E41" s="9" t="str">
        <f aca="false">E10</f>
        <v>_</v>
      </c>
      <c r="F41" s="9" t="str">
        <f aca="false">F10</f>
        <v>_</v>
      </c>
      <c r="G41" s="9" t="str">
        <f aca="false">G10</f>
        <v>_</v>
      </c>
      <c r="I41" s="0" t="str">
        <f aca="false">"  "&amp;C41&amp;", "&amp;D41&amp;", "&amp;E41&amp;", "&amp;F41&amp;", "&amp;G41&amp;","</f>
        <v>  363185, _, _, _, _,</v>
      </c>
      <c r="J41" s="0" t="str">
        <f aca="false">"  "&amp;C41*0.637628&amp;", "&amp;D41&amp;", "&amp;E41&amp;", "&amp;F41&amp;", "&amp;G41&amp;","</f>
        <v>  231576.92518, _, _, _, _,</v>
      </c>
      <c r="K41" s="0" t="str">
        <f aca="false">"  "&amp;C41*0.637628^2&amp;", "&amp;D41&amp;", "&amp;E41&amp;", "&amp;F41&amp;", "&amp;G41&amp;","</f>
        <v>  147659.931648673, _, _, _, _,</v>
      </c>
      <c r="L41" s="0" t="str">
        <f aca="false">"  "&amp;C41*0.637628^3&amp;", "&amp;D41&amp;", "&amp;E41&amp;", "&amp;F41&amp;", "&amp;G41&amp;","</f>
        <v>  94152.1068972801, _, _, _, _,</v>
      </c>
      <c r="M41" s="0" t="str">
        <f aca="false">"  "&amp;C41*0.637628^4&amp;", "&amp;D41&amp;", "&amp;E41&amp;", "&amp;F41&amp;", "&amp;G41&amp;","</f>
        <v>  60034.0196166989, _, _, _, _,</v>
      </c>
      <c r="N41" s="0" t="str">
        <f aca="false">"  "&amp;C41*0.637628^5&amp;", "&amp;D41&amp;", "&amp;E41&amp;", "&amp;F41&amp;", "&amp;G41&amp;","</f>
        <v>  38279.3718601565, _, _, _, _,</v>
      </c>
      <c r="O41" s="0" t="str">
        <f aca="false">"  "&amp;C41*0.637628^6&amp;", "&amp;D41&amp;", "&amp;E41&amp;", "&amp;F41&amp;", "&amp;G41&amp;","</f>
        <v>  24407.9993204479, _, _, _, _,</v>
      </c>
      <c r="P41" s="0" t="str">
        <f aca="false">"  "&amp;C41*0.637628^7&amp;", "&amp;D41&amp;", "&amp;E41&amp;", "&amp;F41&amp;", "&amp;G41&amp;","</f>
        <v>  15563.2237906985, _, _, _, _,</v>
      </c>
      <c r="Q41" s="0" t="str">
        <f aca="false">"  "&amp;C41*0.637628^8&amp;", "&amp;D41&amp;", "&amp;E41&amp;", "&amp;F41&amp;", "&amp;G41&amp;","</f>
        <v>  9923.54725921552, _, _, _, _,</v>
      </c>
      <c r="R41" s="0" t="str">
        <f aca="false">"  "&amp;C41*0.637628^9&amp;", "&amp;D41&amp;", "&amp;E41&amp;", "&amp;F41&amp;", "&amp;G41&amp;","</f>
        <v>  6327.53159179907, _, _, _, _,</v>
      </c>
    </row>
    <row r="42" customFormat="false" ht="15" hidden="false" customHeight="false" outlineLevel="0" collapsed="false">
      <c r="C42" s="15" t="n">
        <f aca="false">ROUND(C11,0)</f>
        <v>121062</v>
      </c>
      <c r="D42" s="9" t="str">
        <f aca="false">D11</f>
        <v>_</v>
      </c>
      <c r="E42" s="9" t="str">
        <f aca="false">E11</f>
        <v>_</v>
      </c>
      <c r="F42" s="9" t="str">
        <f aca="false">F11</f>
        <v>_</v>
      </c>
      <c r="G42" s="9" t="str">
        <f aca="false">G11</f>
        <v>_</v>
      </c>
      <c r="I42" s="0" t="str">
        <f aca="false">"  "&amp;C42&amp;", "&amp;D42&amp;", "&amp;E42&amp;", "&amp;F42&amp;", "&amp;G42&amp;","</f>
        <v>  121062, _, _, _, _,</v>
      </c>
      <c r="J42" s="0" t="str">
        <f aca="false">"  "&amp;C42*0.637628&amp;", "&amp;D42&amp;", "&amp;E42&amp;", "&amp;F42&amp;", "&amp;G42&amp;","</f>
        <v>  77192.520936, _, _, _, _,</v>
      </c>
      <c r="K42" s="0" t="str">
        <f aca="false">"  "&amp;C42*0.637628^2&amp;", "&amp;D42&amp;", "&amp;E42&amp;", "&amp;F42&amp;", "&amp;G42&amp;","</f>
        <v>  49220.1127393798, _, _, _, _,</v>
      </c>
      <c r="L42" s="0" t="str">
        <f aca="false">"  "&amp;C42*0.637628^3&amp;", "&amp;D42&amp;", "&amp;E42&amp;", "&amp;F42&amp;", "&amp;G42&amp;","</f>
        <v>  31384.1220457853, _, _, _, _,</v>
      </c>
      <c r="M42" s="0" t="str">
        <f aca="false">"  "&amp;C42*0.637628^4&amp;", "&amp;D42&amp;", "&amp;E42&amp;", "&amp;F42&amp;", "&amp;G42&amp;","</f>
        <v>  20011.39497181, _, _, _, _,</v>
      </c>
      <c r="N42" s="0" t="str">
        <f aca="false">"  "&amp;C42*0.637628^5&amp;", "&amp;D42&amp;", "&amp;E42&amp;", "&amp;F42&amp;", "&amp;G42&amp;","</f>
        <v>  12759.8257530852, _, _, _, _,</v>
      </c>
      <c r="O42" s="0" t="str">
        <f aca="false">"  "&amp;C42*0.637628^6&amp;", "&amp;D42&amp;", "&amp;E42&amp;", "&amp;F42&amp;", "&amp;G42&amp;","</f>
        <v>  8136.02217528824, _, _, _, _,</v>
      </c>
      <c r="P42" s="0" t="str">
        <f aca="false">"  "&amp;C42*0.637628^7&amp;", "&amp;D42&amp;", "&amp;E42&amp;", "&amp;F42&amp;", "&amp;G42&amp;","</f>
        <v>  5187.75554758469, _, _, _, _,</v>
      </c>
      <c r="Q42" s="0" t="str">
        <f aca="false">"  "&amp;C42*0.637628^8&amp;", "&amp;D42&amp;", "&amp;E42&amp;", "&amp;F42&amp;", "&amp;G42&amp;","</f>
        <v>  3307.85819429533, _, _, _, _,</v>
      </c>
      <c r="R42" s="0" t="str">
        <f aca="false">"  "&amp;C42*0.637628^9&amp;", "&amp;D42&amp;", "&amp;E42&amp;", "&amp;F42&amp;", "&amp;G42&amp;","</f>
        <v>  2109.18300471214, _, _, _, _,</v>
      </c>
    </row>
    <row r="43" customFormat="false" ht="15" hidden="false" customHeight="false" outlineLevel="0" collapsed="false">
      <c r="C43" s="15" t="n">
        <f aca="false">ROUND(C12,0)</f>
        <v>1452742</v>
      </c>
      <c r="D43" s="9" t="str">
        <f aca="false">D12</f>
        <v>_</v>
      </c>
      <c r="E43" s="9" t="str">
        <f aca="false">E12</f>
        <v>_</v>
      </c>
      <c r="F43" s="9" t="str">
        <f aca="false">F12</f>
        <v>_</v>
      </c>
      <c r="G43" s="9" t="str">
        <f aca="false">G12</f>
        <v>_</v>
      </c>
      <c r="I43" s="0" t="str">
        <f aca="false">"  "&amp;C43&amp;", "&amp;D43&amp;", "&amp;E43&amp;", "&amp;F43&amp;", "&amp;G43&amp;","</f>
        <v>  1452742, _, _, _, _,</v>
      </c>
      <c r="J43" s="0" t="str">
        <f aca="false">"  "&amp;C43*0.637628&amp;", "&amp;D43&amp;", "&amp;E43&amp;", "&amp;F43&amp;", "&amp;G43&amp;","</f>
        <v>  926308.975976, _, _, _, _,</v>
      </c>
      <c r="K43" s="0" t="str">
        <f aca="false">"  "&amp;C43*0.637628^2&amp;", "&amp;D43&amp;", "&amp;E43&amp;", "&amp;F43&amp;", "&amp;G43&amp;","</f>
        <v>  590640.539733625, _, _, _, _,</v>
      </c>
      <c r="L43" s="0" t="str">
        <f aca="false">"  "&amp;C43*0.637628^3&amp;", "&amp;D43&amp;", "&amp;E43&amp;", "&amp;F43&amp;", "&amp;G43&amp;","</f>
        <v>  376608.946069272, _, _, _, _,</v>
      </c>
      <c r="M43" s="0" t="str">
        <f aca="false">"  "&amp;C43*0.637628^4&amp;", "&amp;D43&amp;", "&amp;E43&amp;", "&amp;F43&amp;", "&amp;G43&amp;","</f>
        <v>  240136.409064258, _, _, _, _,</v>
      </c>
      <c r="N43" s="0" t="str">
        <f aca="false">"  "&amp;C43*0.637628^5&amp;", "&amp;D43&amp;", "&amp;E43&amp;", "&amp;F43&amp;", "&amp;G43&amp;","</f>
        <v>  153117.698238824, _, _, _, _,</v>
      </c>
      <c r="O43" s="0" t="str">
        <f aca="false">"  "&amp;C43*0.637628^6&amp;", "&amp;D43&amp;", "&amp;E43&amp;", "&amp;F43&amp;", "&amp;G43&amp;","</f>
        <v>  97632.1316926251, _, _, _, _,</v>
      </c>
      <c r="P43" s="0" t="str">
        <f aca="false">"  "&amp;C43*0.637628^7&amp;", "&amp;D43&amp;", "&amp;E43&amp;", "&amp;F43&amp;", "&amp;G43&amp;","</f>
        <v>  62252.9808669052, _, _, _, _,</v>
      </c>
      <c r="Q43" s="0" t="str">
        <f aca="false">"  "&amp;C43*0.637628^8&amp;", "&amp;D43&amp;", "&amp;E43&amp;", "&amp;F43&amp;", "&amp;G43&amp;","</f>
        <v>  39694.243684203, _, _, _, _,</v>
      </c>
      <c r="R43" s="0" t="str">
        <f aca="false">"  "&amp;C43*0.637628^9&amp;", "&amp;D43&amp;", "&amp;E43&amp;", "&amp;F43&amp;", "&amp;G43&amp;","</f>
        <v>  25310.161211871, _, _, _, _,</v>
      </c>
    </row>
    <row r="44" customFormat="false" ht="15" hidden="false" customHeight="false" outlineLevel="0" collapsed="false">
      <c r="C44" s="15" t="n">
        <f aca="false">ROUND(C13,0)</f>
        <v>242124</v>
      </c>
      <c r="D44" s="9" t="str">
        <f aca="false">D13</f>
        <v>_</v>
      </c>
      <c r="E44" s="9" t="str">
        <f aca="false">E13</f>
        <v>_</v>
      </c>
      <c r="F44" s="9" t="str">
        <f aca="false">F13</f>
        <v>_</v>
      </c>
      <c r="G44" s="9" t="str">
        <f aca="false">G13</f>
        <v>_</v>
      </c>
      <c r="I44" s="0" t="str">
        <f aca="false">"  "&amp;C44&amp;", "&amp;D44&amp;", "&amp;E44&amp;", "&amp;F44&amp;", "&amp;G44&amp;","</f>
        <v>  242124, _, _, _, _,</v>
      </c>
      <c r="J44" s="0" t="str">
        <f aca="false">"  "&amp;C44*0.637628&amp;", "&amp;D44&amp;", "&amp;E44&amp;", "&amp;F44&amp;", "&amp;G44&amp;","</f>
        <v>  154385.041872, _, _, _, _,</v>
      </c>
      <c r="K44" s="0" t="str">
        <f aca="false">"  "&amp;C44*0.637628^2&amp;", "&amp;D44&amp;", "&amp;E44&amp;", "&amp;F44&amp;", "&amp;G44&amp;","</f>
        <v>  98440.2254787596, _, _, _, _,</v>
      </c>
      <c r="L44" s="0" t="str">
        <f aca="false">"  "&amp;C44*0.637628^3&amp;", "&amp;D44&amp;", "&amp;E44&amp;", "&amp;F44&amp;", "&amp;G44&amp;","</f>
        <v>  62768.2440915705, _, _, _, _,</v>
      </c>
      <c r="M44" s="0" t="str">
        <f aca="false">"  "&amp;C44*0.637628^4&amp;", "&amp;D44&amp;", "&amp;E44&amp;", "&amp;F44&amp;", "&amp;G44&amp;","</f>
        <v>  40022.7899436199, _, _, _, _,</v>
      </c>
      <c r="N44" s="0" t="str">
        <f aca="false">"  "&amp;C44*0.637628^5&amp;", "&amp;D44&amp;", "&amp;E44&amp;", "&amp;F44&amp;", "&amp;G44&amp;","</f>
        <v>  25519.6515061705, _, _, _, _,</v>
      </c>
      <c r="O44" s="0" t="str">
        <f aca="false">"  "&amp;C44*0.637628^6&amp;", "&amp;D44&amp;", "&amp;E44&amp;", "&amp;F44&amp;", "&amp;G44&amp;","</f>
        <v>  16272.0443505765, _, _, _, _,</v>
      </c>
      <c r="P44" s="0" t="str">
        <f aca="false">"  "&amp;C44*0.637628^7&amp;", "&amp;D44&amp;", "&amp;E44&amp;", "&amp;F44&amp;", "&amp;G44&amp;","</f>
        <v>  10375.5110951694, _, _, _, _,</v>
      </c>
      <c r="Q44" s="0" t="str">
        <f aca="false">"  "&amp;C44*0.637628^8&amp;", "&amp;D44&amp;", "&amp;E44&amp;", "&amp;F44&amp;", "&amp;G44&amp;","</f>
        <v>  6615.71638859066, _, _, _, _,</v>
      </c>
      <c r="R44" s="0" t="str">
        <f aca="false">"  "&amp;C44*0.637628^9&amp;", "&amp;D44&amp;", "&amp;E44&amp;", "&amp;F44&amp;", "&amp;G44&amp;","</f>
        <v>  4218.36600942428, _, _, _, _,</v>
      </c>
    </row>
    <row r="45" customFormat="false" ht="15" hidden="false" customHeight="false" outlineLevel="0" collapsed="false">
      <c r="C45" s="15" t="n">
        <f aca="false">ROUND(C14,0)</f>
        <v>121062</v>
      </c>
      <c r="D45" s="9" t="str">
        <f aca="false">D14</f>
        <v>_</v>
      </c>
      <c r="E45" s="9" t="str">
        <f aca="false">E14</f>
        <v>_</v>
      </c>
      <c r="F45" s="9" t="str">
        <f aca="false">F14</f>
        <v>_</v>
      </c>
      <c r="G45" s="9" t="str">
        <f aca="false">G14</f>
        <v>_</v>
      </c>
      <c r="I45" s="0" t="str">
        <f aca="false">"  "&amp;C45&amp;", "&amp;D45&amp;", "&amp;E45&amp;", "&amp;F45&amp;", "&amp;G45&amp;","</f>
        <v>  121062, _, _, _, _,</v>
      </c>
      <c r="J45" s="0" t="str">
        <f aca="false">"  "&amp;C45*0.637628&amp;", "&amp;D45&amp;", "&amp;E45&amp;", "&amp;F45&amp;", "&amp;G45&amp;","</f>
        <v>  77192.520936, _, _, _, _,</v>
      </c>
      <c r="K45" s="0" t="str">
        <f aca="false">"  "&amp;C45*0.637628^2&amp;", "&amp;D45&amp;", "&amp;E45&amp;", "&amp;F45&amp;", "&amp;G45&amp;","</f>
        <v>  49220.1127393798, _, _, _, _,</v>
      </c>
      <c r="L45" s="0" t="str">
        <f aca="false">"  "&amp;C45*0.637628^3&amp;", "&amp;D45&amp;", "&amp;E45&amp;", "&amp;F45&amp;", "&amp;G45&amp;","</f>
        <v>  31384.1220457853, _, _, _, _,</v>
      </c>
      <c r="M45" s="0" t="str">
        <f aca="false">"  "&amp;C45*0.637628^4&amp;", "&amp;D45&amp;", "&amp;E45&amp;", "&amp;F45&amp;", "&amp;G45&amp;","</f>
        <v>  20011.39497181, _, _, _, _,</v>
      </c>
      <c r="N45" s="0" t="str">
        <f aca="false">"  "&amp;C45*0.637628^5&amp;", "&amp;D45&amp;", "&amp;E45&amp;", "&amp;F45&amp;", "&amp;G45&amp;","</f>
        <v>  12759.8257530852, _, _, _, _,</v>
      </c>
      <c r="O45" s="0" t="str">
        <f aca="false">"  "&amp;C45*0.637628^6&amp;", "&amp;D45&amp;", "&amp;E45&amp;", "&amp;F45&amp;", "&amp;G45&amp;","</f>
        <v>  8136.02217528824, _, _, _, _,</v>
      </c>
      <c r="P45" s="0" t="str">
        <f aca="false">"  "&amp;C45*0.637628^7&amp;", "&amp;D45&amp;", "&amp;E45&amp;", "&amp;F45&amp;", "&amp;G45&amp;","</f>
        <v>  5187.75554758469, _, _, _, _,</v>
      </c>
      <c r="Q45" s="0" t="str">
        <f aca="false">"  "&amp;C45*0.637628^8&amp;", "&amp;D45&amp;", "&amp;E45&amp;", "&amp;F45&amp;", "&amp;G45&amp;","</f>
        <v>  3307.85819429533, _, _, _, _,</v>
      </c>
      <c r="R45" s="0" t="str">
        <f aca="false">"  "&amp;C45*0.637628^9&amp;", "&amp;D45&amp;", "&amp;E45&amp;", "&amp;F45&amp;", "&amp;G45&amp;","</f>
        <v>  2109.18300471214, _, _, _, _,</v>
      </c>
    </row>
    <row r="46" customFormat="false" ht="15" hidden="false" customHeight="false" outlineLevel="0" collapsed="false">
      <c r="C46" s="15" t="n">
        <f aca="false">ROUND(C15,0)</f>
        <v>0</v>
      </c>
      <c r="D46" s="9" t="str">
        <f aca="false">D15</f>
        <v>_</v>
      </c>
      <c r="E46" s="9" t="str">
        <f aca="false">E15</f>
        <v>_</v>
      </c>
      <c r="F46" s="9" t="str">
        <f aca="false">F15</f>
        <v>_</v>
      </c>
      <c r="G46" s="9" t="str">
        <f aca="false">G15</f>
        <v>_</v>
      </c>
      <c r="I46" s="0" t="str">
        <f aca="false">"  "&amp;C46&amp;", "&amp;D46&amp;", "&amp;E46&amp;", "&amp;F46&amp;", "&amp;G46&amp;","</f>
        <v>  0, _, _, _, _,</v>
      </c>
      <c r="J46" s="0" t="str">
        <f aca="false">"  "&amp;C46*0.637628&amp;", "&amp;D46&amp;", "&amp;E46&amp;", "&amp;F46&amp;", "&amp;G46&amp;","</f>
        <v>  0, _, _, _, _,</v>
      </c>
      <c r="K46" s="0" t="str">
        <f aca="false">"  "&amp;C46*0.637628^2&amp;", "&amp;D46&amp;", "&amp;E46&amp;", "&amp;F46&amp;", "&amp;G46&amp;","</f>
        <v>  0, _, _, _, _,</v>
      </c>
      <c r="L46" s="0" t="str">
        <f aca="false">"  "&amp;C46*0.637628^3&amp;", "&amp;D46&amp;", "&amp;E46&amp;", "&amp;F46&amp;", "&amp;G46&amp;","</f>
        <v>  0, _, _, _, _,</v>
      </c>
      <c r="M46" s="0" t="str">
        <f aca="false">"  "&amp;C46*0.637628^4&amp;", "&amp;D46&amp;", "&amp;E46&amp;", "&amp;F46&amp;", "&amp;G46&amp;","</f>
        <v>  0, _, _, _, _,</v>
      </c>
      <c r="N46" s="0" t="str">
        <f aca="false">"  "&amp;C46*0.637628^5&amp;", "&amp;D46&amp;", "&amp;E46&amp;", "&amp;F46&amp;", "&amp;G46&amp;","</f>
        <v>  0, _, _, _, _,</v>
      </c>
      <c r="O46" s="0" t="str">
        <f aca="false">"  "&amp;C46*0.637628^6&amp;", "&amp;D46&amp;", "&amp;E46&amp;", "&amp;F46&amp;", "&amp;G46&amp;","</f>
        <v>  0, _, _, _, _,</v>
      </c>
      <c r="P46" s="0" t="str">
        <f aca="false">"  "&amp;C46*0.637628^7&amp;", "&amp;D46&amp;", "&amp;E46&amp;", "&amp;F46&amp;", "&amp;G46&amp;","</f>
        <v>  0, _, _, _, _,</v>
      </c>
      <c r="Q46" s="0" t="str">
        <f aca="false">"  "&amp;C46*0.637628^8&amp;", "&amp;D46&amp;", "&amp;E46&amp;", "&amp;F46&amp;", "&amp;G46&amp;","</f>
        <v>  0, _, _, _, _,</v>
      </c>
      <c r="R46" s="0" t="str">
        <f aca="false">"  "&amp;C46*0.637628^9&amp;", "&amp;D46&amp;", "&amp;E46&amp;", "&amp;F46&amp;", "&amp;G46&amp;","</f>
        <v>  0, _, _, _, _,</v>
      </c>
    </row>
    <row r="47" customFormat="false" ht="15" hidden="false" customHeight="false" outlineLevel="0" collapsed="false">
      <c r="C47" s="15" t="n">
        <f aca="false">ROUND(C16,0)</f>
        <v>0</v>
      </c>
      <c r="D47" s="9" t="str">
        <f aca="false">D16</f>
        <v>_</v>
      </c>
      <c r="E47" s="9" t="str">
        <f aca="false">E16</f>
        <v>_</v>
      </c>
      <c r="F47" s="9" t="str">
        <f aca="false">F16</f>
        <v>_</v>
      </c>
      <c r="G47" s="9" t="str">
        <f aca="false">G16</f>
        <v>_</v>
      </c>
      <c r="I47" s="0" t="str">
        <f aca="false">"  "&amp;C47&amp;", "&amp;D47&amp;", "&amp;E47&amp;", "&amp;F47&amp;", "&amp;G47&amp;","</f>
        <v>  0, _, _, _, _,</v>
      </c>
      <c r="J47" s="0" t="str">
        <f aca="false">"  "&amp;C47*0.637628&amp;", "&amp;D47&amp;", "&amp;E47&amp;", "&amp;F47&amp;", "&amp;G47&amp;","</f>
        <v>  0, _, _, _, _,</v>
      </c>
      <c r="K47" s="0" t="str">
        <f aca="false">"  "&amp;C47*0.637628^2&amp;", "&amp;D47&amp;", "&amp;E47&amp;", "&amp;F47&amp;", "&amp;G47&amp;","</f>
        <v>  0, _, _, _, _,</v>
      </c>
      <c r="L47" s="0" t="str">
        <f aca="false">"  "&amp;C47*0.637628^3&amp;", "&amp;D47&amp;", "&amp;E47&amp;", "&amp;F47&amp;", "&amp;G47&amp;","</f>
        <v>  0, _, _, _, _,</v>
      </c>
      <c r="M47" s="0" t="str">
        <f aca="false">"  "&amp;C47*0.637628^4&amp;", "&amp;D47&amp;", "&amp;E47&amp;", "&amp;F47&amp;", "&amp;G47&amp;","</f>
        <v>  0, _, _, _, _,</v>
      </c>
      <c r="N47" s="0" t="str">
        <f aca="false">"  "&amp;C47*0.637628^5&amp;", "&amp;D47&amp;", "&amp;E47&amp;", "&amp;F47&amp;", "&amp;G47&amp;","</f>
        <v>  0, _, _, _, _,</v>
      </c>
      <c r="O47" s="0" t="str">
        <f aca="false">"  "&amp;C47*0.637628^6&amp;", "&amp;D47&amp;", "&amp;E47&amp;", "&amp;F47&amp;", "&amp;G47&amp;","</f>
        <v>  0, _, _, _, _,</v>
      </c>
      <c r="P47" s="0" t="str">
        <f aca="false">"  "&amp;C47*0.637628^7&amp;", "&amp;D47&amp;", "&amp;E47&amp;", "&amp;F47&amp;", "&amp;G47&amp;","</f>
        <v>  0, _, _, _, _,</v>
      </c>
      <c r="Q47" s="0" t="str">
        <f aca="false">"  "&amp;C47*0.637628^8&amp;", "&amp;D47&amp;", "&amp;E47&amp;", "&amp;F47&amp;", "&amp;G47&amp;","</f>
        <v>  0, _, _, _, _,</v>
      </c>
      <c r="R47" s="0" t="str">
        <f aca="false">"  "&amp;C47*0.637628^9&amp;", "&amp;D47&amp;", "&amp;E47&amp;", "&amp;F47&amp;", "&amp;G47&amp;","</f>
        <v>  0, _, _, _, _,</v>
      </c>
    </row>
    <row r="48" customFormat="false" ht="15" hidden="false" customHeight="false" outlineLevel="0" collapsed="false">
      <c r="C48" s="15" t="n">
        <f aca="false">ROUND(C17,0)</f>
        <v>1694865</v>
      </c>
      <c r="D48" s="9" t="str">
        <f aca="false">D17</f>
        <v>_</v>
      </c>
      <c r="E48" s="9" t="str">
        <f aca="false">E17</f>
        <v>_</v>
      </c>
      <c r="F48" s="9" t="str">
        <f aca="false">F17</f>
        <v>_</v>
      </c>
      <c r="G48" s="9" t="str">
        <f aca="false">G17</f>
        <v>_</v>
      </c>
      <c r="I48" s="0" t="str">
        <f aca="false">"  "&amp;C48&amp;", "&amp;D48&amp;", "&amp;E48&amp;", "&amp;F48&amp;", "&amp;G48&amp;","</f>
        <v>  1694865, _, _, _, _,</v>
      </c>
      <c r="J48" s="0" t="str">
        <f aca="false">"  "&amp;C48*0.637628&amp;", "&amp;D48&amp;", "&amp;E48&amp;", "&amp;F48&amp;", "&amp;G48&amp;","</f>
        <v>  1080693.38022, _, _, _, _,</v>
      </c>
      <c r="K48" s="0" t="str">
        <f aca="false">"  "&amp;C48*0.637628^2&amp;", "&amp;D48&amp;", "&amp;E48&amp;", "&amp;F48&amp;", "&amp;G48&amp;","</f>
        <v>  689080.358642918, _, _, _, _,</v>
      </c>
      <c r="L48" s="0" t="str">
        <f aca="false">"  "&amp;C48*0.637628^3&amp;", "&amp;D48&amp;", "&amp;E48&amp;", "&amp;F48&amp;", "&amp;G48&amp;","</f>
        <v>  439376.930920767, _, _, _, _,</v>
      </c>
      <c r="M48" s="0" t="str">
        <f aca="false">"  "&amp;C48*0.637628^4&amp;", "&amp;D48&amp;", "&amp;E48&amp;", "&amp;F48&amp;", "&amp;G48&amp;","</f>
        <v>  280159.033709147, _, _, _, _,</v>
      </c>
      <c r="N48" s="0" t="str">
        <f aca="false">"  "&amp;C48*0.637628^5&amp;", "&amp;D48&amp;", "&amp;E48&amp;", "&amp;F48&amp;", "&amp;G48&amp;","</f>
        <v>  178637.244345896, _, _, _, _,</v>
      </c>
      <c r="O48" s="0" t="str">
        <f aca="false">"  "&amp;C48*0.637628^6&amp;", "&amp;D48&amp;", "&amp;E48&amp;", "&amp;F48&amp;", "&amp;G48&amp;","</f>
        <v>  113904.108837785, _, _, _, _,</v>
      </c>
      <c r="P48" s="0" t="str">
        <f aca="false">"  "&amp;C48*0.637628^7&amp;", "&amp;D48&amp;", "&amp;E48&amp;", "&amp;F48&amp;", "&amp;G48&amp;","</f>
        <v>  72628.449110019, _, _, _, _,</v>
      </c>
      <c r="Q48" s="0" t="str">
        <f aca="false">"  "&amp;C48*0.637628^8&amp;", "&amp;D48&amp;", "&amp;E48&amp;", "&amp;F48&amp;", "&amp;G48&amp;","</f>
        <v>  46309.9327491232, _, _, _, _,</v>
      </c>
      <c r="R48" s="0" t="str">
        <f aca="false">"  "&amp;C48*0.637628^9&amp;", "&amp;D48&amp;", "&amp;E48&amp;", "&amp;F48&amp;", "&amp;G48&amp;","</f>
        <v>  29528.5097989579, _, _, _, _,</v>
      </c>
    </row>
    <row r="49" customFormat="false" ht="15" hidden="false" customHeight="false" outlineLevel="0" collapsed="false">
      <c r="C49" s="15" t="n">
        <f aca="false">ROUND(C18,0)</f>
        <v>121062</v>
      </c>
      <c r="D49" s="9" t="str">
        <f aca="false">D18</f>
        <v>_</v>
      </c>
      <c r="E49" s="9" t="str">
        <f aca="false">E18</f>
        <v>_</v>
      </c>
      <c r="F49" s="9" t="str">
        <f aca="false">F18</f>
        <v>_</v>
      </c>
      <c r="G49" s="9" t="str">
        <f aca="false">G18</f>
        <v>_</v>
      </c>
      <c r="I49" s="0" t="str">
        <f aca="false">"  "&amp;C49&amp;", "&amp;D49&amp;", "&amp;E49&amp;", "&amp;F49&amp;", "&amp;G49&amp;","</f>
        <v>  121062, _, _, _, _,</v>
      </c>
      <c r="J49" s="0" t="str">
        <f aca="false">"  "&amp;C49*0.637628&amp;", "&amp;D49&amp;", "&amp;E49&amp;", "&amp;F49&amp;", "&amp;G49&amp;","</f>
        <v>  77192.520936, _, _, _, _,</v>
      </c>
      <c r="K49" s="0" t="str">
        <f aca="false">"  "&amp;C49*0.637628^2&amp;", "&amp;D49&amp;", "&amp;E49&amp;", "&amp;F49&amp;", "&amp;G49&amp;","</f>
        <v>  49220.1127393798, _, _, _, _,</v>
      </c>
      <c r="L49" s="0" t="str">
        <f aca="false">"  "&amp;C49*0.637628^3&amp;", "&amp;D49&amp;", "&amp;E49&amp;", "&amp;F49&amp;", "&amp;G49&amp;","</f>
        <v>  31384.1220457853, _, _, _, _,</v>
      </c>
      <c r="M49" s="0" t="str">
        <f aca="false">"  "&amp;C49*0.637628^4&amp;", "&amp;D49&amp;", "&amp;E49&amp;", "&amp;F49&amp;", "&amp;G49&amp;","</f>
        <v>  20011.39497181, _, _, _, _,</v>
      </c>
      <c r="N49" s="0" t="str">
        <f aca="false">"  "&amp;C49*0.637628^5&amp;", "&amp;D49&amp;", "&amp;E49&amp;", "&amp;F49&amp;", "&amp;G49&amp;","</f>
        <v>  12759.8257530852, _, _, _, _,</v>
      </c>
      <c r="O49" s="0" t="str">
        <f aca="false">"  "&amp;C49*0.637628^6&amp;", "&amp;D49&amp;", "&amp;E49&amp;", "&amp;F49&amp;", "&amp;G49&amp;","</f>
        <v>  8136.02217528824, _, _, _, _,</v>
      </c>
      <c r="P49" s="0" t="str">
        <f aca="false">"  "&amp;C49*0.637628^7&amp;", "&amp;D49&amp;", "&amp;E49&amp;", "&amp;F49&amp;", "&amp;G49&amp;","</f>
        <v>  5187.75554758469, _, _, _, _,</v>
      </c>
      <c r="Q49" s="0" t="str">
        <f aca="false">"  "&amp;C49*0.637628^8&amp;", "&amp;D49&amp;", "&amp;E49&amp;", "&amp;F49&amp;", "&amp;G49&amp;","</f>
        <v>  3307.85819429533, _, _, _, _,</v>
      </c>
      <c r="R49" s="0" t="str">
        <f aca="false">"  "&amp;C49*0.637628^9&amp;", "&amp;D49&amp;", "&amp;E49&amp;", "&amp;F49&amp;", "&amp;G49&amp;","</f>
        <v>  2109.18300471214, _, _, _, _,</v>
      </c>
    </row>
    <row r="50" customFormat="false" ht="15" hidden="false" customHeight="false" outlineLevel="0" collapsed="false">
      <c r="C50" s="15" t="n">
        <f aca="false">ROUND(C19,0)</f>
        <v>0</v>
      </c>
      <c r="D50" s="9" t="str">
        <f aca="false">D19</f>
        <v>_</v>
      </c>
      <c r="E50" s="9" t="str">
        <f aca="false">E19</f>
        <v>_</v>
      </c>
      <c r="F50" s="9" t="str">
        <f aca="false">F19</f>
        <v>_</v>
      </c>
      <c r="G50" s="9" t="str">
        <f aca="false">G19</f>
        <v>_</v>
      </c>
      <c r="I50" s="0" t="str">
        <f aca="false">"  "&amp;C50&amp;", "&amp;D50&amp;", "&amp;E50&amp;", "&amp;F50&amp;", "&amp;G50&amp;","</f>
        <v>  0, _, _, _, _,</v>
      </c>
      <c r="J50" s="0" t="str">
        <f aca="false">"  "&amp;C50*0.637628&amp;", "&amp;D50&amp;", "&amp;E50&amp;", "&amp;F50&amp;", "&amp;G50&amp;","</f>
        <v>  0, _, _, _, _,</v>
      </c>
      <c r="K50" s="0" t="str">
        <f aca="false">"  "&amp;C50*0.637628^2&amp;", "&amp;D50&amp;", "&amp;E50&amp;", "&amp;F50&amp;", "&amp;G50&amp;","</f>
        <v>  0, _, _, _, _,</v>
      </c>
      <c r="L50" s="0" t="str">
        <f aca="false">"  "&amp;C50*0.637628^3&amp;", "&amp;D50&amp;", "&amp;E50&amp;", "&amp;F50&amp;", "&amp;G50&amp;","</f>
        <v>  0, _, _, _, _,</v>
      </c>
      <c r="M50" s="0" t="str">
        <f aca="false">"  "&amp;C50*0.637628^4&amp;", "&amp;D50&amp;", "&amp;E50&amp;", "&amp;F50&amp;", "&amp;G50&amp;","</f>
        <v>  0, _, _, _, _,</v>
      </c>
      <c r="N50" s="0" t="str">
        <f aca="false">"  "&amp;C50*0.637628^5&amp;", "&amp;D50&amp;", "&amp;E50&amp;", "&amp;F50&amp;", "&amp;G50&amp;","</f>
        <v>  0, _, _, _, _,</v>
      </c>
      <c r="O50" s="0" t="str">
        <f aca="false">"  "&amp;C50*0.637628^6&amp;", "&amp;D50&amp;", "&amp;E50&amp;", "&amp;F50&amp;", "&amp;G50&amp;","</f>
        <v>  0, _, _, _, _,</v>
      </c>
      <c r="P50" s="0" t="str">
        <f aca="false">"  "&amp;C50*0.637628^7&amp;", "&amp;D50&amp;", "&amp;E50&amp;", "&amp;F50&amp;", "&amp;G50&amp;","</f>
        <v>  0, _, _, _, _,</v>
      </c>
      <c r="Q50" s="0" t="str">
        <f aca="false">"  "&amp;C50*0.637628^8&amp;", "&amp;D50&amp;", "&amp;E50&amp;", "&amp;F50&amp;", "&amp;G50&amp;","</f>
        <v>  0, _, _, _, _,</v>
      </c>
      <c r="R50" s="0" t="str">
        <f aca="false">"  "&amp;C50*0.637628^9&amp;", "&amp;D50&amp;", "&amp;E50&amp;", "&amp;F50&amp;", "&amp;G50&amp;","</f>
        <v>  0, _, _, _, _,</v>
      </c>
    </row>
    <row r="51" customFormat="false" ht="15" hidden="false" customHeight="false" outlineLevel="0" collapsed="false">
      <c r="C51" s="15" t="n">
        <f aca="false">ROUND(C20,0)</f>
        <v>0</v>
      </c>
      <c r="D51" s="9" t="str">
        <f aca="false">D20</f>
        <v>_</v>
      </c>
      <c r="E51" s="9" t="str">
        <f aca="false">E20</f>
        <v>_</v>
      </c>
      <c r="F51" s="9" t="str">
        <f aca="false">F20</f>
        <v>_</v>
      </c>
      <c r="G51" s="9" t="str">
        <f aca="false">G20</f>
        <v>_</v>
      </c>
      <c r="I51" s="0" t="str">
        <f aca="false">"  "&amp;C51&amp;", "&amp;D51&amp;", "&amp;E51&amp;", "&amp;F51&amp;", "&amp;G51&amp;","</f>
        <v>  0, _, _, _, _,</v>
      </c>
      <c r="J51" s="0" t="str">
        <f aca="false">"  "&amp;C51*0.637628&amp;", "&amp;D51&amp;", "&amp;E51&amp;", "&amp;F51&amp;", "&amp;G51&amp;","</f>
        <v>  0, _, _, _, _,</v>
      </c>
      <c r="K51" s="0" t="str">
        <f aca="false">"  "&amp;C51*0.637628^2&amp;", "&amp;D51&amp;", "&amp;E51&amp;", "&amp;F51&amp;", "&amp;G51&amp;","</f>
        <v>  0, _, _, _, _,</v>
      </c>
      <c r="L51" s="0" t="str">
        <f aca="false">"  "&amp;C51*0.637628^3&amp;", "&amp;D51&amp;", "&amp;E51&amp;", "&amp;F51&amp;", "&amp;G51&amp;","</f>
        <v>  0, _, _, _, _,</v>
      </c>
      <c r="M51" s="0" t="str">
        <f aca="false">"  "&amp;C51*0.637628^4&amp;", "&amp;D51&amp;", "&amp;E51&amp;", "&amp;F51&amp;", "&amp;G51&amp;","</f>
        <v>  0, _, _, _, _,</v>
      </c>
      <c r="N51" s="0" t="str">
        <f aca="false">"  "&amp;C51*0.637628^5&amp;", "&amp;D51&amp;", "&amp;E51&amp;", "&amp;F51&amp;", "&amp;G51&amp;","</f>
        <v>  0, _, _, _, _,</v>
      </c>
      <c r="O51" s="0" t="str">
        <f aca="false">"  "&amp;C51*0.637628^6&amp;", "&amp;D51&amp;", "&amp;E51&amp;", "&amp;F51&amp;", "&amp;G51&amp;","</f>
        <v>  0, _, _, _, _,</v>
      </c>
      <c r="P51" s="0" t="str">
        <f aca="false">"  "&amp;C51*0.637628^7&amp;", "&amp;D51&amp;", "&amp;E51&amp;", "&amp;F51&amp;", "&amp;G51&amp;","</f>
        <v>  0, _, _, _, _,</v>
      </c>
      <c r="Q51" s="0" t="str">
        <f aca="false">"  "&amp;C51*0.637628^8&amp;", "&amp;D51&amp;", "&amp;E51&amp;", "&amp;F51&amp;", "&amp;G51&amp;","</f>
        <v>  0, _, _, _, _,</v>
      </c>
      <c r="R51" s="0" t="str">
        <f aca="false">"  "&amp;C51*0.637628^9&amp;", "&amp;D51&amp;", "&amp;E51&amp;", "&amp;F51&amp;", "&amp;G51&amp;","</f>
        <v>  0, _, _, _, _,</v>
      </c>
    </row>
    <row r="52" customFormat="false" ht="15" hidden="false" customHeight="false" outlineLevel="0" collapsed="false">
      <c r="C52" s="15" t="n">
        <f aca="false">ROUND(C21,0)</f>
        <v>0</v>
      </c>
      <c r="D52" s="9" t="str">
        <f aca="false">D21</f>
        <v>_</v>
      </c>
      <c r="E52" s="9" t="str">
        <f aca="false">E21</f>
        <v>_</v>
      </c>
      <c r="F52" s="9" t="str">
        <f aca="false">F21</f>
        <v>_</v>
      </c>
      <c r="G52" s="9" t="str">
        <f aca="false">G21</f>
        <v>_</v>
      </c>
      <c r="I52" s="0" t="str">
        <f aca="false">"  "&amp;C52&amp;", "&amp;D52&amp;", "&amp;E52&amp;", "&amp;F52&amp;", "&amp;G52&amp;","</f>
        <v>  0, _, _, _, _,</v>
      </c>
      <c r="J52" s="0" t="str">
        <f aca="false">"  "&amp;C52*0.637628&amp;", "&amp;D52&amp;", "&amp;E52&amp;", "&amp;F52&amp;", "&amp;G52&amp;","</f>
        <v>  0, _, _, _, _,</v>
      </c>
      <c r="K52" s="0" t="str">
        <f aca="false">"  "&amp;C52*0.637628^2&amp;", "&amp;D52&amp;", "&amp;E52&amp;", "&amp;F52&amp;", "&amp;G52&amp;","</f>
        <v>  0, _, _, _, _,</v>
      </c>
      <c r="L52" s="0" t="str">
        <f aca="false">"  "&amp;C52*0.637628^3&amp;", "&amp;D52&amp;", "&amp;E52&amp;", "&amp;F52&amp;", "&amp;G52&amp;","</f>
        <v>  0, _, _, _, _,</v>
      </c>
      <c r="M52" s="0" t="str">
        <f aca="false">"  "&amp;C52*0.637628^4&amp;", "&amp;D52&amp;", "&amp;E52&amp;", "&amp;F52&amp;", "&amp;G52&amp;","</f>
        <v>  0, _, _, _, _,</v>
      </c>
      <c r="N52" s="0" t="str">
        <f aca="false">"  "&amp;C52*0.637628^5&amp;", "&amp;D52&amp;", "&amp;E52&amp;", "&amp;F52&amp;", "&amp;G52&amp;","</f>
        <v>  0, _, _, _, _,</v>
      </c>
      <c r="O52" s="0" t="str">
        <f aca="false">"  "&amp;C52*0.637628^6&amp;", "&amp;D52&amp;", "&amp;E52&amp;", "&amp;F52&amp;", "&amp;G52&amp;","</f>
        <v>  0, _, _, _, _,</v>
      </c>
      <c r="P52" s="0" t="str">
        <f aca="false">"  "&amp;C52*0.637628^7&amp;", "&amp;D52&amp;", "&amp;E52&amp;", "&amp;F52&amp;", "&amp;G52&amp;","</f>
        <v>  0, _, _, _, _,</v>
      </c>
      <c r="Q52" s="0" t="str">
        <f aca="false">"  "&amp;C52*0.637628^8&amp;", "&amp;D52&amp;", "&amp;E52&amp;", "&amp;F52&amp;", "&amp;G52&amp;","</f>
        <v>  0, _, _, _, _,</v>
      </c>
      <c r="R52" s="0" t="str">
        <f aca="false">"  "&amp;C52*0.637628^9&amp;", "&amp;D52&amp;", "&amp;E52&amp;", "&amp;F52&amp;", "&amp;G52&amp;","</f>
        <v>  0, _, _, _, _,</v>
      </c>
    </row>
    <row r="53" customFormat="false" ht="15" hidden="false" customHeight="false" outlineLevel="0" collapsed="false">
      <c r="C53" s="15" t="n">
        <f aca="false">ROUND(C22,0)</f>
        <v>0</v>
      </c>
      <c r="D53" s="9" t="str">
        <f aca="false">D22</f>
        <v>_</v>
      </c>
      <c r="E53" s="9" t="str">
        <f aca="false">E22</f>
        <v>_</v>
      </c>
      <c r="F53" s="9" t="str">
        <f aca="false">F22</f>
        <v>_</v>
      </c>
      <c r="G53" s="9" t="str">
        <f aca="false">G22</f>
        <v>_</v>
      </c>
      <c r="I53" s="0" t="str">
        <f aca="false">"  "&amp;C53&amp;", "&amp;D53&amp;", "&amp;E53&amp;", "&amp;F53&amp;", "&amp;G53&amp;","</f>
        <v>  0, _, _, _, _,</v>
      </c>
      <c r="J53" s="0" t="str">
        <f aca="false">"  "&amp;C53*0.637628&amp;", "&amp;D53&amp;", "&amp;E53&amp;", "&amp;F53&amp;", "&amp;G53&amp;","</f>
        <v>  0, _, _, _, _,</v>
      </c>
      <c r="K53" s="0" t="str">
        <f aca="false">"  "&amp;C53*0.637628^2&amp;", "&amp;D53&amp;", "&amp;E53&amp;", "&amp;F53&amp;", "&amp;G53&amp;","</f>
        <v>  0, _, _, _, _,</v>
      </c>
      <c r="L53" s="0" t="str">
        <f aca="false">"  "&amp;C53*0.637628^3&amp;", "&amp;D53&amp;", "&amp;E53&amp;", "&amp;F53&amp;", "&amp;G53&amp;","</f>
        <v>  0, _, _, _, _,</v>
      </c>
      <c r="M53" s="0" t="str">
        <f aca="false">"  "&amp;C53*0.637628^4&amp;", "&amp;D53&amp;", "&amp;E53&amp;", "&amp;F53&amp;", "&amp;G53&amp;","</f>
        <v>  0, _, _, _, _,</v>
      </c>
      <c r="N53" s="0" t="str">
        <f aca="false">"  "&amp;C53*0.637628^5&amp;", "&amp;D53&amp;", "&amp;E53&amp;", "&amp;F53&amp;", "&amp;G53&amp;","</f>
        <v>  0, _, _, _, _,</v>
      </c>
      <c r="O53" s="0" t="str">
        <f aca="false">"  "&amp;C53*0.637628^6&amp;", "&amp;D53&amp;", "&amp;E53&amp;", "&amp;F53&amp;", "&amp;G53&amp;","</f>
        <v>  0, _, _, _, _,</v>
      </c>
      <c r="P53" s="0" t="str">
        <f aca="false">"  "&amp;C53*0.637628^7&amp;", "&amp;D53&amp;", "&amp;E53&amp;", "&amp;F53&amp;", "&amp;G53&amp;","</f>
        <v>  0, _, _, _, _,</v>
      </c>
      <c r="Q53" s="0" t="str">
        <f aca="false">"  "&amp;C53*0.637628^8&amp;", "&amp;D53&amp;", "&amp;E53&amp;", "&amp;F53&amp;", "&amp;G53&amp;","</f>
        <v>  0, _, _, _, _,</v>
      </c>
      <c r="R53" s="0" t="str">
        <f aca="false">"  "&amp;C53*0.637628^9&amp;", "&amp;D53&amp;", "&amp;E53&amp;", "&amp;F53&amp;", "&amp;G53&amp;","</f>
        <v>  0, _, _, _, _,</v>
      </c>
    </row>
    <row r="54" customFormat="false" ht="15" hidden="false" customHeight="false" outlineLevel="0" collapsed="false">
      <c r="C54" s="15" t="n">
        <f aca="false">ROUND(C23,0)</f>
        <v>0</v>
      </c>
      <c r="D54" s="9" t="str">
        <f aca="false">D23</f>
        <v>_</v>
      </c>
      <c r="E54" s="9" t="str">
        <f aca="false">E23</f>
        <v>_</v>
      </c>
      <c r="F54" s="9" t="str">
        <f aca="false">F23</f>
        <v>_</v>
      </c>
      <c r="G54" s="9" t="str">
        <f aca="false">G23</f>
        <v>_</v>
      </c>
      <c r="I54" s="0" t="str">
        <f aca="false">"  "&amp;C54&amp;", "&amp;D54&amp;", "&amp;E54&amp;", "&amp;F54&amp;", "&amp;G54&amp;","</f>
        <v>  0, _, _, _, _,</v>
      </c>
      <c r="J54" s="0" t="str">
        <f aca="false">"  "&amp;C54*0.637628&amp;", "&amp;D54&amp;", "&amp;E54&amp;", "&amp;F54&amp;", "&amp;G54&amp;","</f>
        <v>  0, _, _, _, _,</v>
      </c>
      <c r="K54" s="0" t="str">
        <f aca="false">"  "&amp;C54*0.637628^2&amp;", "&amp;D54&amp;", "&amp;E54&amp;", "&amp;F54&amp;", "&amp;G54&amp;","</f>
        <v>  0, _, _, _, _,</v>
      </c>
      <c r="L54" s="0" t="str">
        <f aca="false">"  "&amp;C54*0.637628^3&amp;", "&amp;D54&amp;", "&amp;E54&amp;", "&amp;F54&amp;", "&amp;G54&amp;","</f>
        <v>  0, _, _, _, _,</v>
      </c>
      <c r="M54" s="0" t="str">
        <f aca="false">"  "&amp;C54*0.637628^4&amp;", "&amp;D54&amp;", "&amp;E54&amp;", "&amp;F54&amp;", "&amp;G54&amp;","</f>
        <v>  0, _, _, _, _,</v>
      </c>
      <c r="N54" s="0" t="str">
        <f aca="false">"  "&amp;C54*0.637628^5&amp;", "&amp;D54&amp;", "&amp;E54&amp;", "&amp;F54&amp;", "&amp;G54&amp;","</f>
        <v>  0, _, _, _, _,</v>
      </c>
      <c r="O54" s="0" t="str">
        <f aca="false">"  "&amp;C54*0.637628^6&amp;", "&amp;D54&amp;", "&amp;E54&amp;", "&amp;F54&amp;", "&amp;G54&amp;","</f>
        <v>  0, _, _, _, _,</v>
      </c>
      <c r="P54" s="0" t="str">
        <f aca="false">"  "&amp;C54*0.637628^7&amp;", "&amp;D54&amp;", "&amp;E54&amp;", "&amp;F54&amp;", "&amp;G54&amp;","</f>
        <v>  0, _, _, _, _,</v>
      </c>
      <c r="Q54" s="0" t="str">
        <f aca="false">"  "&amp;C54*0.637628^8&amp;", "&amp;D54&amp;", "&amp;E54&amp;", "&amp;F54&amp;", "&amp;G54&amp;","</f>
        <v>  0, _, _, _, _,</v>
      </c>
      <c r="R54" s="0" t="str">
        <f aca="false">"  "&amp;C54*0.637628^9&amp;", "&amp;D54&amp;", "&amp;E54&amp;", "&amp;F54&amp;", "&amp;G54&amp;","</f>
        <v>  0, _, _, _, _,</v>
      </c>
    </row>
    <row r="55" customFormat="false" ht="15" hidden="false" customHeight="false" outlineLevel="0" collapsed="false">
      <c r="C55" s="15" t="n">
        <f aca="false">ROUND(C24,0)</f>
        <v>0</v>
      </c>
      <c r="D55" s="9" t="str">
        <f aca="false">D24</f>
        <v>_</v>
      </c>
      <c r="E55" s="9" t="str">
        <f aca="false">E24</f>
        <v>_</v>
      </c>
      <c r="F55" s="9" t="str">
        <f aca="false">F24</f>
        <v>_</v>
      </c>
      <c r="G55" s="9" t="str">
        <f aca="false">G24</f>
        <v>_</v>
      </c>
      <c r="I55" s="0" t="str">
        <f aca="false">"  "&amp;C55&amp;", "&amp;D55&amp;", "&amp;E55&amp;", "&amp;F55&amp;", "&amp;G55&amp;","</f>
        <v>  0, _, _, _, _,</v>
      </c>
      <c r="J55" s="0" t="str">
        <f aca="false">"  "&amp;C55*0.637628&amp;", "&amp;D55&amp;", "&amp;E55&amp;", "&amp;F55&amp;", "&amp;G55&amp;","</f>
        <v>  0, _, _, _, _,</v>
      </c>
      <c r="K55" s="0" t="str">
        <f aca="false">"  "&amp;C55*0.637628^2&amp;", "&amp;D55&amp;", "&amp;E55&amp;", "&amp;F55&amp;", "&amp;G55&amp;","</f>
        <v>  0, _, _, _, _,</v>
      </c>
      <c r="L55" s="0" t="str">
        <f aca="false">"  "&amp;C55*0.637628^3&amp;", "&amp;D55&amp;", "&amp;E55&amp;", "&amp;F55&amp;", "&amp;G55&amp;","</f>
        <v>  0, _, _, _, _,</v>
      </c>
      <c r="M55" s="0" t="str">
        <f aca="false">"  "&amp;C55*0.637628^4&amp;", "&amp;D55&amp;", "&amp;E55&amp;", "&amp;F55&amp;", "&amp;G55&amp;","</f>
        <v>  0, _, _, _, _,</v>
      </c>
      <c r="N55" s="0" t="str">
        <f aca="false">"  "&amp;C55*0.637628^5&amp;", "&amp;D55&amp;", "&amp;E55&amp;", "&amp;F55&amp;", "&amp;G55&amp;","</f>
        <v>  0, _, _, _, _,</v>
      </c>
      <c r="O55" s="0" t="str">
        <f aca="false">"  "&amp;C55*0.637628^6&amp;", "&amp;D55&amp;", "&amp;E55&amp;", "&amp;F55&amp;", "&amp;G55&amp;","</f>
        <v>  0, _, _, _, _,</v>
      </c>
      <c r="P55" s="0" t="str">
        <f aca="false">"  "&amp;C55*0.637628^7&amp;", "&amp;D55&amp;", "&amp;E55&amp;", "&amp;F55&amp;", "&amp;G55&amp;","</f>
        <v>  0, _, _, _, _,</v>
      </c>
      <c r="Q55" s="0" t="str">
        <f aca="false">"  "&amp;C55*0.637628^8&amp;", "&amp;D55&amp;", "&amp;E55&amp;", "&amp;F55&amp;", "&amp;G55&amp;","</f>
        <v>  0, _, _, _, _,</v>
      </c>
      <c r="R55" s="0" t="str">
        <f aca="false">"  "&amp;C55*0.637628^9&amp;", "&amp;D55&amp;", "&amp;E55&amp;", "&amp;F55&amp;", "&amp;G55&amp;","</f>
        <v>  0, _, _, _, _,</v>
      </c>
    </row>
    <row r="56" customFormat="false" ht="15" hidden="false" customHeight="false" outlineLevel="0" collapsed="false">
      <c r="C56" s="15" t="n">
        <f aca="false">ROUND(C25,0)</f>
        <v>0</v>
      </c>
      <c r="D56" s="9" t="str">
        <f aca="false">D25</f>
        <v>_</v>
      </c>
      <c r="E56" s="9" t="str">
        <f aca="false">E25</f>
        <v>_</v>
      </c>
      <c r="F56" s="9" t="str">
        <f aca="false">F25</f>
        <v>_</v>
      </c>
      <c r="G56" s="9" t="str">
        <f aca="false">G25</f>
        <v>_</v>
      </c>
      <c r="I56" s="0" t="str">
        <f aca="false">"  "&amp;C56&amp;", "&amp;D56&amp;", "&amp;E56&amp;", "&amp;F56&amp;", "&amp;G56&amp;","</f>
        <v>  0, _, _, _, _,</v>
      </c>
      <c r="J56" s="0" t="str">
        <f aca="false">"  "&amp;C56*0.637628&amp;", "&amp;D56&amp;", "&amp;E56&amp;", "&amp;F56&amp;", "&amp;G56&amp;","</f>
        <v>  0, _, _, _, _,</v>
      </c>
      <c r="K56" s="0" t="str">
        <f aca="false">"  "&amp;C56*0.637628^2&amp;", "&amp;D56&amp;", "&amp;E56&amp;", "&amp;F56&amp;", "&amp;G56&amp;","</f>
        <v>  0, _, _, _, _,</v>
      </c>
      <c r="L56" s="0" t="str">
        <f aca="false">"  "&amp;C56*0.637628^3&amp;", "&amp;D56&amp;", "&amp;E56&amp;", "&amp;F56&amp;", "&amp;G56&amp;","</f>
        <v>  0, _, _, _, _,</v>
      </c>
      <c r="M56" s="0" t="str">
        <f aca="false">"  "&amp;C56*0.637628^4&amp;", "&amp;D56&amp;", "&amp;E56&amp;", "&amp;F56&amp;", "&amp;G56&amp;","</f>
        <v>  0, _, _, _, _,</v>
      </c>
      <c r="N56" s="0" t="str">
        <f aca="false">"  "&amp;C56*0.637628^5&amp;", "&amp;D56&amp;", "&amp;E56&amp;", "&amp;F56&amp;", "&amp;G56&amp;","</f>
        <v>  0, _, _, _, _,</v>
      </c>
      <c r="O56" s="0" t="str">
        <f aca="false">"  "&amp;C56*0.637628^6&amp;", "&amp;D56&amp;", "&amp;E56&amp;", "&amp;F56&amp;", "&amp;G56&amp;","</f>
        <v>  0, _, _, _, _,</v>
      </c>
      <c r="P56" s="0" t="str">
        <f aca="false">"  "&amp;C56*0.637628^7&amp;", "&amp;D56&amp;", "&amp;E56&amp;", "&amp;F56&amp;", "&amp;G56&amp;","</f>
        <v>  0, _, _, _, _,</v>
      </c>
      <c r="Q56" s="0" t="str">
        <f aca="false">"  "&amp;C56*0.637628^8&amp;", "&amp;D56&amp;", "&amp;E56&amp;", "&amp;F56&amp;", "&amp;G56&amp;","</f>
        <v>  0, _, _, _, _,</v>
      </c>
      <c r="R56" s="0" t="str">
        <f aca="false">"  "&amp;C56*0.637628^9&amp;", "&amp;D56&amp;", "&amp;E56&amp;", "&amp;F56&amp;", "&amp;G56&amp;","</f>
        <v>  0, _, _, _, _,</v>
      </c>
    </row>
    <row r="57" customFormat="false" ht="15" hidden="false" customHeight="false" outlineLevel="0" collapsed="false">
      <c r="C57" s="15" t="n">
        <f aca="false">ROUND(C26,0)</f>
        <v>0</v>
      </c>
      <c r="D57" s="9" t="str">
        <f aca="false">D26</f>
        <v>_</v>
      </c>
      <c r="E57" s="9" t="str">
        <f aca="false">E26</f>
        <v>_</v>
      </c>
      <c r="F57" s="9" t="str">
        <f aca="false">F26</f>
        <v>_</v>
      </c>
      <c r="G57" s="9" t="str">
        <f aca="false">G26</f>
        <v>_</v>
      </c>
      <c r="I57" s="0" t="str">
        <f aca="false">"  "&amp;C57&amp;", "&amp;D57&amp;", "&amp;E57&amp;", "&amp;F57&amp;", "&amp;G57&amp;","</f>
        <v>  0, _, _, _, _,</v>
      </c>
      <c r="J57" s="0" t="str">
        <f aca="false">"  "&amp;C57*0.637628&amp;", "&amp;D57&amp;", "&amp;E57&amp;", "&amp;F57&amp;", "&amp;G57&amp;","</f>
        <v>  0, _, _, _, _,</v>
      </c>
      <c r="K57" s="0" t="str">
        <f aca="false">"  "&amp;C57*0.637628^2&amp;", "&amp;D57&amp;", "&amp;E57&amp;", "&amp;F57&amp;", "&amp;G57&amp;","</f>
        <v>  0, _, _, _, _,</v>
      </c>
      <c r="L57" s="0" t="str">
        <f aca="false">"  "&amp;C57*0.637628^3&amp;", "&amp;D57&amp;", "&amp;E57&amp;", "&amp;F57&amp;", "&amp;G57&amp;","</f>
        <v>  0, _, _, _, _,</v>
      </c>
      <c r="M57" s="0" t="str">
        <f aca="false">"  "&amp;C57*0.637628^4&amp;", "&amp;D57&amp;", "&amp;E57&amp;", "&amp;F57&amp;", "&amp;G57&amp;","</f>
        <v>  0, _, _, _, _,</v>
      </c>
      <c r="N57" s="0" t="str">
        <f aca="false">"  "&amp;C57*0.637628^5&amp;", "&amp;D57&amp;", "&amp;E57&amp;", "&amp;F57&amp;", "&amp;G57&amp;","</f>
        <v>  0, _, _, _, _,</v>
      </c>
      <c r="O57" s="0" t="str">
        <f aca="false">"  "&amp;C57*0.637628^6&amp;", "&amp;D57&amp;", "&amp;E57&amp;", "&amp;F57&amp;", "&amp;G57&amp;","</f>
        <v>  0, _, _, _, _,</v>
      </c>
      <c r="P57" s="0" t="str">
        <f aca="false">"  "&amp;C57*0.637628^7&amp;", "&amp;D57&amp;", "&amp;E57&amp;", "&amp;F57&amp;", "&amp;G57&amp;","</f>
        <v>  0, _, _, _, _,</v>
      </c>
      <c r="Q57" s="0" t="str">
        <f aca="false">"  "&amp;C57*0.637628^8&amp;", "&amp;D57&amp;", "&amp;E57&amp;", "&amp;F57&amp;", "&amp;G57&amp;","</f>
        <v>  0, _, _, _, _,</v>
      </c>
      <c r="R57" s="0" t="str">
        <f aca="false">"  "&amp;C57*0.637628^9&amp;", "&amp;D57&amp;", "&amp;E57&amp;", "&amp;F57&amp;", "&amp;G57&amp;","</f>
        <v>  0, _, _, _, _,</v>
      </c>
    </row>
    <row r="58" customFormat="false" ht="15" hidden="false" customHeight="false" outlineLevel="0" collapsed="false">
      <c r="C58" s="15" t="n">
        <f aca="false">ROUND(C27,0)</f>
        <v>0</v>
      </c>
      <c r="D58" s="9" t="str">
        <f aca="false">D27</f>
        <v>_</v>
      </c>
      <c r="E58" s="9" t="str">
        <f aca="false">E27</f>
        <v>_</v>
      </c>
      <c r="F58" s="9" t="str">
        <f aca="false">F27</f>
        <v>_</v>
      </c>
      <c r="G58" s="9" t="str">
        <f aca="false">G27</f>
        <v>_</v>
      </c>
      <c r="I58" s="0" t="str">
        <f aca="false">"  "&amp;C58&amp;", "&amp;D58&amp;", "&amp;E58&amp;", "&amp;F58&amp;", "&amp;G58&amp;","</f>
        <v>  0, _, _, _, _,</v>
      </c>
      <c r="J58" s="0" t="str">
        <f aca="false">"  "&amp;C58*0.637628&amp;", "&amp;D58&amp;", "&amp;E58&amp;", "&amp;F58&amp;", "&amp;G58&amp;","</f>
        <v>  0, _, _, _, _,</v>
      </c>
      <c r="K58" s="0" t="str">
        <f aca="false">"  "&amp;C58*0.637628^2&amp;", "&amp;D58&amp;", "&amp;E58&amp;", "&amp;F58&amp;", "&amp;G58&amp;","</f>
        <v>  0, _, _, _, _,</v>
      </c>
      <c r="L58" s="0" t="str">
        <f aca="false">"  "&amp;C58*0.637628^3&amp;", "&amp;D58&amp;", "&amp;E58&amp;", "&amp;F58&amp;", "&amp;G58&amp;","</f>
        <v>  0, _, _, _, _,</v>
      </c>
      <c r="M58" s="0" t="str">
        <f aca="false">"  "&amp;C58*0.637628^4&amp;", "&amp;D58&amp;", "&amp;E58&amp;", "&amp;F58&amp;", "&amp;G58&amp;","</f>
        <v>  0, _, _, _, _,</v>
      </c>
      <c r="N58" s="0" t="str">
        <f aca="false">"  "&amp;C58*0.637628^5&amp;", "&amp;D58&amp;", "&amp;E58&amp;", "&amp;F58&amp;", "&amp;G58&amp;","</f>
        <v>  0, _, _, _, _,</v>
      </c>
      <c r="O58" s="0" t="str">
        <f aca="false">"  "&amp;C58*0.637628^6&amp;", "&amp;D58&amp;", "&amp;E58&amp;", "&amp;F58&amp;", "&amp;G58&amp;","</f>
        <v>  0, _, _, _, _,</v>
      </c>
      <c r="P58" s="0" t="str">
        <f aca="false">"  "&amp;C58*0.637628^7&amp;", "&amp;D58&amp;", "&amp;E58&amp;", "&amp;F58&amp;", "&amp;G58&amp;","</f>
        <v>  0, _, _, _, _,</v>
      </c>
      <c r="Q58" s="0" t="str">
        <f aca="false">"  "&amp;C58*0.637628^8&amp;", "&amp;D58&amp;", "&amp;E58&amp;", "&amp;F58&amp;", "&amp;G58&amp;","</f>
        <v>  0, _, _, _, _,</v>
      </c>
      <c r="R58" s="0" t="str">
        <f aca="false">"  "&amp;C58*0.637628^9&amp;", "&amp;D58&amp;", "&amp;E58&amp;", "&amp;F58&amp;", "&amp;G58&amp;","</f>
        <v>  0, _, _, _, _,</v>
      </c>
    </row>
    <row r="59" customFormat="false" ht="15" hidden="false" customHeight="false" outlineLevel="0" collapsed="false">
      <c r="C59" s="15" t="n">
        <f aca="false">ROUND(C28,0)</f>
        <v>0</v>
      </c>
      <c r="D59" s="9" t="str">
        <f aca="false">D28</f>
        <v>_</v>
      </c>
      <c r="E59" s="9" t="str">
        <f aca="false">E28</f>
        <v>_</v>
      </c>
      <c r="F59" s="9" t="str">
        <f aca="false">F28</f>
        <v>_</v>
      </c>
      <c r="G59" s="9" t="str">
        <f aca="false">G28</f>
        <v>_</v>
      </c>
      <c r="I59" s="0" t="str">
        <f aca="false">"  "&amp;C59&amp;", "&amp;D59&amp;", "&amp;E59&amp;", "&amp;F59&amp;", "&amp;G59&amp;","</f>
        <v>  0, _, _, _, _,</v>
      </c>
      <c r="J59" s="0" t="str">
        <f aca="false">"  "&amp;C59*0.637628&amp;", "&amp;D59&amp;", "&amp;E59&amp;", "&amp;F59&amp;", "&amp;G59&amp;","</f>
        <v>  0, _, _, _, _,</v>
      </c>
      <c r="K59" s="0" t="str">
        <f aca="false">"  "&amp;C59*0.637628^2&amp;", "&amp;D59&amp;", "&amp;E59&amp;", "&amp;F59&amp;", "&amp;G59&amp;","</f>
        <v>  0, _, _, _, _,</v>
      </c>
      <c r="L59" s="0" t="str">
        <f aca="false">"  "&amp;C59*0.637628^3&amp;", "&amp;D59&amp;", "&amp;E59&amp;", "&amp;F59&amp;", "&amp;G59&amp;","</f>
        <v>  0, _, _, _, _,</v>
      </c>
      <c r="M59" s="0" t="str">
        <f aca="false">"  "&amp;C59*0.637628^4&amp;", "&amp;D59&amp;", "&amp;E59&amp;", "&amp;F59&amp;", "&amp;G59&amp;","</f>
        <v>  0, _, _, _, _,</v>
      </c>
      <c r="N59" s="0" t="str">
        <f aca="false">"  "&amp;C59*0.637628^5&amp;", "&amp;D59&amp;", "&amp;E59&amp;", "&amp;F59&amp;", "&amp;G59&amp;","</f>
        <v>  0, _, _, _, _,</v>
      </c>
      <c r="O59" s="0" t="str">
        <f aca="false">"  "&amp;C59*0.637628^6&amp;", "&amp;D59&amp;", "&amp;E59&amp;", "&amp;F59&amp;", "&amp;G59&amp;","</f>
        <v>  0, _, _, _, _,</v>
      </c>
      <c r="P59" s="0" t="str">
        <f aca="false">"  "&amp;C59*0.637628^7&amp;", "&amp;D59&amp;", "&amp;E59&amp;", "&amp;F59&amp;", "&amp;G59&amp;","</f>
        <v>  0, _, _, _, _,</v>
      </c>
      <c r="Q59" s="0" t="str">
        <f aca="false">"  "&amp;C59*0.637628^8&amp;", "&amp;D59&amp;", "&amp;E59&amp;", "&amp;F59&amp;", "&amp;G59&amp;","</f>
        <v>  0, _, _, _, _,</v>
      </c>
      <c r="R59" s="0" t="str">
        <f aca="false">"  "&amp;C59*0.637628^9&amp;", "&amp;D59&amp;", "&amp;E59&amp;", "&amp;F59&amp;", "&amp;G59&amp;","</f>
        <v>  0, _, _, _, _,</v>
      </c>
    </row>
    <row r="60" customFormat="false" ht="15" hidden="false" customHeight="false" outlineLevel="0" collapsed="false">
      <c r="C60" s="15" t="n">
        <f aca="false">ROUND(C29,0)</f>
        <v>0</v>
      </c>
      <c r="D60" s="9" t="str">
        <f aca="false">D29</f>
        <v>_</v>
      </c>
      <c r="E60" s="9" t="str">
        <f aca="false">E29</f>
        <v>_</v>
      </c>
      <c r="F60" s="9" t="str">
        <f aca="false">F29</f>
        <v>_</v>
      </c>
      <c r="G60" s="9" t="str">
        <f aca="false">G29</f>
        <v>_</v>
      </c>
      <c r="I60" s="0" t="str">
        <f aca="false">"  "&amp;C60&amp;", "&amp;D60&amp;", "&amp;E60&amp;", "&amp;F60&amp;", "&amp;G60&amp;","</f>
        <v>  0, _, _, _, _,</v>
      </c>
      <c r="J60" s="0" t="str">
        <f aca="false">"  "&amp;C60*0.637628&amp;", "&amp;D60&amp;", "&amp;E60&amp;", "&amp;F60&amp;", "&amp;G60&amp;","</f>
        <v>  0, _, _, _, _,</v>
      </c>
      <c r="K60" s="0" t="str">
        <f aca="false">"  "&amp;C60*0.637628^2&amp;", "&amp;D60&amp;", "&amp;E60&amp;", "&amp;F60&amp;", "&amp;G60&amp;","</f>
        <v>  0, _, _, _, _,</v>
      </c>
      <c r="L60" s="0" t="str">
        <f aca="false">"  "&amp;C60*0.637628^3&amp;", "&amp;D60&amp;", "&amp;E60&amp;", "&amp;F60&amp;", "&amp;G60&amp;","</f>
        <v>  0, _, _, _, _,</v>
      </c>
      <c r="M60" s="0" t="str">
        <f aca="false">"  "&amp;C60*0.637628^4&amp;", "&amp;D60&amp;", "&amp;E60&amp;", "&amp;F60&amp;", "&amp;G60&amp;","</f>
        <v>  0, _, _, _, _,</v>
      </c>
      <c r="N60" s="0" t="str">
        <f aca="false">"  "&amp;C60*0.637628^5&amp;", "&amp;D60&amp;", "&amp;E60&amp;", "&amp;F60&amp;", "&amp;G60&amp;","</f>
        <v>  0, _, _, _, _,</v>
      </c>
      <c r="O60" s="0" t="str">
        <f aca="false">"  "&amp;C60*0.637628^6&amp;", "&amp;D60&amp;", "&amp;E60&amp;", "&amp;F60&amp;", "&amp;G60&amp;","</f>
        <v>  0, _, _, _, _,</v>
      </c>
      <c r="P60" s="0" t="str">
        <f aca="false">"  "&amp;C60*0.637628^7&amp;", "&amp;D60&amp;", "&amp;E60&amp;", "&amp;F60&amp;", "&amp;G60&amp;","</f>
        <v>  0, _, _, _, _,</v>
      </c>
      <c r="Q60" s="0" t="str">
        <f aca="false">"  "&amp;C60*0.637628^8&amp;", "&amp;D60&amp;", "&amp;E60&amp;", "&amp;F60&amp;", "&amp;G60&amp;","</f>
        <v>  0, _, _, _, _,</v>
      </c>
      <c r="R60" s="0" t="str">
        <f aca="false">"  "&amp;C60*0.637628^9&amp;", "&amp;D60&amp;", "&amp;E60&amp;", "&amp;F60&amp;", "&amp;G60&amp;","</f>
        <v>  0, _, _, _, _,</v>
      </c>
    </row>
    <row r="61" customFormat="false" ht="15" hidden="false" customHeight="false" outlineLevel="0" collapsed="false">
      <c r="C61" s="15" t="n">
        <f aca="false">ROUND(C30,0)</f>
        <v>0</v>
      </c>
      <c r="D61" s="9" t="str">
        <f aca="false">D30</f>
        <v>_</v>
      </c>
      <c r="E61" s="9" t="str">
        <f aca="false">E30</f>
        <v>_</v>
      </c>
      <c r="F61" s="9" t="str">
        <f aca="false">F30</f>
        <v>_</v>
      </c>
      <c r="G61" s="9" t="str">
        <f aca="false">G30</f>
        <v>_</v>
      </c>
      <c r="I61" s="0" t="str">
        <f aca="false">"  "&amp;C61&amp;", "&amp;D61&amp;", "&amp;E61&amp;", "&amp;F61&amp;", "&amp;G61&amp;","</f>
        <v>  0, _, _, _, _,</v>
      </c>
      <c r="J61" s="0" t="str">
        <f aca="false">"  "&amp;C61*0.637628&amp;", "&amp;D61&amp;", "&amp;E61&amp;", "&amp;F61&amp;", "&amp;G61&amp;","</f>
        <v>  0, _, _, _, _,</v>
      </c>
      <c r="K61" s="0" t="str">
        <f aca="false">"  "&amp;C61*0.637628^2&amp;", "&amp;D61&amp;", "&amp;E61&amp;", "&amp;F61&amp;", "&amp;G61&amp;","</f>
        <v>  0, _, _, _, _,</v>
      </c>
      <c r="L61" s="0" t="str">
        <f aca="false">"  "&amp;C61*0.637628^3&amp;", "&amp;D61&amp;", "&amp;E61&amp;", "&amp;F61&amp;", "&amp;G61&amp;","</f>
        <v>  0, _, _, _, _,</v>
      </c>
      <c r="M61" s="0" t="str">
        <f aca="false">"  "&amp;C61*0.637628^4&amp;", "&amp;D61&amp;", "&amp;E61&amp;", "&amp;F61&amp;", "&amp;G61&amp;","</f>
        <v>  0, _, _, _, _,</v>
      </c>
      <c r="N61" s="0" t="str">
        <f aca="false">"  "&amp;C61*0.637628^5&amp;", "&amp;D61&amp;", "&amp;E61&amp;", "&amp;F61&amp;", "&amp;G61&amp;","</f>
        <v>  0, _, _, _, _,</v>
      </c>
      <c r="O61" s="0" t="str">
        <f aca="false">"  "&amp;C61*0.637628^6&amp;", "&amp;D61&amp;", "&amp;E61&amp;", "&amp;F61&amp;", "&amp;G61&amp;","</f>
        <v>  0, _, _, _, _,</v>
      </c>
      <c r="P61" s="0" t="str">
        <f aca="false">"  "&amp;C61*0.637628^7&amp;", "&amp;D61&amp;", "&amp;E61&amp;", "&amp;F61&amp;", "&amp;G61&amp;","</f>
        <v>  0, _, _, _, _,</v>
      </c>
      <c r="Q61" s="0" t="str">
        <f aca="false">"  "&amp;C61*0.637628^8&amp;", "&amp;D61&amp;", "&amp;E61&amp;", "&amp;F61&amp;", "&amp;G61&amp;","</f>
        <v>  0, _, _, _, _,</v>
      </c>
      <c r="R61" s="0" t="str">
        <f aca="false">"  "&amp;C61*0.637628^9&amp;", "&amp;D61&amp;", "&amp;E61&amp;", "&amp;F61&amp;", "&amp;G61&amp;","</f>
        <v>  0, _, _, _, _,</v>
      </c>
    </row>
    <row r="62" customFormat="false" ht="15" hidden="false" customHeight="false" outlineLevel="0" collapsed="false">
      <c r="C62" s="15" t="n">
        <f aca="false">ROUND(C31,0)</f>
        <v>0</v>
      </c>
      <c r="D62" s="9" t="str">
        <f aca="false">D31</f>
        <v>_</v>
      </c>
      <c r="E62" s="9" t="str">
        <f aca="false">E31</f>
        <v>_</v>
      </c>
      <c r="F62" s="9" t="str">
        <f aca="false">F31</f>
        <v>_</v>
      </c>
      <c r="G62" s="9" t="str">
        <f aca="false">G31</f>
        <v>_</v>
      </c>
      <c r="I62" s="0" t="str">
        <f aca="false">"  "&amp;C62&amp;", "&amp;D62&amp;", "&amp;E62&amp;", "&amp;F62&amp;", "&amp;G62&amp;","</f>
        <v>  0, _, _, _, _,</v>
      </c>
      <c r="J62" s="0" t="str">
        <f aca="false">"  "&amp;C62*0.637628&amp;", "&amp;D62&amp;", "&amp;E62&amp;", "&amp;F62&amp;", "&amp;G62&amp;","</f>
        <v>  0, _, _, _, _,</v>
      </c>
      <c r="K62" s="0" t="str">
        <f aca="false">"  "&amp;C62*0.637628^2&amp;", "&amp;D62&amp;", "&amp;E62&amp;", "&amp;F62&amp;", "&amp;G62&amp;","</f>
        <v>  0, _, _, _, _,</v>
      </c>
      <c r="L62" s="0" t="str">
        <f aca="false">"  "&amp;C62*0.637628^3&amp;", "&amp;D62&amp;", "&amp;E62&amp;", "&amp;F62&amp;", "&amp;G62&amp;","</f>
        <v>  0, _, _, _, _,</v>
      </c>
      <c r="M62" s="0" t="str">
        <f aca="false">"  "&amp;C62*0.637628^4&amp;", "&amp;D62&amp;", "&amp;E62&amp;", "&amp;F62&amp;", "&amp;G62&amp;","</f>
        <v>  0, _, _, _, _,</v>
      </c>
      <c r="N62" s="0" t="str">
        <f aca="false">"  "&amp;C62*0.637628^5&amp;", "&amp;D62&amp;", "&amp;E62&amp;", "&amp;F62&amp;", "&amp;G62&amp;","</f>
        <v>  0, _, _, _, _,</v>
      </c>
      <c r="O62" s="0" t="str">
        <f aca="false">"  "&amp;C62*0.637628^6&amp;", "&amp;D62&amp;", "&amp;E62&amp;", "&amp;F62&amp;", "&amp;G62&amp;","</f>
        <v>  0, _, _, _, _,</v>
      </c>
      <c r="P62" s="0" t="str">
        <f aca="false">"  "&amp;C62*0.637628^7&amp;", "&amp;D62&amp;", "&amp;E62&amp;", "&amp;F62&amp;", "&amp;G62&amp;","</f>
        <v>  0, _, _, _, _,</v>
      </c>
      <c r="Q62" s="0" t="str">
        <f aca="false">"  "&amp;C62*0.637628^8&amp;", "&amp;D62&amp;", "&amp;E62&amp;", "&amp;F62&amp;", "&amp;G62&amp;","</f>
        <v>  0, _, _, _, _,</v>
      </c>
      <c r="R62" s="0" t="str">
        <f aca="false">"  "&amp;C62*0.637628^9&amp;", "&amp;D62&amp;", "&amp;E62&amp;", "&amp;F62&amp;", "&amp;G62&amp;","</f>
        <v>  0, _, _, _, _,</v>
      </c>
    </row>
    <row r="63" customFormat="false" ht="15" hidden="false" customHeight="false" outlineLevel="0" collapsed="false">
      <c r="C63" s="15" t="n">
        <f aca="false">ROUND(C32,0)</f>
        <v>0</v>
      </c>
      <c r="D63" s="9" t="str">
        <f aca="false">D32</f>
        <v>_</v>
      </c>
      <c r="E63" s="9" t="str">
        <f aca="false">E32</f>
        <v>_</v>
      </c>
      <c r="F63" s="9" t="str">
        <f aca="false">F32</f>
        <v>_</v>
      </c>
      <c r="G63" s="9" t="str">
        <f aca="false">G32</f>
        <v>_</v>
      </c>
      <c r="I63" s="0" t="str">
        <f aca="false">"  "&amp;C63&amp;", "&amp;D63&amp;", "&amp;E63&amp;", "&amp;F63&amp;", "&amp;G63&amp;" ;"</f>
        <v>  0, _, _, _, _ ;</v>
      </c>
      <c r="J63" s="0" t="str">
        <f aca="false">"  "&amp;C63*0.637628&amp;", "&amp;D63&amp;", "&amp;E63&amp;", "&amp;F63&amp;", "&amp;G63&amp;" ;"</f>
        <v>  0, _, _, _, _ ;</v>
      </c>
      <c r="K63" s="0" t="str">
        <f aca="false">"  "&amp;C63*0.637628^2&amp;", "&amp;D63&amp;", "&amp;E63&amp;", "&amp;F63&amp;", "&amp;G63&amp;" ;"</f>
        <v>  0, _, _, _, _ ;</v>
      </c>
      <c r="L63" s="0" t="str">
        <f aca="false">"  "&amp;C63*0.637628^3&amp;", "&amp;D63&amp;", "&amp;E63&amp;", "&amp;F63&amp;", "&amp;G63&amp;" ;"</f>
        <v>  0, _, _, _, _ ;</v>
      </c>
      <c r="M63" s="0" t="str">
        <f aca="false">"  "&amp;C63*0.637628^4&amp;", "&amp;D63&amp;", "&amp;E63&amp;", "&amp;F63&amp;", "&amp;G63&amp;" ;"</f>
        <v>  0, _, _, _, _ ;</v>
      </c>
      <c r="N63" s="0" t="str">
        <f aca="false">"  "&amp;C63*0.637628^5&amp;", "&amp;D63&amp;", "&amp;E63&amp;", "&amp;F63&amp;", "&amp;G63&amp;" ;"</f>
        <v>  0, _, _, _, _ ;</v>
      </c>
      <c r="O63" s="0" t="str">
        <f aca="false">"  "&amp;C63*0.637628^6&amp;", "&amp;D63&amp;", "&amp;E63&amp;", "&amp;F63&amp;", "&amp;G63&amp;" ;"</f>
        <v>  0, _, _, _, _ ;</v>
      </c>
      <c r="P63" s="0" t="str">
        <f aca="false">"  "&amp;C63*0.637628^7&amp;", "&amp;D63&amp;", "&amp;E63&amp;", "&amp;F63&amp;", "&amp;G63&amp;" ;"</f>
        <v>  0, _, _, _, _ ;</v>
      </c>
      <c r="Q63" s="0" t="str">
        <f aca="false">"  "&amp;C63*0.637628^8&amp;", "&amp;D63&amp;", "&amp;E63&amp;", "&amp;F63&amp;", "&amp;G63&amp;" ;"</f>
        <v>  0, _, _, _, _ ;</v>
      </c>
      <c r="R63" s="0" t="str">
        <f aca="false">"  "&amp;C63*0.637628^9&amp;", "&amp;D63&amp;", "&amp;E63&amp;", "&amp;F63&amp;", "&amp;G63&amp;" ;"</f>
        <v>  0, _, _, _, _ ;</v>
      </c>
    </row>
    <row r="64" customFormat="false" ht="15" hidden="false" customHeight="false" outlineLevel="0" collapsed="false">
      <c r="C64" s="15"/>
      <c r="D64" s="9"/>
      <c r="E64" s="9"/>
      <c r="F64" s="9"/>
      <c r="G64" s="9"/>
    </row>
    <row r="65" customFormat="false" ht="15" hidden="false" customHeight="false" outlineLevel="0" collapsed="false">
      <c r="A65" s="1" t="s">
        <v>22</v>
      </c>
      <c r="B65" s="16" t="n">
        <v>0</v>
      </c>
      <c r="C65" s="16" t="n">
        <v>1</v>
      </c>
      <c r="D65" s="16" t="n">
        <v>2</v>
      </c>
      <c r="E65" s="16" t="n">
        <v>3</v>
      </c>
      <c r="F65" s="16" t="n">
        <v>4</v>
      </c>
      <c r="G65" s="16" t="n">
        <v>5</v>
      </c>
      <c r="H65" s="16" t="n">
        <v>6</v>
      </c>
      <c r="I65" s="16" t="n">
        <v>7</v>
      </c>
      <c r="J65" s="16" t="n">
        <v>8</v>
      </c>
      <c r="K65" s="16" t="n">
        <v>9</v>
      </c>
      <c r="L65" s="16" t="n">
        <v>10</v>
      </c>
      <c r="M65" s="16" t="n">
        <v>11</v>
      </c>
      <c r="N65" s="16" t="n">
        <v>12</v>
      </c>
      <c r="O65" s="16" t="n">
        <v>13</v>
      </c>
      <c r="P65" s="16" t="n">
        <v>14</v>
      </c>
      <c r="Q65" s="16" t="n">
        <v>15</v>
      </c>
      <c r="R65" s="16" t="n">
        <v>16</v>
      </c>
      <c r="S65" s="16" t="n">
        <v>17</v>
      </c>
      <c r="T65" s="16" t="n">
        <v>18</v>
      </c>
      <c r="U65" s="16" t="n">
        <v>19</v>
      </c>
      <c r="V65" s="16" t="n">
        <v>20</v>
      </c>
      <c r="W65" s="16" t="n">
        <v>21</v>
      </c>
      <c r="X65" s="16" t="n">
        <v>22</v>
      </c>
      <c r="Y65" s="16" t="n">
        <v>23</v>
      </c>
      <c r="Z65" s="16" t="n">
        <v>24</v>
      </c>
      <c r="AA65" s="16" t="n">
        <v>25</v>
      </c>
      <c r="AB65" s="16" t="n">
        <v>26</v>
      </c>
      <c r="AC65" s="16" t="n">
        <v>27</v>
      </c>
      <c r="AD65" s="16" t="n">
        <v>28</v>
      </c>
      <c r="AE65" s="16" t="n">
        <v>29</v>
      </c>
      <c r="AG65" s="0" t="n">
        <f aca="false">SUM(B65:AE65)</f>
        <v>435</v>
      </c>
    </row>
    <row r="66" customFormat="false" ht="15" hidden="false" customHeight="false" outlineLevel="0" collapsed="false">
      <c r="A66" s="0" t="s">
        <v>23</v>
      </c>
      <c r="B66" s="0" t="n">
        <v>0</v>
      </c>
      <c r="C66" s="10" t="n">
        <v>0.01</v>
      </c>
      <c r="D66" s="10" t="n">
        <v>0.06</v>
      </c>
      <c r="E66" s="10" t="n">
        <v>0.16</v>
      </c>
      <c r="F66" s="10" t="n">
        <v>0.08</v>
      </c>
      <c r="G66" s="10" t="n">
        <v>0.14</v>
      </c>
      <c r="H66" s="10" t="n">
        <v>0.21</v>
      </c>
      <c r="I66" s="10" t="n">
        <v>0.03</v>
      </c>
      <c r="J66" s="10" t="n">
        <v>0.01</v>
      </c>
      <c r="K66" s="10" t="n">
        <v>0.12</v>
      </c>
      <c r="L66" s="10" t="n">
        <v>0.02</v>
      </c>
      <c r="M66" s="10" t="n">
        <v>0.01</v>
      </c>
      <c r="N66" s="10" t="n">
        <v>0</v>
      </c>
      <c r="O66" s="10" t="n">
        <v>0</v>
      </c>
      <c r="P66" s="10" t="n">
        <v>0.14</v>
      </c>
      <c r="Q66" s="10" t="n">
        <v>0.01</v>
      </c>
      <c r="R66" s="10" t="n">
        <v>0</v>
      </c>
      <c r="S66" s="10" t="n">
        <v>0</v>
      </c>
      <c r="T66" s="10" t="n">
        <v>0</v>
      </c>
      <c r="U66" s="10" t="n">
        <v>0</v>
      </c>
      <c r="V66" s="10" t="n">
        <v>0</v>
      </c>
      <c r="W66" s="10" t="n">
        <v>0</v>
      </c>
      <c r="X66" s="10" t="n">
        <v>0</v>
      </c>
      <c r="Y66" s="0" t="n">
        <v>0</v>
      </c>
      <c r="Z66" s="0" t="n">
        <v>0</v>
      </c>
      <c r="AA66" s="0" t="n">
        <v>0</v>
      </c>
      <c r="AB66" s="0" t="n">
        <v>0</v>
      </c>
      <c r="AC66" s="0" t="n">
        <v>0</v>
      </c>
      <c r="AD66" s="0" t="n">
        <v>0</v>
      </c>
      <c r="AE66" s="0" t="n">
        <v>0</v>
      </c>
      <c r="AG66" s="3" t="n">
        <f aca="false">SUM(B66:AE66)</f>
        <v>1</v>
      </c>
    </row>
    <row r="67" customFormat="false" ht="15" hidden="false" customHeight="false" outlineLevel="0" collapsed="false">
      <c r="A67" s="0" t="s">
        <v>24</v>
      </c>
      <c r="B67" s="0" t="n">
        <v>0</v>
      </c>
      <c r="C67" s="15" t="n">
        <v>0.02</v>
      </c>
      <c r="D67" s="15" t="n">
        <v>0.05</v>
      </c>
      <c r="E67" s="15" t="n">
        <v>0.11</v>
      </c>
      <c r="F67" s="15" t="n">
        <v>0.06</v>
      </c>
      <c r="G67" s="15" t="n">
        <v>0.12</v>
      </c>
      <c r="H67" s="15" t="n">
        <v>0.19</v>
      </c>
      <c r="I67" s="15" t="n">
        <v>0.06</v>
      </c>
      <c r="J67" s="15" t="n">
        <v>0.02</v>
      </c>
      <c r="K67" s="15" t="n">
        <v>0.13</v>
      </c>
      <c r="L67" s="15" t="n">
        <v>0.01</v>
      </c>
      <c r="M67" s="15" t="n">
        <v>0.01</v>
      </c>
      <c r="N67" s="15" t="n">
        <v>0.01</v>
      </c>
      <c r="O67" s="15" t="n">
        <v>0.03</v>
      </c>
      <c r="P67" s="15" t="n">
        <v>0.14</v>
      </c>
      <c r="Q67" s="15" t="n">
        <v>0.04</v>
      </c>
      <c r="R67" s="15" t="n">
        <v>0</v>
      </c>
      <c r="S67" s="15" t="n">
        <v>0</v>
      </c>
      <c r="T67" s="15" t="n">
        <v>0</v>
      </c>
      <c r="U67" s="15" t="n">
        <v>0</v>
      </c>
      <c r="V67" s="15" t="n">
        <v>0</v>
      </c>
      <c r="W67" s="15" t="n">
        <v>0</v>
      </c>
      <c r="X67" s="15" t="n">
        <v>0</v>
      </c>
      <c r="Y67" s="0" t="n">
        <v>0</v>
      </c>
      <c r="Z67" s="0" t="n">
        <v>0</v>
      </c>
      <c r="AA67" s="0" t="n">
        <v>0</v>
      </c>
      <c r="AB67" s="0" t="n">
        <v>0</v>
      </c>
      <c r="AC67" s="0" t="n">
        <v>0</v>
      </c>
      <c r="AD67" s="0" t="n">
        <v>0</v>
      </c>
      <c r="AE67" s="0" t="n">
        <v>0</v>
      </c>
      <c r="AG67" s="3" t="n">
        <f aca="false">SUM(B67:AE67)</f>
        <v>1</v>
      </c>
    </row>
    <row r="68" customFormat="false" ht="15" hidden="false" customHeight="false" outlineLevel="0" collapsed="false">
      <c r="A68" s="0" t="s">
        <v>25</v>
      </c>
      <c r="B68" s="0" t="n">
        <v>0</v>
      </c>
      <c r="C68" s="17" t="n">
        <v>0.02</v>
      </c>
      <c r="D68" s="17" t="n">
        <v>0.05</v>
      </c>
      <c r="E68" s="17" t="n">
        <v>0.06</v>
      </c>
      <c r="F68" s="17" t="n">
        <v>0.05</v>
      </c>
      <c r="G68" s="17" t="n">
        <v>0.1</v>
      </c>
      <c r="H68" s="17" t="n">
        <v>0.16</v>
      </c>
      <c r="I68" s="17" t="n">
        <v>0.09</v>
      </c>
      <c r="J68" s="17" t="n">
        <v>0.03</v>
      </c>
      <c r="K68" s="17" t="n">
        <v>0.14</v>
      </c>
      <c r="L68" s="17" t="n">
        <v>0.01</v>
      </c>
      <c r="M68" s="17" t="n">
        <v>0.01</v>
      </c>
      <c r="N68" s="17" t="n">
        <v>0.02</v>
      </c>
      <c r="O68" s="17" t="n">
        <v>0.05</v>
      </c>
      <c r="P68" s="17" t="n">
        <v>0.15</v>
      </c>
      <c r="Q68" s="17" t="n">
        <v>0.06</v>
      </c>
      <c r="R68" s="17" t="n">
        <v>0</v>
      </c>
      <c r="S68" s="17" t="n">
        <v>0</v>
      </c>
      <c r="T68" s="17" t="n">
        <v>0</v>
      </c>
      <c r="U68" s="17" t="n">
        <v>0</v>
      </c>
      <c r="V68" s="17" t="n">
        <v>0</v>
      </c>
      <c r="W68" s="17" t="n">
        <v>0</v>
      </c>
      <c r="X68" s="17" t="n">
        <v>0</v>
      </c>
      <c r="Y68" s="0" t="n">
        <v>0</v>
      </c>
      <c r="Z68" s="0" t="n">
        <v>0</v>
      </c>
      <c r="AA68" s="0" t="n">
        <v>0</v>
      </c>
      <c r="AB68" s="0" t="n">
        <v>0</v>
      </c>
      <c r="AC68" s="0" t="n">
        <v>0</v>
      </c>
      <c r="AD68" s="0" t="n">
        <v>0</v>
      </c>
      <c r="AE68" s="0" t="n">
        <v>0</v>
      </c>
      <c r="AG68" s="3" t="n">
        <f aca="false">SUM(B68:AE68)</f>
        <v>1</v>
      </c>
    </row>
    <row r="69" customFormat="false" ht="15" hidden="false" customHeight="false" outlineLevel="0" collapsed="false">
      <c r="A69" s="0" t="s">
        <v>26</v>
      </c>
      <c r="B69" s="0" t="n">
        <v>0</v>
      </c>
      <c r="C69" s="15" t="n">
        <v>0.02</v>
      </c>
      <c r="D69" s="15" t="n">
        <v>0.05</v>
      </c>
      <c r="E69" s="15" t="n">
        <v>0.11</v>
      </c>
      <c r="F69" s="15" t="n">
        <v>0.06</v>
      </c>
      <c r="G69" s="15" t="n">
        <v>0.12</v>
      </c>
      <c r="H69" s="15" t="n">
        <v>0.19</v>
      </c>
      <c r="I69" s="15" t="n">
        <v>0.06</v>
      </c>
      <c r="J69" s="15" t="n">
        <v>0.02</v>
      </c>
      <c r="K69" s="15" t="n">
        <v>0.13</v>
      </c>
      <c r="L69" s="15" t="n">
        <v>0.01</v>
      </c>
      <c r="M69" s="15" t="n">
        <v>0.01</v>
      </c>
      <c r="N69" s="15" t="n">
        <v>0.01</v>
      </c>
      <c r="O69" s="15" t="n">
        <v>0.03</v>
      </c>
      <c r="P69" s="15" t="n">
        <v>0.14</v>
      </c>
      <c r="Q69" s="15" t="n">
        <v>0.04</v>
      </c>
      <c r="R69" s="15" t="n">
        <v>0</v>
      </c>
      <c r="S69" s="15" t="n">
        <v>0</v>
      </c>
      <c r="T69" s="15" t="n">
        <v>0</v>
      </c>
      <c r="U69" s="15" t="n">
        <v>0</v>
      </c>
      <c r="V69" s="15" t="n">
        <v>0</v>
      </c>
      <c r="W69" s="15" t="n">
        <v>0</v>
      </c>
      <c r="X69" s="15" t="n">
        <v>0</v>
      </c>
      <c r="Y69" s="0" t="n">
        <v>0</v>
      </c>
      <c r="Z69" s="0" t="n">
        <v>0</v>
      </c>
      <c r="AA69" s="0" t="n">
        <v>0</v>
      </c>
      <c r="AB69" s="0" t="n">
        <v>0</v>
      </c>
      <c r="AC69" s="0" t="n">
        <v>0</v>
      </c>
      <c r="AD69" s="0" t="n">
        <v>0</v>
      </c>
      <c r="AE69" s="0" t="n">
        <v>0</v>
      </c>
      <c r="AG69" s="3" t="n">
        <f aca="false">SUM(B69:AE69)</f>
        <v>1</v>
      </c>
    </row>
    <row r="70" customFormat="false" ht="15" hidden="false" customHeight="false" outlineLevel="0" collapsed="false">
      <c r="C70" s="9"/>
      <c r="D70" s="9"/>
      <c r="E70" s="9"/>
      <c r="F70" s="9"/>
      <c r="G70" s="9"/>
    </row>
    <row r="71" customFormat="false" ht="15" hidden="false" customHeight="false" outlineLevel="0" collapsed="false">
      <c r="B71" s="0" t="s">
        <v>27</v>
      </c>
      <c r="C71" s="9"/>
      <c r="D71" s="9"/>
      <c r="E71" s="9"/>
      <c r="F71" s="9"/>
      <c r="G71" s="9"/>
    </row>
    <row r="73" customFormat="false" ht="15" hidden="false" customHeight="false" outlineLevel="0" collapsed="false">
      <c r="A73" s="3" t="s">
        <v>43</v>
      </c>
      <c r="B73" s="0" t="n">
        <v>0</v>
      </c>
      <c r="C73" s="0" t="n">
        <v>0.025610244</v>
      </c>
      <c r="D73" s="0" t="n">
        <v>0.019007603</v>
      </c>
      <c r="E73" s="0" t="n">
        <v>0.010004002</v>
      </c>
      <c r="F73" s="0" t="n">
        <v>0.038015206</v>
      </c>
      <c r="G73" s="0" t="n">
        <v>0.084033613</v>
      </c>
      <c r="H73" s="0" t="n">
        <v>0.054021609</v>
      </c>
      <c r="I73" s="0" t="n">
        <v>0.06402561</v>
      </c>
      <c r="J73" s="0" t="n">
        <v>0.084033613</v>
      </c>
      <c r="K73" s="0" t="n">
        <v>0.039015606</v>
      </c>
      <c r="L73" s="0" t="n">
        <v>0.06402561</v>
      </c>
      <c r="M73" s="0" t="n">
        <v>0.047018808</v>
      </c>
      <c r="N73" s="0" t="n">
        <v>0.068027211</v>
      </c>
      <c r="O73" s="0" t="n">
        <v>0.0030012</v>
      </c>
      <c r="P73" s="0" t="n">
        <v>0.066026411</v>
      </c>
      <c r="Q73" s="0" t="n">
        <v>0.066026411</v>
      </c>
      <c r="R73" s="0" t="n">
        <v>0.045018007</v>
      </c>
      <c r="S73" s="0" t="n">
        <v>0.033013205</v>
      </c>
      <c r="T73" s="0" t="n">
        <v>0.028011204</v>
      </c>
      <c r="U73" s="0" t="n">
        <v>0.038015206</v>
      </c>
      <c r="V73" s="0" t="n">
        <v>0.039015606</v>
      </c>
      <c r="W73" s="0" t="n">
        <v>0.017006803</v>
      </c>
      <c r="X73" s="0" t="n">
        <v>0.068027211</v>
      </c>
      <c r="Y73" s="0" t="n">
        <v>0</v>
      </c>
      <c r="Z73" s="0" t="n">
        <v>0</v>
      </c>
      <c r="AA73" s="0" t="n">
        <v>0</v>
      </c>
      <c r="AB73" s="0" t="n">
        <v>0</v>
      </c>
      <c r="AC73" s="0" t="n">
        <v>0</v>
      </c>
      <c r="AD73" s="0" t="n">
        <v>0</v>
      </c>
      <c r="AE73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G71"/>
  <sheetViews>
    <sheetView windowProtection="false" showFormulas="false" showGridLines="true" showRowColHeaders="true" showZeros="true" rightToLeft="false" tabSelected="false" showOutlineSymbols="true" defaultGridColor="true" view="normal" topLeftCell="A40" colorId="64" zoomScale="100" zoomScaleNormal="100" zoomScalePageLayoutView="100" workbookViewId="0">
      <selection pane="topLeft" activeCell="K64" activeCellId="0" sqref="K64"/>
    </sheetView>
  </sheetViews>
  <sheetFormatPr defaultRowHeight="15"/>
  <cols>
    <col collapsed="false" hidden="false" max="2" min="1" style="0" width="8.50510204081633"/>
    <col collapsed="false" hidden="false" max="3" min="3" style="0" width="9.04591836734694"/>
    <col collapsed="false" hidden="false" max="8" min="4" style="0" width="8.50510204081633"/>
    <col collapsed="false" hidden="false" max="9" min="9" style="0" width="17.5510204081633"/>
    <col collapsed="false" hidden="false" max="10" min="10" style="0" width="24.1632653061224"/>
    <col collapsed="false" hidden="false" max="15" min="11" style="0" width="26.1887755102041"/>
    <col collapsed="false" hidden="false" max="16" min="16" style="0" width="26.3214285714286"/>
    <col collapsed="false" hidden="false" max="17" min="17" style="0" width="26.0510204081633"/>
    <col collapsed="false" hidden="false" max="18" min="18" style="0" width="27.2704081632653"/>
    <col collapsed="false" hidden="false" max="1025" min="19" style="0" width="8.50510204081633"/>
  </cols>
  <sheetData>
    <row r="1" customFormat="false" ht="15" hidden="false" customHeight="false" outlineLevel="0" collapsed="false">
      <c r="P1" s="0" t="n">
        <v>584218</v>
      </c>
      <c r="Q1" s="1" t="s">
        <v>0</v>
      </c>
    </row>
    <row r="2" customFormat="false" ht="15" hidden="false" customHeight="false" outlineLevel="0" collapsed="false">
      <c r="B2" s="0" t="s">
        <v>1</v>
      </c>
      <c r="H2" s="0" t="s">
        <v>2</v>
      </c>
      <c r="P2" s="2" t="s">
        <v>3</v>
      </c>
      <c r="Q2" s="3"/>
      <c r="R2" s="3"/>
      <c r="S2" s="3"/>
      <c r="T2" s="3"/>
      <c r="U2" s="3"/>
      <c r="V2" s="0" t="s">
        <v>4</v>
      </c>
    </row>
    <row r="3" customFormat="false" ht="15.75" hidden="false" customHeight="false" outlineLevel="0" collapsed="false">
      <c r="A3" s="0" t="n">
        <v>0</v>
      </c>
      <c r="B3" s="0" t="n">
        <v>0</v>
      </c>
      <c r="C3" s="4" t="n">
        <f aca="false">P3</f>
        <v>0</v>
      </c>
      <c r="D3" s="5" t="s">
        <v>5</v>
      </c>
      <c r="E3" s="5" t="s">
        <v>5</v>
      </c>
      <c r="F3" s="5" t="s">
        <v>5</v>
      </c>
      <c r="G3" s="5" t="s">
        <v>5</v>
      </c>
      <c r="H3" s="0" t="n">
        <v>2</v>
      </c>
      <c r="I3" s="6" t="n">
        <v>1</v>
      </c>
      <c r="J3" s="7" t="n">
        <v>-100</v>
      </c>
      <c r="K3" s="7" t="n">
        <v>50</v>
      </c>
      <c r="L3" s="7" t="n">
        <v>12647072876</v>
      </c>
      <c r="M3" s="7" t="n">
        <v>2</v>
      </c>
      <c r="N3" s="8" t="n">
        <v>1264707000000</v>
      </c>
      <c r="P3" s="9" t="n">
        <f aca="false">$P$1*B3</f>
        <v>0</v>
      </c>
    </row>
    <row r="4" customFormat="false" ht="15.75" hidden="false" customHeight="false" outlineLevel="0" collapsed="false">
      <c r="A4" s="0" t="n">
        <v>1</v>
      </c>
      <c r="B4" s="10" t="n">
        <v>0.01</v>
      </c>
      <c r="C4" s="4" t="n">
        <f aca="false">P4</f>
        <v>5842.18</v>
      </c>
      <c r="D4" s="5" t="s">
        <v>5</v>
      </c>
      <c r="E4" s="5" t="s">
        <v>5</v>
      </c>
      <c r="F4" s="5" t="s">
        <v>5</v>
      </c>
      <c r="G4" s="5" t="s">
        <v>5</v>
      </c>
      <c r="H4" s="0" t="n">
        <v>1</v>
      </c>
      <c r="I4" s="6" t="n">
        <v>2</v>
      </c>
      <c r="J4" s="7" t="n">
        <v>-17.6</v>
      </c>
      <c r="K4" s="7" t="n">
        <v>17.6</v>
      </c>
      <c r="L4" s="7" t="n">
        <v>12286957937</v>
      </c>
      <c r="M4" s="7" t="n">
        <v>1</v>
      </c>
      <c r="N4" s="8" t="n">
        <v>216250500000</v>
      </c>
      <c r="P4" s="9" t="n">
        <f aca="false">$P$1*B4</f>
        <v>5842.18</v>
      </c>
      <c r="R4" s="1" t="s">
        <v>6</v>
      </c>
    </row>
    <row r="5" customFormat="false" ht="15.75" hidden="false" customHeight="false" outlineLevel="0" collapsed="false">
      <c r="A5" s="0" t="n">
        <v>2</v>
      </c>
      <c r="B5" s="10" t="n">
        <v>0.04</v>
      </c>
      <c r="C5" s="4" t="n">
        <f aca="false">P5</f>
        <v>23368.72</v>
      </c>
      <c r="D5" s="5" t="s">
        <v>5</v>
      </c>
      <c r="E5" s="5" t="s">
        <v>5</v>
      </c>
      <c r="F5" s="5" t="s">
        <v>5</v>
      </c>
      <c r="G5" s="5" t="s">
        <v>5</v>
      </c>
      <c r="H5" s="0" t="n">
        <v>1</v>
      </c>
      <c r="I5" s="6" t="n">
        <v>3</v>
      </c>
      <c r="J5" s="7" t="n">
        <v>-36.5</v>
      </c>
      <c r="K5" s="7" t="n">
        <v>36.5</v>
      </c>
      <c r="L5" s="7" t="n">
        <v>29971254486</v>
      </c>
      <c r="M5" s="7" t="n">
        <v>1</v>
      </c>
      <c r="N5" s="8" t="n">
        <v>1093951000000</v>
      </c>
      <c r="P5" s="9" t="n">
        <f aca="false">$P$1*B5</f>
        <v>23368.72</v>
      </c>
      <c r="R5" s="1" t="s">
        <v>7</v>
      </c>
    </row>
    <row r="6" customFormat="false" ht="15.75" hidden="false" customHeight="false" outlineLevel="0" collapsed="false">
      <c r="A6" s="0" t="n">
        <v>3</v>
      </c>
      <c r="B6" s="10" t="n">
        <v>0.19</v>
      </c>
      <c r="C6" s="4" t="n">
        <f aca="false">P6</f>
        <v>111001.42</v>
      </c>
      <c r="D6" s="5" t="s">
        <v>5</v>
      </c>
      <c r="E6" s="5" t="s">
        <v>5</v>
      </c>
      <c r="F6" s="5" t="s">
        <v>5</v>
      </c>
      <c r="G6" s="5" t="s">
        <v>5</v>
      </c>
      <c r="H6" s="0" t="n">
        <v>3</v>
      </c>
      <c r="I6" s="6" t="n">
        <v>4</v>
      </c>
      <c r="J6" s="7" t="n">
        <v>-128.5</v>
      </c>
      <c r="K6" s="7" t="n">
        <v>50</v>
      </c>
      <c r="L6" s="7" t="n">
        <v>13938887160</v>
      </c>
      <c r="M6" s="7" t="n">
        <v>3</v>
      </c>
      <c r="N6" s="8" t="n">
        <v>1791147000000</v>
      </c>
      <c r="P6" s="9" t="n">
        <f aca="false">$P$1*B6</f>
        <v>111001.42</v>
      </c>
    </row>
    <row r="7" customFormat="false" ht="15.75" hidden="false" customHeight="false" outlineLevel="0" collapsed="false">
      <c r="A7" s="0" t="n">
        <v>4</v>
      </c>
      <c r="B7" s="10" t="n">
        <v>0.01</v>
      </c>
      <c r="C7" s="4" t="n">
        <f aca="false">P7</f>
        <v>5842.18</v>
      </c>
      <c r="D7" s="5" t="s">
        <v>5</v>
      </c>
      <c r="E7" s="5" t="s">
        <v>5</v>
      </c>
      <c r="F7" s="5" t="s">
        <v>5</v>
      </c>
      <c r="G7" s="5" t="s">
        <v>5</v>
      </c>
      <c r="H7" s="0" t="n">
        <v>1</v>
      </c>
      <c r="I7" s="6" t="n">
        <v>5</v>
      </c>
      <c r="J7" s="7" t="n">
        <v>-20.5</v>
      </c>
      <c r="K7" s="7" t="n">
        <v>20.5</v>
      </c>
      <c r="L7" s="7" t="n">
        <v>3686010853</v>
      </c>
      <c r="M7" s="7" t="n">
        <v>1</v>
      </c>
      <c r="N7" s="8" t="n">
        <v>75563220000</v>
      </c>
      <c r="P7" s="9" t="n">
        <f aca="false">$P$1*B7</f>
        <v>5842.18</v>
      </c>
    </row>
    <row r="8" customFormat="false" ht="15.75" hidden="false" customHeight="false" outlineLevel="0" collapsed="false">
      <c r="A8" s="0" t="n">
        <v>5</v>
      </c>
      <c r="B8" s="10" t="n">
        <v>0.13</v>
      </c>
      <c r="C8" s="4" t="n">
        <f aca="false">P8</f>
        <v>75948.34</v>
      </c>
      <c r="D8" s="5" t="s">
        <v>5</v>
      </c>
      <c r="E8" s="5" t="s">
        <v>5</v>
      </c>
      <c r="F8" s="5" t="s">
        <v>5</v>
      </c>
      <c r="G8" s="5" t="s">
        <v>5</v>
      </c>
      <c r="H8" s="0" t="n">
        <v>2</v>
      </c>
      <c r="I8" s="6" t="n">
        <v>6</v>
      </c>
      <c r="J8" s="7" t="n">
        <v>-106</v>
      </c>
      <c r="K8" s="7" t="n">
        <v>50</v>
      </c>
      <c r="L8" s="7" t="n">
        <v>11079367895</v>
      </c>
      <c r="M8" s="7" t="n">
        <v>2</v>
      </c>
      <c r="N8" s="8" t="n">
        <v>1174413000000</v>
      </c>
      <c r="P8" s="9" t="n">
        <f aca="false">$P$1*B8</f>
        <v>75948.34</v>
      </c>
    </row>
    <row r="9" customFormat="false" ht="15.75" hidden="false" customHeight="false" outlineLevel="0" collapsed="false">
      <c r="A9" s="0" t="n">
        <v>6</v>
      </c>
      <c r="B9" s="10" t="n">
        <v>0.2</v>
      </c>
      <c r="C9" s="4" t="n">
        <f aca="false">P9</f>
        <v>116843.6</v>
      </c>
      <c r="D9" s="5" t="s">
        <v>5</v>
      </c>
      <c r="E9" s="5" t="s">
        <v>5</v>
      </c>
      <c r="F9" s="5" t="s">
        <v>5</v>
      </c>
      <c r="G9" s="5" t="s">
        <v>5</v>
      </c>
      <c r="H9" s="0" t="n">
        <v>2</v>
      </c>
      <c r="I9" s="6" t="n">
        <v>7</v>
      </c>
      <c r="J9" s="7" t="n">
        <v>-109.9</v>
      </c>
      <c r="K9" s="7" t="n">
        <v>50</v>
      </c>
      <c r="L9" s="7" t="n">
        <v>19434502995</v>
      </c>
      <c r="M9" s="7" t="n">
        <v>2</v>
      </c>
      <c r="N9" s="8" t="n">
        <v>2135852000000</v>
      </c>
      <c r="P9" s="9" t="n">
        <f aca="false">$P$1*B9</f>
        <v>116843.6</v>
      </c>
    </row>
    <row r="10" customFormat="false" ht="15.75" hidden="false" customHeight="false" outlineLevel="0" collapsed="false">
      <c r="A10" s="0" t="n">
        <v>7</v>
      </c>
      <c r="B10" s="10" t="n">
        <v>0</v>
      </c>
      <c r="C10" s="4" t="n">
        <f aca="false">P10</f>
        <v>0</v>
      </c>
      <c r="D10" s="5" t="s">
        <v>5</v>
      </c>
      <c r="E10" s="5" t="s">
        <v>5</v>
      </c>
      <c r="F10" s="5" t="s">
        <v>5</v>
      </c>
      <c r="G10" s="5" t="s">
        <v>5</v>
      </c>
      <c r="H10" s="0" t="n">
        <v>1</v>
      </c>
      <c r="I10" s="6" t="n">
        <v>8</v>
      </c>
      <c r="J10" s="7" t="n">
        <v>-33.8</v>
      </c>
      <c r="K10" s="7" t="n">
        <v>33.8</v>
      </c>
      <c r="L10" s="7" t="n">
        <v>10361542520</v>
      </c>
      <c r="M10" s="7" t="n">
        <v>1</v>
      </c>
      <c r="N10" s="8" t="n">
        <v>350220100000</v>
      </c>
      <c r="P10" s="9" t="n">
        <f aca="false">$P$1*B10</f>
        <v>0</v>
      </c>
    </row>
    <row r="11" customFormat="false" ht="15.75" hidden="false" customHeight="false" outlineLevel="0" collapsed="false">
      <c r="A11" s="3" t="n">
        <v>8</v>
      </c>
      <c r="B11" s="10" t="n">
        <v>0</v>
      </c>
      <c r="C11" s="4" t="n">
        <f aca="false">P11</f>
        <v>0</v>
      </c>
      <c r="D11" s="5" t="s">
        <v>5</v>
      </c>
      <c r="E11" s="5" t="s">
        <v>5</v>
      </c>
      <c r="F11" s="5" t="s">
        <v>5</v>
      </c>
      <c r="G11" s="5" t="s">
        <v>5</v>
      </c>
      <c r="H11" s="0" t="n">
        <v>2</v>
      </c>
      <c r="I11" s="6" t="n">
        <v>9</v>
      </c>
      <c r="J11" s="7" t="n">
        <v>-52</v>
      </c>
      <c r="K11" s="7" t="n">
        <v>50</v>
      </c>
      <c r="L11" s="7" t="n">
        <v>6455559422</v>
      </c>
      <c r="M11" s="7" t="n">
        <v>2</v>
      </c>
      <c r="N11" s="8" t="n">
        <v>335689100000</v>
      </c>
      <c r="P11" s="9" t="n">
        <f aca="false">$P$1*B11</f>
        <v>0</v>
      </c>
    </row>
    <row r="12" customFormat="false" ht="15.75" hidden="false" customHeight="false" outlineLevel="0" collapsed="false">
      <c r="A12" s="0" t="n">
        <v>9</v>
      </c>
      <c r="B12" s="10" t="n">
        <v>0.18</v>
      </c>
      <c r="C12" s="4" t="n">
        <f aca="false">P12</f>
        <v>105159.24</v>
      </c>
      <c r="D12" s="5" t="s">
        <v>5</v>
      </c>
      <c r="E12" s="5" t="s">
        <v>5</v>
      </c>
      <c r="F12" s="5" t="s">
        <v>5</v>
      </c>
      <c r="G12" s="5" t="s">
        <v>5</v>
      </c>
      <c r="H12" s="0" t="n">
        <v>2</v>
      </c>
      <c r="I12" s="6" t="n">
        <v>10</v>
      </c>
      <c r="J12" s="7" t="n">
        <v>-85.3</v>
      </c>
      <c r="K12" s="7" t="n">
        <v>50</v>
      </c>
      <c r="L12" s="7" t="n">
        <v>17316802511</v>
      </c>
      <c r="M12" s="7" t="n">
        <v>2</v>
      </c>
      <c r="N12" s="8" t="n">
        <v>1477123000000</v>
      </c>
      <c r="P12" s="9" t="n">
        <f aca="false">$P$1*B12</f>
        <v>105159.24</v>
      </c>
    </row>
    <row r="13" customFormat="false" ht="15.75" hidden="false" customHeight="false" outlineLevel="0" collapsed="false">
      <c r="A13" s="3" t="n">
        <v>10</v>
      </c>
      <c r="B13" s="10" t="n">
        <v>0</v>
      </c>
      <c r="C13" s="4" t="n">
        <f aca="false">P13</f>
        <v>0</v>
      </c>
      <c r="D13" s="5" t="s">
        <v>5</v>
      </c>
      <c r="E13" s="5" t="s">
        <v>5</v>
      </c>
      <c r="F13" s="5" t="s">
        <v>5</v>
      </c>
      <c r="G13" s="5" t="s">
        <v>5</v>
      </c>
      <c r="H13" s="0" t="n">
        <v>2</v>
      </c>
      <c r="I13" s="6" t="n">
        <v>11</v>
      </c>
      <c r="J13" s="7" t="n">
        <v>-75.3</v>
      </c>
      <c r="K13" s="7" t="n">
        <v>50</v>
      </c>
      <c r="L13" s="7" t="n">
        <v>11225017827</v>
      </c>
      <c r="M13" s="7" t="n">
        <v>2</v>
      </c>
      <c r="N13" s="8" t="n">
        <v>845243800000</v>
      </c>
      <c r="P13" s="9" t="n">
        <f aca="false">$P$1*B13</f>
        <v>0</v>
      </c>
    </row>
    <row r="14" customFormat="false" ht="15.75" hidden="false" customHeight="false" outlineLevel="0" collapsed="false">
      <c r="A14" s="3" t="n">
        <v>11</v>
      </c>
      <c r="B14" s="10" t="n">
        <v>0</v>
      </c>
      <c r="C14" s="4" t="n">
        <f aca="false">P14</f>
        <v>0</v>
      </c>
      <c r="D14" s="5" t="s">
        <v>5</v>
      </c>
      <c r="E14" s="5" t="s">
        <v>5</v>
      </c>
      <c r="F14" s="5" t="s">
        <v>5</v>
      </c>
      <c r="G14" s="5" t="s">
        <v>5</v>
      </c>
      <c r="H14" s="0" t="n">
        <v>3</v>
      </c>
      <c r="I14" s="6" t="n">
        <v>12</v>
      </c>
      <c r="J14" s="7" t="n">
        <v>-185.6</v>
      </c>
      <c r="K14" s="7" t="n">
        <v>50</v>
      </c>
      <c r="L14" s="7" t="n">
        <v>15989283041</v>
      </c>
      <c r="M14" s="7" t="n">
        <v>3</v>
      </c>
      <c r="N14" s="8" t="n">
        <v>2967611000000</v>
      </c>
      <c r="P14" s="9" t="n">
        <f aca="false">$P$1*B14</f>
        <v>0</v>
      </c>
    </row>
    <row r="15" customFormat="false" ht="15.75" hidden="false" customHeight="false" outlineLevel="0" collapsed="false">
      <c r="A15" s="3" t="n">
        <v>12</v>
      </c>
      <c r="B15" s="10" t="n">
        <v>0</v>
      </c>
      <c r="C15" s="4" t="n">
        <f aca="false">P15</f>
        <v>0</v>
      </c>
      <c r="D15" s="5" t="s">
        <v>5</v>
      </c>
      <c r="E15" s="5" t="s">
        <v>5</v>
      </c>
      <c r="F15" s="5" t="s">
        <v>5</v>
      </c>
      <c r="G15" s="5" t="s">
        <v>5</v>
      </c>
      <c r="H15" s="0" t="n">
        <v>2</v>
      </c>
      <c r="I15" s="6" t="n">
        <v>13</v>
      </c>
      <c r="J15" s="7" t="n">
        <v>-109.8</v>
      </c>
      <c r="K15" s="7" t="n">
        <v>50</v>
      </c>
      <c r="L15" s="7" t="n">
        <v>4282287423</v>
      </c>
      <c r="M15" s="7" t="n">
        <v>2</v>
      </c>
      <c r="N15" s="8" t="n">
        <v>470195200000</v>
      </c>
      <c r="P15" s="9" t="n">
        <f aca="false">$P$1*B15</f>
        <v>0</v>
      </c>
    </row>
    <row r="16" customFormat="false" ht="15.75" hidden="false" customHeight="false" outlineLevel="0" collapsed="false">
      <c r="A16" s="3" t="n">
        <v>13</v>
      </c>
      <c r="B16" s="10" t="n">
        <v>0</v>
      </c>
      <c r="C16" s="4" t="n">
        <f aca="false">P16</f>
        <v>0</v>
      </c>
      <c r="D16" s="5" t="s">
        <v>5</v>
      </c>
      <c r="E16" s="5" t="s">
        <v>5</v>
      </c>
      <c r="F16" s="5" t="s">
        <v>5</v>
      </c>
      <c r="G16" s="5" t="s">
        <v>5</v>
      </c>
      <c r="H16" s="0" t="n">
        <v>1</v>
      </c>
      <c r="I16" s="6" t="n">
        <v>14</v>
      </c>
      <c r="J16" s="7" t="n">
        <v>-48.9</v>
      </c>
      <c r="K16" s="7" t="n">
        <v>48.9</v>
      </c>
      <c r="L16" s="7" t="n">
        <v>14161620805</v>
      </c>
      <c r="M16" s="7" t="n">
        <v>1</v>
      </c>
      <c r="N16" s="8" t="n">
        <v>692503300000</v>
      </c>
      <c r="P16" s="9" t="n">
        <f aca="false">$P$1*B16</f>
        <v>0</v>
      </c>
    </row>
    <row r="17" customFormat="false" ht="15.75" hidden="false" customHeight="false" outlineLevel="0" collapsed="false">
      <c r="A17" s="0" t="n">
        <v>14</v>
      </c>
      <c r="B17" s="10" t="n">
        <v>0.15</v>
      </c>
      <c r="C17" s="4" t="n">
        <f aca="false">P17</f>
        <v>87632.7</v>
      </c>
      <c r="D17" s="5" t="s">
        <v>5</v>
      </c>
      <c r="E17" s="5" t="s">
        <v>5</v>
      </c>
      <c r="F17" s="5" t="s">
        <v>5</v>
      </c>
      <c r="G17" s="5" t="s">
        <v>5</v>
      </c>
      <c r="H17" s="0" t="n">
        <v>3</v>
      </c>
      <c r="I17" s="6" t="n">
        <v>15</v>
      </c>
      <c r="J17" s="7" t="n">
        <v>-138.8</v>
      </c>
      <c r="K17" s="7" t="n">
        <v>50</v>
      </c>
      <c r="L17" s="7" t="n">
        <v>12608709589</v>
      </c>
      <c r="M17" s="7" t="n">
        <v>3</v>
      </c>
      <c r="N17" s="8" t="n">
        <v>1750089000000</v>
      </c>
      <c r="P17" s="9" t="n">
        <f aca="false">$P$1*B17</f>
        <v>87632.7</v>
      </c>
    </row>
    <row r="18" customFormat="false" ht="15.75" hidden="false" customHeight="false" outlineLevel="0" collapsed="false">
      <c r="A18" s="0" t="n">
        <v>15</v>
      </c>
      <c r="B18" s="10" t="n">
        <v>0.04</v>
      </c>
      <c r="C18" s="4" t="n">
        <f aca="false">P18</f>
        <v>23368.72</v>
      </c>
      <c r="D18" s="5" t="s">
        <v>5</v>
      </c>
      <c r="E18" s="5" t="s">
        <v>5</v>
      </c>
      <c r="F18" s="5" t="s">
        <v>5</v>
      </c>
      <c r="G18" s="5" t="s">
        <v>5</v>
      </c>
      <c r="H18" s="0" t="n">
        <v>2</v>
      </c>
      <c r="I18" s="6" t="n">
        <v>16</v>
      </c>
      <c r="J18" s="7" t="n">
        <v>-101.8</v>
      </c>
      <c r="K18" s="7" t="n">
        <v>50</v>
      </c>
      <c r="L18" s="7" t="n">
        <v>9175347755</v>
      </c>
      <c r="M18" s="7" t="n">
        <v>2</v>
      </c>
      <c r="N18" s="8" t="n">
        <v>934050400000</v>
      </c>
      <c r="P18" s="9" t="n">
        <f aca="false">$P$1*B18</f>
        <v>23368.72</v>
      </c>
    </row>
    <row r="19" customFormat="false" ht="15.75" hidden="false" customHeight="false" outlineLevel="0" collapsed="false">
      <c r="A19" s="3" t="n">
        <v>16</v>
      </c>
      <c r="B19" s="10" t="n">
        <v>0</v>
      </c>
      <c r="C19" s="4" t="n">
        <f aca="false">P19</f>
        <v>0</v>
      </c>
      <c r="D19" s="5" t="s">
        <v>5</v>
      </c>
      <c r="E19" s="5" t="s">
        <v>5</v>
      </c>
      <c r="F19" s="5" t="s">
        <v>5</v>
      </c>
      <c r="G19" s="5" t="s">
        <v>5</v>
      </c>
      <c r="H19" s="0" t="n">
        <v>3</v>
      </c>
      <c r="I19" s="6" t="n">
        <v>17</v>
      </c>
      <c r="J19" s="7" t="n">
        <v>-156</v>
      </c>
      <c r="K19" s="7" t="n">
        <v>50</v>
      </c>
      <c r="L19" s="7" t="n">
        <v>11324453301</v>
      </c>
      <c r="M19" s="7" t="n">
        <v>3</v>
      </c>
      <c r="N19" s="8" t="n">
        <v>1766615000000</v>
      </c>
      <c r="P19" s="9" t="n">
        <f aca="false">$P$1*B19</f>
        <v>0</v>
      </c>
    </row>
    <row r="20" customFormat="false" ht="15.75" hidden="false" customHeight="false" outlineLevel="0" collapsed="false">
      <c r="A20" s="3" t="n">
        <v>17</v>
      </c>
      <c r="B20" s="10" t="n">
        <v>0</v>
      </c>
      <c r="C20" s="4" t="n">
        <f aca="false">P20</f>
        <v>0</v>
      </c>
      <c r="D20" s="5" t="s">
        <v>5</v>
      </c>
      <c r="E20" s="5" t="s">
        <v>5</v>
      </c>
      <c r="F20" s="5" t="s">
        <v>5</v>
      </c>
      <c r="G20" s="5" t="s">
        <v>5</v>
      </c>
      <c r="H20" s="0" t="n">
        <v>2</v>
      </c>
      <c r="I20" s="6" t="n">
        <v>18</v>
      </c>
      <c r="J20" s="7" t="n">
        <v>-81.9</v>
      </c>
      <c r="K20" s="7" t="n">
        <v>50</v>
      </c>
      <c r="L20" s="7" t="n">
        <v>5030841128</v>
      </c>
      <c r="M20" s="7" t="n">
        <v>2</v>
      </c>
      <c r="N20" s="8" t="n">
        <v>412025900000</v>
      </c>
      <c r="P20" s="9" t="n">
        <f aca="false">$P$1*B20</f>
        <v>0</v>
      </c>
    </row>
    <row r="21" customFormat="false" ht="15.75" hidden="false" customHeight="false" outlineLevel="0" collapsed="false">
      <c r="A21" s="3" t="n">
        <v>18</v>
      </c>
      <c r="B21" s="10" t="n">
        <v>0.01</v>
      </c>
      <c r="C21" s="4" t="n">
        <f aca="false">P21</f>
        <v>5842.18</v>
      </c>
      <c r="D21" s="5" t="s">
        <v>5</v>
      </c>
      <c r="E21" s="5" t="s">
        <v>5</v>
      </c>
      <c r="F21" s="5" t="s">
        <v>5</v>
      </c>
      <c r="G21" s="5" t="s">
        <v>5</v>
      </c>
      <c r="H21" s="0" t="n">
        <v>2</v>
      </c>
      <c r="I21" s="6" t="n">
        <v>19</v>
      </c>
      <c r="J21" s="7" t="n">
        <v>-86.4</v>
      </c>
      <c r="K21" s="7" t="n">
        <v>50</v>
      </c>
      <c r="L21" s="7" t="n">
        <v>4831356901</v>
      </c>
      <c r="M21" s="7" t="n">
        <v>2</v>
      </c>
      <c r="N21" s="8" t="n">
        <v>417429200000</v>
      </c>
      <c r="P21" s="9" t="n">
        <f aca="false">$P$1*B21</f>
        <v>5842.18</v>
      </c>
    </row>
    <row r="22" customFormat="false" ht="15.75" hidden="false" customHeight="false" outlineLevel="0" collapsed="false">
      <c r="A22" s="3" t="n">
        <v>19</v>
      </c>
      <c r="B22" s="10" t="n">
        <v>0.01</v>
      </c>
      <c r="C22" s="4" t="n">
        <f aca="false">P22</f>
        <v>5842.18</v>
      </c>
      <c r="D22" s="5" t="s">
        <v>5</v>
      </c>
      <c r="E22" s="5" t="s">
        <v>5</v>
      </c>
      <c r="F22" s="5" t="s">
        <v>5</v>
      </c>
      <c r="G22" s="5" t="s">
        <v>5</v>
      </c>
      <c r="H22" s="0" t="n">
        <v>3</v>
      </c>
      <c r="I22" s="6" t="n">
        <v>20</v>
      </c>
      <c r="J22" s="7" t="n">
        <v>-199.1</v>
      </c>
      <c r="K22" s="7" t="n">
        <v>50</v>
      </c>
      <c r="L22" s="7" t="n">
        <v>17683470543</v>
      </c>
      <c r="M22" s="7" t="n">
        <v>3</v>
      </c>
      <c r="N22" s="8" t="n">
        <v>3520779000000</v>
      </c>
      <c r="P22" s="9" t="n">
        <f aca="false">$P$1*B22</f>
        <v>5842.18</v>
      </c>
    </row>
    <row r="23" customFormat="false" ht="15.75" hidden="false" customHeight="false" outlineLevel="0" collapsed="false">
      <c r="A23" s="3" t="n">
        <v>20</v>
      </c>
      <c r="B23" s="10" t="n">
        <v>0</v>
      </c>
      <c r="C23" s="4" t="n">
        <f aca="false">P23</f>
        <v>0</v>
      </c>
      <c r="D23" s="5" t="s">
        <v>5</v>
      </c>
      <c r="E23" s="5" t="s">
        <v>5</v>
      </c>
      <c r="F23" s="5" t="s">
        <v>5</v>
      </c>
      <c r="G23" s="5" t="s">
        <v>5</v>
      </c>
      <c r="H23" s="0" t="n">
        <v>3</v>
      </c>
      <c r="I23" s="6" t="n">
        <v>21</v>
      </c>
      <c r="J23" s="7" t="n">
        <v>-230.2</v>
      </c>
      <c r="K23" s="7" t="n">
        <v>50</v>
      </c>
      <c r="L23" s="7" t="n">
        <v>9957085306</v>
      </c>
      <c r="M23" s="7" t="n">
        <v>3</v>
      </c>
      <c r="N23" s="8" t="n">
        <v>2292121000000</v>
      </c>
      <c r="P23" s="9" t="n">
        <f aca="false">$P$1*B23</f>
        <v>0</v>
      </c>
    </row>
    <row r="24" customFormat="false" ht="15.75" hidden="false" customHeight="false" outlineLevel="0" collapsed="false">
      <c r="A24" s="3" t="n">
        <v>21</v>
      </c>
      <c r="B24" s="10" t="n">
        <v>0.02</v>
      </c>
      <c r="C24" s="4" t="n">
        <f aca="false">P24</f>
        <v>11684.36</v>
      </c>
      <c r="D24" s="5" t="s">
        <v>5</v>
      </c>
      <c r="E24" s="5" t="s">
        <v>5</v>
      </c>
      <c r="F24" s="5" t="s">
        <v>5</v>
      </c>
      <c r="G24" s="5" t="s">
        <v>5</v>
      </c>
      <c r="H24" s="0" t="n">
        <v>3</v>
      </c>
      <c r="I24" s="6" t="n">
        <v>22</v>
      </c>
      <c r="J24" s="7" t="n">
        <v>-186.3</v>
      </c>
      <c r="K24" s="7" t="n">
        <v>50</v>
      </c>
      <c r="L24" s="7" t="n">
        <v>6033778736</v>
      </c>
      <c r="M24" s="7" t="n">
        <v>3</v>
      </c>
      <c r="N24" s="8" t="n">
        <v>1124093000000</v>
      </c>
      <c r="P24" s="9" t="n">
        <f aca="false">$P$1*B24</f>
        <v>11684.36</v>
      </c>
    </row>
    <row r="25" customFormat="false" ht="15.75" hidden="false" customHeight="false" outlineLevel="0" collapsed="false">
      <c r="A25" s="3" t="n">
        <v>22</v>
      </c>
      <c r="B25" s="10" t="n">
        <v>0.01</v>
      </c>
      <c r="C25" s="4" t="n">
        <f aca="false">P25</f>
        <v>5842.18</v>
      </c>
      <c r="D25" s="5" t="s">
        <v>5</v>
      </c>
      <c r="E25" s="5" t="s">
        <v>5</v>
      </c>
      <c r="F25" s="5" t="s">
        <v>5</v>
      </c>
      <c r="G25" s="5" t="s">
        <v>5</v>
      </c>
      <c r="H25" s="0" t="n">
        <v>2</v>
      </c>
      <c r="I25" s="6" t="n">
        <v>23</v>
      </c>
      <c r="J25" s="7" t="n">
        <v>-119.6</v>
      </c>
      <c r="K25" s="7" t="n">
        <v>50</v>
      </c>
      <c r="L25" s="7" t="n">
        <v>17242902545</v>
      </c>
      <c r="M25" s="7" t="n">
        <v>2</v>
      </c>
      <c r="N25" s="8" t="n">
        <v>2062251000000</v>
      </c>
      <c r="P25" s="9" t="n">
        <f aca="false">$P$1*B25</f>
        <v>5842.18</v>
      </c>
    </row>
    <row r="26" customFormat="false" ht="15.75" hidden="false" customHeight="false" outlineLevel="0" collapsed="false">
      <c r="A26" s="0" t="n">
        <v>23</v>
      </c>
      <c r="B26" s="0" t="n">
        <v>0</v>
      </c>
      <c r="C26" s="4" t="n">
        <f aca="false">P26</f>
        <v>0</v>
      </c>
      <c r="D26" s="5" t="s">
        <v>5</v>
      </c>
      <c r="E26" s="5" t="s">
        <v>5</v>
      </c>
      <c r="F26" s="5" t="s">
        <v>5</v>
      </c>
      <c r="G26" s="5" t="s">
        <v>5</v>
      </c>
      <c r="H26" s="0" t="n">
        <v>0</v>
      </c>
      <c r="I26" s="6" t="n">
        <v>24</v>
      </c>
      <c r="J26" s="7" t="n">
        <v>0</v>
      </c>
      <c r="K26" s="7" t="n">
        <v>0</v>
      </c>
      <c r="L26" s="7" t="n">
        <v>173026053</v>
      </c>
      <c r="M26" s="7" t="n">
        <v>0</v>
      </c>
      <c r="N26" s="8" t="n">
        <v>0</v>
      </c>
      <c r="P26" s="9" t="n">
        <f aca="false">$P$1*B26</f>
        <v>0</v>
      </c>
      <c r="T26" s="0" t="s">
        <v>8</v>
      </c>
      <c r="U26" s="0" t="s">
        <v>9</v>
      </c>
    </row>
    <row r="27" customFormat="false" ht="15.75" hidden="false" customHeight="false" outlineLevel="0" collapsed="false">
      <c r="A27" s="0" t="n">
        <v>24</v>
      </c>
      <c r="B27" s="0" t="n">
        <v>0</v>
      </c>
      <c r="C27" s="4" t="n">
        <f aca="false">P27</f>
        <v>0</v>
      </c>
      <c r="D27" s="5" t="s">
        <v>5</v>
      </c>
      <c r="E27" s="5" t="s">
        <v>5</v>
      </c>
      <c r="F27" s="5" t="s">
        <v>5</v>
      </c>
      <c r="G27" s="5" t="s">
        <v>5</v>
      </c>
      <c r="H27" s="0" t="n">
        <v>0</v>
      </c>
      <c r="I27" s="6" t="n">
        <v>25</v>
      </c>
      <c r="J27" s="7" t="n">
        <v>0</v>
      </c>
      <c r="K27" s="7" t="n">
        <v>0</v>
      </c>
      <c r="L27" s="7" t="n">
        <v>294595432</v>
      </c>
      <c r="M27" s="7" t="n">
        <v>0</v>
      </c>
      <c r="N27" s="8" t="n">
        <v>0</v>
      </c>
      <c r="P27" s="9" t="n">
        <f aca="false">$P$1*B27</f>
        <v>0</v>
      </c>
      <c r="T27" s="11" t="s">
        <v>10</v>
      </c>
      <c r="U27" s="1" t="s">
        <v>11</v>
      </c>
    </row>
    <row r="28" customFormat="false" ht="15.75" hidden="false" customHeight="false" outlineLevel="0" collapsed="false">
      <c r="A28" s="0" t="n">
        <v>25</v>
      </c>
      <c r="B28" s="0" t="n">
        <v>0</v>
      </c>
      <c r="C28" s="4" t="n">
        <f aca="false">P28</f>
        <v>0</v>
      </c>
      <c r="D28" s="5" t="s">
        <v>5</v>
      </c>
      <c r="E28" s="5" t="s">
        <v>5</v>
      </c>
      <c r="F28" s="5" t="s">
        <v>5</v>
      </c>
      <c r="G28" s="5" t="s">
        <v>5</v>
      </c>
      <c r="H28" s="0" t="n">
        <v>2</v>
      </c>
      <c r="I28" s="6" t="n">
        <v>26</v>
      </c>
      <c r="J28" s="7" t="n">
        <v>-100</v>
      </c>
      <c r="K28" s="7" t="n">
        <v>50</v>
      </c>
      <c r="L28" s="7" t="n">
        <v>35556339824</v>
      </c>
      <c r="M28" s="7" t="n">
        <v>2</v>
      </c>
      <c r="N28" s="8" t="n">
        <v>3555634000000</v>
      </c>
      <c r="P28" s="9" t="n">
        <f aca="false">$P$1*B28</f>
        <v>0</v>
      </c>
      <c r="T28" s="1" t="s">
        <v>12</v>
      </c>
      <c r="U28" s="1" t="s">
        <v>13</v>
      </c>
    </row>
    <row r="29" customFormat="false" ht="15.75" hidden="false" customHeight="false" outlineLevel="0" collapsed="false">
      <c r="A29" s="0" t="n">
        <v>26</v>
      </c>
      <c r="B29" s="0" t="n">
        <v>0</v>
      </c>
      <c r="C29" s="4" t="n">
        <f aca="false">P29</f>
        <v>0</v>
      </c>
      <c r="D29" s="5" t="s">
        <v>5</v>
      </c>
      <c r="E29" s="5" t="s">
        <v>5</v>
      </c>
      <c r="F29" s="5" t="s">
        <v>5</v>
      </c>
      <c r="G29" s="5" t="s">
        <v>5</v>
      </c>
      <c r="H29" s="0" t="n">
        <v>3</v>
      </c>
      <c r="I29" s="6" t="n">
        <v>27</v>
      </c>
      <c r="J29" s="7" t="n">
        <v>-150</v>
      </c>
      <c r="K29" s="7" t="n">
        <v>50</v>
      </c>
      <c r="L29" s="7" t="n">
        <v>17529276725</v>
      </c>
      <c r="M29" s="7" t="n">
        <v>3</v>
      </c>
      <c r="N29" s="8" t="n">
        <v>2629392000000</v>
      </c>
      <c r="P29" s="9" t="n">
        <f aca="false">$P$1*B29</f>
        <v>0</v>
      </c>
      <c r="T29" s="1" t="s">
        <v>14</v>
      </c>
      <c r="U29" s="1" t="s">
        <v>15</v>
      </c>
    </row>
    <row r="30" customFormat="false" ht="15.75" hidden="false" customHeight="false" outlineLevel="0" collapsed="false">
      <c r="A30" s="0" t="n">
        <v>27</v>
      </c>
      <c r="B30" s="0" t="n">
        <v>0</v>
      </c>
      <c r="C30" s="4" t="n">
        <f aca="false">P30</f>
        <v>0</v>
      </c>
      <c r="D30" s="5" t="s">
        <v>5</v>
      </c>
      <c r="E30" s="5" t="s">
        <v>5</v>
      </c>
      <c r="F30" s="5" t="s">
        <v>5</v>
      </c>
      <c r="G30" s="5" t="s">
        <v>5</v>
      </c>
      <c r="H30" s="0" t="n">
        <v>4</v>
      </c>
      <c r="I30" s="6" t="n">
        <v>28</v>
      </c>
      <c r="J30" s="7" t="n">
        <v>-500</v>
      </c>
      <c r="K30" s="7" t="n">
        <v>50</v>
      </c>
      <c r="L30" s="7" t="n">
        <v>26033456848</v>
      </c>
      <c r="M30" s="7" t="n">
        <v>4</v>
      </c>
      <c r="N30" s="8" t="n">
        <v>13016730000000</v>
      </c>
      <c r="P30" s="9" t="n">
        <f aca="false">$P$1*B30</f>
        <v>0</v>
      </c>
      <c r="T30" s="1" t="s">
        <v>16</v>
      </c>
      <c r="U30" s="1" t="s">
        <v>17</v>
      </c>
    </row>
    <row r="31" customFormat="false" ht="15.75" hidden="false" customHeight="false" outlineLevel="0" collapsed="false">
      <c r="A31" s="0" t="n">
        <v>28</v>
      </c>
      <c r="B31" s="0" t="n">
        <v>0</v>
      </c>
      <c r="C31" s="4" t="n">
        <f aca="false">P31</f>
        <v>0</v>
      </c>
      <c r="D31" s="5" t="s">
        <v>5</v>
      </c>
      <c r="E31" s="5" t="s">
        <v>5</v>
      </c>
      <c r="F31" s="5" t="s">
        <v>5</v>
      </c>
      <c r="G31" s="5" t="s">
        <v>5</v>
      </c>
      <c r="H31" s="0" t="n">
        <v>4</v>
      </c>
      <c r="I31" s="6" t="n">
        <v>29</v>
      </c>
      <c r="J31" s="7" t="n">
        <v>-500</v>
      </c>
      <c r="K31" s="7" t="n">
        <v>50</v>
      </c>
      <c r="L31" s="7" t="n">
        <v>40232596619</v>
      </c>
      <c r="M31" s="7" t="n">
        <v>4</v>
      </c>
      <c r="N31" s="8" t="n">
        <v>20116300000000</v>
      </c>
      <c r="P31" s="9" t="n">
        <f aca="false">$P$1*B31</f>
        <v>0</v>
      </c>
      <c r="T31" s="1"/>
      <c r="U31" s="1"/>
    </row>
    <row r="32" customFormat="false" ht="15.75" hidden="false" customHeight="false" outlineLevel="0" collapsed="false">
      <c r="A32" s="0" t="n">
        <v>29</v>
      </c>
      <c r="B32" s="0" t="n">
        <v>0</v>
      </c>
      <c r="C32" s="4" t="n">
        <f aca="false">P32</f>
        <v>0</v>
      </c>
      <c r="D32" s="5" t="s">
        <v>5</v>
      </c>
      <c r="E32" s="5" t="s">
        <v>5</v>
      </c>
      <c r="F32" s="5" t="s">
        <v>5</v>
      </c>
      <c r="G32" s="5" t="s">
        <v>5</v>
      </c>
      <c r="H32" s="0" t="n">
        <v>4</v>
      </c>
      <c r="I32" s="6" t="n">
        <v>30</v>
      </c>
      <c r="J32" s="7" t="n">
        <v>-500</v>
      </c>
      <c r="K32" s="7" t="n">
        <v>50</v>
      </c>
      <c r="L32" s="7" t="n">
        <v>27427742420</v>
      </c>
      <c r="M32" s="7" t="n">
        <v>4</v>
      </c>
      <c r="N32" s="8" t="n">
        <v>13713870000000</v>
      </c>
      <c r="P32" s="9" t="n">
        <f aca="false">$P$1*B32</f>
        <v>0</v>
      </c>
      <c r="T32" s="1" t="s">
        <v>18</v>
      </c>
      <c r="U32" s="1" t="s">
        <v>19</v>
      </c>
    </row>
    <row r="33" customFormat="false" ht="15" hidden="false" customHeight="false" outlineLevel="0" collapsed="false">
      <c r="I33" s="12" t="s">
        <v>20</v>
      </c>
      <c r="J33" s="12" t="n">
        <v>2</v>
      </c>
      <c r="K33" s="12" t="n">
        <v>3</v>
      </c>
      <c r="L33" s="12" t="n">
        <v>4</v>
      </c>
      <c r="M33" s="12" t="n">
        <v>5</v>
      </c>
      <c r="N33" s="12" t="n">
        <v>6</v>
      </c>
      <c r="O33" s="13" t="n">
        <v>7</v>
      </c>
      <c r="P33" s="14" t="n">
        <v>8</v>
      </c>
      <c r="Q33" s="14" t="n">
        <v>9</v>
      </c>
      <c r="R33" s="14" t="n">
        <v>10</v>
      </c>
    </row>
    <row r="34" customFormat="false" ht="15" hidden="false" customHeight="false" outlineLevel="0" collapsed="false">
      <c r="A34" s="0" t="s">
        <v>21</v>
      </c>
      <c r="B34" s="0" t="n">
        <f aca="false">SUM(B3:B32)</f>
        <v>1</v>
      </c>
      <c r="C34" s="15" t="n">
        <f aca="false">ROUND(C3,0)</f>
        <v>0</v>
      </c>
      <c r="D34" s="9" t="str">
        <f aca="false">D3</f>
        <v>_</v>
      </c>
      <c r="E34" s="9" t="str">
        <f aca="false">E3</f>
        <v>_</v>
      </c>
      <c r="F34" s="9" t="str">
        <f aca="false">F3</f>
        <v>_</v>
      </c>
      <c r="G34" s="9" t="str">
        <f aca="false">G3</f>
        <v>_</v>
      </c>
      <c r="I34" s="0" t="str">
        <f aca="false">"  "&amp;C34&amp;", "&amp;D34&amp;", "&amp;E34&amp;", "&amp;F34&amp;", "&amp;G34&amp;","</f>
        <v>  0, _, _, _, _,</v>
      </c>
      <c r="J34" s="0" t="str">
        <f aca="false">"  "&amp;C34*0.637628&amp;", "&amp;D34&amp;", "&amp;E34&amp;", "&amp;F34&amp;", "&amp;G34&amp;","</f>
        <v>  0, _, _, _, _,</v>
      </c>
      <c r="K34" s="0" t="str">
        <f aca="false">"  "&amp;C34*0.637628^2&amp;", "&amp;D34&amp;", "&amp;E34&amp;", "&amp;F34&amp;", "&amp;G34&amp;","</f>
        <v>  0, _, _, _, _,</v>
      </c>
      <c r="L34" s="0" t="str">
        <f aca="false">"  "&amp;C34*0.637628^3&amp;", "&amp;D34&amp;", "&amp;E34&amp;", "&amp;F34&amp;", "&amp;G34&amp;","</f>
        <v>  0, _, _, _, _,</v>
      </c>
      <c r="M34" s="0" t="str">
        <f aca="false">"  "&amp;C34*0.637628^4&amp;", "&amp;D34&amp;", "&amp;E34&amp;", "&amp;F34&amp;", "&amp;G34&amp;","</f>
        <v>  0, _, _, _, _,</v>
      </c>
      <c r="N34" s="0" t="str">
        <f aca="false">"  "&amp;C34*0.637628^5&amp;", "&amp;D34&amp;", "&amp;E34&amp;", "&amp;F34&amp;", "&amp;G34&amp;","</f>
        <v>  0, _, _, _, _,</v>
      </c>
      <c r="O34" s="0" t="str">
        <f aca="false">"  "&amp;C34*0.637628^6&amp;", "&amp;D34&amp;", "&amp;E34&amp;", "&amp;F34&amp;", "&amp;G34&amp;","</f>
        <v>  0, _, _, _, _,</v>
      </c>
      <c r="P34" s="0" t="str">
        <f aca="false">"  "&amp;C34*0.637628^7&amp;", "&amp;D34&amp;", "&amp;E34&amp;", "&amp;F34&amp;", "&amp;G34&amp;","</f>
        <v>  0, _, _, _, _,</v>
      </c>
      <c r="Q34" s="0" t="str">
        <f aca="false">"  "&amp;C34*0.637628^8&amp;", "&amp;D34&amp;", "&amp;E34&amp;", "&amp;F34&amp;", "&amp;G34&amp;","</f>
        <v>  0, _, _, _, _,</v>
      </c>
      <c r="R34" s="0" t="str">
        <f aca="false">"  "&amp;C34*0.637628^9&amp;", "&amp;D34&amp;", "&amp;E34&amp;", "&amp;F34&amp;", "&amp;G34&amp;","</f>
        <v>  0, _, _, _, _,</v>
      </c>
    </row>
    <row r="35" customFormat="false" ht="15" hidden="false" customHeight="false" outlineLevel="0" collapsed="false">
      <c r="C35" s="15" t="n">
        <f aca="false">ROUND(C4,0)</f>
        <v>5842</v>
      </c>
      <c r="D35" s="9" t="str">
        <f aca="false">D4</f>
        <v>_</v>
      </c>
      <c r="E35" s="9" t="str">
        <f aca="false">E4</f>
        <v>_</v>
      </c>
      <c r="F35" s="9" t="str">
        <f aca="false">F4</f>
        <v>_</v>
      </c>
      <c r="G35" s="9" t="str">
        <f aca="false">G4</f>
        <v>_</v>
      </c>
      <c r="I35" s="0" t="str">
        <f aca="false">"  "&amp;C35&amp;", "&amp;D35&amp;", "&amp;E35&amp;", "&amp;F35&amp;", "&amp;G35&amp;","</f>
        <v>  5842, _, _, _, _,</v>
      </c>
      <c r="J35" s="0" t="str">
        <f aca="false">"  "&amp;C35*0.637628&amp;", "&amp;D35&amp;", "&amp;E35&amp;", "&amp;F35&amp;", "&amp;G35&amp;","</f>
        <v>  3725.022776, _, _, _, _,</v>
      </c>
      <c r="K35" s="0" t="str">
        <f aca="false">"  "&amp;C35*0.637628^2&amp;", "&amp;D35&amp;", "&amp;E35&amp;", "&amp;F35&amp;", "&amp;G35&amp;","</f>
        <v>  2375.17882261533, _, _, _, _,</v>
      </c>
      <c r="L35" s="0" t="str">
        <f aca="false">"  "&amp;C35*0.637628^3&amp;", "&amp;D35&amp;", "&amp;E35&amp;", "&amp;F35&amp;", "&amp;G35&amp;","</f>
        <v>  1514.48052230657, _, _, _, _,</v>
      </c>
      <c r="M35" s="0" t="str">
        <f aca="false">"  "&amp;C35*0.637628^4&amp;", "&amp;D35&amp;", "&amp;E35&amp;", "&amp;F35&amp;", "&amp;G35&amp;","</f>
        <v>  965.675186477291, _, _, _, _,</v>
      </c>
      <c r="N35" s="0" t="str">
        <f aca="false">"  "&amp;C35*0.637628^5&amp;", "&amp;D35&amp;", "&amp;E35&amp;", "&amp;F35&amp;", "&amp;G35&amp;","</f>
        <v>  615.741537803142, _, _, _, _,</v>
      </c>
      <c r="O35" s="0" t="str">
        <f aca="false">"  "&amp;C35*0.637628^6&amp;", "&amp;D35&amp;", "&amp;E35&amp;", "&amp;F35&amp;", "&amp;G35&amp;","</f>
        <v>  392.614045266342, _, _, _, _,</v>
      </c>
      <c r="P35" s="0" t="str">
        <f aca="false">"  "&amp;C35*0.637628^7&amp;", "&amp;D35&amp;", "&amp;E35&amp;", "&amp;F35&amp;", "&amp;G35&amp;","</f>
        <v>  250.341708455087, _, _, _, _,</v>
      </c>
      <c r="Q35" s="0" t="str">
        <f aca="false">"  "&amp;C35*0.637628^8&amp;", "&amp;D35&amp;", "&amp;E35&amp;", "&amp;F35&amp;", "&amp;G35&amp;","</f>
        <v>  159.6248828788, _, _, _, _,</v>
      </c>
      <c r="R35" s="0" t="str">
        <f aca="false">"  "&amp;C35*0.637628^9&amp;", "&amp;D35&amp;", "&amp;E35&amp;", "&amp;F35&amp;", "&amp;G35&amp;","</f>
        <v>  101.781294820244, _, _, _, _,</v>
      </c>
    </row>
    <row r="36" customFormat="false" ht="15" hidden="false" customHeight="false" outlineLevel="0" collapsed="false">
      <c r="C36" s="15" t="n">
        <f aca="false">ROUND(C5,0)</f>
        <v>23369</v>
      </c>
      <c r="D36" s="9" t="str">
        <f aca="false">D5</f>
        <v>_</v>
      </c>
      <c r="E36" s="9" t="str">
        <f aca="false">E5</f>
        <v>_</v>
      </c>
      <c r="F36" s="9" t="str">
        <f aca="false">F5</f>
        <v>_</v>
      </c>
      <c r="G36" s="9" t="str">
        <f aca="false">G5</f>
        <v>_</v>
      </c>
      <c r="I36" s="0" t="str">
        <f aca="false">"  "&amp;C36&amp;", "&amp;D36&amp;", "&amp;E36&amp;", "&amp;F36&amp;", "&amp;G36&amp;","</f>
        <v>  23369, _, _, _, _,</v>
      </c>
      <c r="J36" s="0" t="str">
        <f aca="false">"  "&amp;C36*0.637628&amp;", "&amp;D36&amp;", "&amp;E36&amp;", "&amp;F36&amp;", "&amp;G36&amp;","</f>
        <v>  14900.728732, _, _, _, _,</v>
      </c>
      <c r="K36" s="0" t="str">
        <f aca="false">"  "&amp;C36*0.637628^2&amp;", "&amp;D36&amp;", "&amp;E36&amp;", "&amp;F36&amp;", "&amp;G36&amp;","</f>
        <v>  9501.1218599277, _, _, _, _,</v>
      </c>
      <c r="L36" s="0" t="str">
        <f aca="false">"  "&amp;C36*0.637628^3&amp;", "&amp;D36&amp;", "&amp;E36&amp;", "&amp;F36&amp;", "&amp;G36&amp;","</f>
        <v>  6058.18132930198, _, _, _, _,</v>
      </c>
      <c r="M36" s="0" t="str">
        <f aca="false">"  "&amp;C36*0.637628^4&amp;", "&amp;D36&amp;", "&amp;E36&amp;", "&amp;F36&amp;", "&amp;G36&amp;","</f>
        <v>  3862.86604464016, _, _, _, _,</v>
      </c>
      <c r="N36" s="0" t="str">
        <f aca="false">"  "&amp;C36*0.637628^5&amp;", "&amp;D36&amp;", "&amp;E36&amp;", "&amp;F36&amp;", "&amp;G36&amp;","</f>
        <v>  2463.07155031182, _, _, _, _,</v>
      </c>
      <c r="O36" s="0" t="str">
        <f aca="false">"  "&amp;C36*0.637628^6&amp;", "&amp;D36&amp;", "&amp;E36&amp;", "&amp;F36&amp;", "&amp;G36&amp;","</f>
        <v>  1570.52338648222, _, _, _, _,</v>
      </c>
      <c r="P36" s="0" t="str">
        <f aca="false">"  "&amp;C36*0.637628^7&amp;", "&amp;D36&amp;", "&amp;E36&amp;", "&amp;F36&amp;", "&amp;G36&amp;","</f>
        <v>  1001.40968587589, _, _, _, _,</v>
      </c>
      <c r="Q36" s="0" t="str">
        <f aca="false">"  "&amp;C36*0.637628^8&amp;", "&amp;D36&amp;", "&amp;E36&amp;", "&amp;F36&amp;", "&amp;G36&amp;","</f>
        <v>  638.52685518567, _, _, _, _,</v>
      </c>
      <c r="R36" s="0" t="str">
        <f aca="false">"  "&amp;C36*0.637628^9&amp;", "&amp;D36&amp;", "&amp;E36&amp;", "&amp;F36&amp;", "&amp;G36&amp;","</f>
        <v>  407.142601618328, _, _, _, _,</v>
      </c>
    </row>
    <row r="37" customFormat="false" ht="15" hidden="false" customHeight="false" outlineLevel="0" collapsed="false">
      <c r="C37" s="15" t="n">
        <f aca="false">ROUND(C6,0)</f>
        <v>111001</v>
      </c>
      <c r="D37" s="9" t="str">
        <f aca="false">D6</f>
        <v>_</v>
      </c>
      <c r="E37" s="9" t="str">
        <f aca="false">E6</f>
        <v>_</v>
      </c>
      <c r="F37" s="9" t="str">
        <f aca="false">F6</f>
        <v>_</v>
      </c>
      <c r="G37" s="9" t="str">
        <f aca="false">G6</f>
        <v>_</v>
      </c>
      <c r="I37" s="0" t="str">
        <f aca="false">"  "&amp;C37&amp;", "&amp;D37&amp;", "&amp;E37&amp;", "&amp;F37&amp;", "&amp;G37&amp;","</f>
        <v>  111001, _, _, _, _,</v>
      </c>
      <c r="J37" s="0" t="str">
        <f aca="false">"  "&amp;C37*0.637628&amp;", "&amp;D37&amp;", "&amp;E37&amp;", "&amp;F37&amp;", "&amp;G37&amp;","</f>
        <v>  70777.345628, _, _, _, _,</v>
      </c>
      <c r="K37" s="0" t="str">
        <f aca="false">"  "&amp;C37*0.637628^2&amp;", "&amp;D37&amp;", "&amp;E37&amp;", "&amp;F37&amp;", "&amp;G37&amp;","</f>
        <v>  45129.6173380904, _, _, _, _,</v>
      </c>
      <c r="L37" s="0" t="str">
        <f aca="false">"  "&amp;C37*0.637628^3&amp;", "&amp;D37&amp;", "&amp;E37&amp;", "&amp;F37&amp;", "&amp;G37&amp;","</f>
        <v>  28775.9076440519, _, _, _, _,</v>
      </c>
      <c r="M37" s="0" t="str">
        <f aca="false">"  "&amp;C37*0.637628^4&amp;", "&amp;D37&amp;", "&amp;E37&amp;", "&amp;F37&amp;", "&amp;G37&amp;","</f>
        <v>  18348.3244392615, _, _, _, _,</v>
      </c>
      <c r="N37" s="0" t="str">
        <f aca="false">"  "&amp;C37*0.637628^5&amp;", "&amp;D37&amp;", "&amp;E37&amp;", "&amp;F37&amp;", "&amp;G37&amp;","</f>
        <v>  11699.4054155574, _, _, _, _,</v>
      </c>
      <c r="O37" s="0" t="str">
        <f aca="false">"  "&amp;C37*0.637628^6&amp;", "&amp;D37&amp;", "&amp;E37&amp;", "&amp;F37&amp;", "&amp;G37&amp;","</f>
        <v>  7459.86847631106, _, _, _, _,</v>
      </c>
      <c r="P37" s="0" t="str">
        <f aca="false">"  "&amp;C37*0.637628^7&amp;", "&amp;D37&amp;", "&amp;E37&amp;", "&amp;F37&amp;", "&amp;G37&amp;","</f>
        <v>  4756.62101681327, _, _, _, _,</v>
      </c>
      <c r="Q37" s="0" t="str">
        <f aca="false">"  "&amp;C37*0.637628^8&amp;", "&amp;D37&amp;", "&amp;E37&amp;", "&amp;F37&amp;", "&amp;G37&amp;","</f>
        <v>  3032.95474570861, _, _, _, _,</v>
      </c>
      <c r="R37" s="0" t="str">
        <f aca="false">"  "&amp;C37*0.637628^9&amp;", "&amp;D37&amp;", "&amp;E37&amp;", "&amp;F37&amp;", "&amp;G37&amp;","</f>
        <v>  1933.89686859669, _, _, _, _,</v>
      </c>
    </row>
    <row r="38" customFormat="false" ht="15" hidden="false" customHeight="false" outlineLevel="0" collapsed="false">
      <c r="C38" s="15" t="n">
        <f aca="false">ROUND(C7,0)</f>
        <v>5842</v>
      </c>
      <c r="D38" s="9" t="str">
        <f aca="false">D7</f>
        <v>_</v>
      </c>
      <c r="E38" s="9" t="str">
        <f aca="false">E7</f>
        <v>_</v>
      </c>
      <c r="F38" s="9" t="str">
        <f aca="false">F7</f>
        <v>_</v>
      </c>
      <c r="G38" s="9" t="str">
        <f aca="false">G7</f>
        <v>_</v>
      </c>
      <c r="I38" s="0" t="str">
        <f aca="false">"  "&amp;C38&amp;", "&amp;D38&amp;", "&amp;E38&amp;", "&amp;F38&amp;", "&amp;G38&amp;","</f>
        <v>  5842, _, _, _, _,</v>
      </c>
      <c r="J38" s="0" t="str">
        <f aca="false">"  "&amp;C38*0.637628&amp;", "&amp;D38&amp;", "&amp;E38&amp;", "&amp;F38&amp;", "&amp;G38&amp;","</f>
        <v>  3725.022776, _, _, _, _,</v>
      </c>
      <c r="K38" s="0" t="str">
        <f aca="false">"  "&amp;C38*0.637628^2&amp;", "&amp;D38&amp;", "&amp;E38&amp;", "&amp;F38&amp;", "&amp;G38&amp;","</f>
        <v>  2375.17882261533, _, _, _, _,</v>
      </c>
      <c r="L38" s="0" t="str">
        <f aca="false">"  "&amp;C38*0.637628^3&amp;", "&amp;D38&amp;", "&amp;E38&amp;", "&amp;F38&amp;", "&amp;G38&amp;","</f>
        <v>  1514.48052230657, _, _, _, _,</v>
      </c>
      <c r="M38" s="0" t="str">
        <f aca="false">"  "&amp;C38*0.637628^4&amp;", "&amp;D38&amp;", "&amp;E38&amp;", "&amp;F38&amp;", "&amp;G38&amp;","</f>
        <v>  965.675186477291, _, _, _, _,</v>
      </c>
      <c r="N38" s="0" t="str">
        <f aca="false">"  "&amp;C38*0.637628^5&amp;", "&amp;D38&amp;", "&amp;E38&amp;", "&amp;F38&amp;", "&amp;G38&amp;","</f>
        <v>  615.741537803142, _, _, _, _,</v>
      </c>
      <c r="O38" s="0" t="str">
        <f aca="false">"  "&amp;C38*0.637628^6&amp;", "&amp;D38&amp;", "&amp;E38&amp;", "&amp;F38&amp;", "&amp;G38&amp;","</f>
        <v>  392.614045266342, _, _, _, _,</v>
      </c>
      <c r="P38" s="0" t="str">
        <f aca="false">"  "&amp;C38*0.637628^7&amp;", "&amp;D38&amp;", "&amp;E38&amp;", "&amp;F38&amp;", "&amp;G38&amp;","</f>
        <v>  250.341708455087, _, _, _, _,</v>
      </c>
      <c r="Q38" s="0" t="str">
        <f aca="false">"  "&amp;C38*0.637628^8&amp;", "&amp;D38&amp;", "&amp;E38&amp;", "&amp;F38&amp;", "&amp;G38&amp;","</f>
        <v>  159.6248828788, _, _, _, _,</v>
      </c>
      <c r="R38" s="0" t="str">
        <f aca="false">"  "&amp;C38*0.637628^9&amp;", "&amp;D38&amp;", "&amp;E38&amp;", "&amp;F38&amp;", "&amp;G38&amp;","</f>
        <v>  101.781294820244, _, _, _, _,</v>
      </c>
    </row>
    <row r="39" customFormat="false" ht="15" hidden="false" customHeight="false" outlineLevel="0" collapsed="false">
      <c r="C39" s="15" t="n">
        <f aca="false">ROUND(C8,0)</f>
        <v>75948</v>
      </c>
      <c r="D39" s="9" t="str">
        <f aca="false">D8</f>
        <v>_</v>
      </c>
      <c r="E39" s="9" t="str">
        <f aca="false">E8</f>
        <v>_</v>
      </c>
      <c r="F39" s="9" t="str">
        <f aca="false">F8</f>
        <v>_</v>
      </c>
      <c r="G39" s="9" t="str">
        <f aca="false">G8</f>
        <v>_</v>
      </c>
      <c r="I39" s="0" t="str">
        <f aca="false">"  "&amp;C39&amp;", "&amp;D39&amp;", "&amp;E39&amp;", "&amp;F39&amp;", "&amp;G39&amp;","</f>
        <v>  75948, _, _, _, _,</v>
      </c>
      <c r="J39" s="0" t="str">
        <f aca="false">"  "&amp;C39*0.637628&amp;", "&amp;D39&amp;", "&amp;E39&amp;", "&amp;F39&amp;", "&amp;G39&amp;","</f>
        <v>  48426.571344, _, _, _, _,</v>
      </c>
      <c r="K39" s="0" t="str">
        <f aca="false">"  "&amp;C39*0.637628^2&amp;", "&amp;D39&amp;", "&amp;E39&amp;", "&amp;F39&amp;", "&amp;G39&amp;","</f>
        <v>  30878.137832932, _, _, _, _,</v>
      </c>
      <c r="L39" s="0" t="str">
        <f aca="false">"  "&amp;C39*0.637628^3&amp;", "&amp;D39&amp;", "&amp;E39&amp;", "&amp;F39&amp;", "&amp;G39&amp;","</f>
        <v>  19688.7652701368, _, _, _, _,</v>
      </c>
      <c r="M39" s="0" t="str">
        <f aca="false">"  "&amp;C39*0.637628^4&amp;", "&amp;D39&amp;", "&amp;E39&amp;", "&amp;F39&amp;", "&amp;G39&amp;","</f>
        <v>  12554.1080216668, _, _, _, _,</v>
      </c>
      <c r="N39" s="0" t="str">
        <f aca="false">"  "&amp;C39*0.637628^5&amp;", "&amp;D39&amp;", "&amp;E39&amp;", "&amp;F39&amp;", "&amp;G39&amp;","</f>
        <v>  8004.85078963934, _, _, _, _,</v>
      </c>
      <c r="O39" s="0" t="str">
        <f aca="false">"  "&amp;C39*0.637628^6&amp;", "&amp;D39&amp;", "&amp;E39&amp;", "&amp;F39&amp;", "&amp;G39&amp;","</f>
        <v>  5104.11699929615, _, _, _, _,</v>
      </c>
      <c r="P39" s="0" t="str">
        <f aca="false">"  "&amp;C39*0.637628^7&amp;", "&amp;D39&amp;", "&amp;E39&amp;", "&amp;F39&amp;", "&amp;G39&amp;","</f>
        <v>  3254.52791402721, _, _, _, _,</v>
      </c>
      <c r="Q39" s="0" t="str">
        <f aca="false">"  "&amp;C39*0.637628^8&amp;", "&amp;D39&amp;", "&amp;E39&amp;", "&amp;F39&amp;", "&amp;G39&amp;","</f>
        <v>  2075.17812476534, _, _, _, _,</v>
      </c>
      <c r="R39" s="0" t="str">
        <f aca="false">"  "&amp;C39*0.637628^9&amp;", "&amp;D39&amp;", "&amp;E39&amp;", "&amp;F39&amp;", "&amp;G39&amp;","</f>
        <v>  1323.19167733787, _, _, _, _,</v>
      </c>
    </row>
    <row r="40" customFormat="false" ht="15" hidden="false" customHeight="false" outlineLevel="0" collapsed="false">
      <c r="C40" s="15" t="n">
        <f aca="false">ROUND(C9,0)</f>
        <v>116844</v>
      </c>
      <c r="D40" s="9" t="str">
        <f aca="false">D9</f>
        <v>_</v>
      </c>
      <c r="E40" s="9" t="str">
        <f aca="false">E9</f>
        <v>_</v>
      </c>
      <c r="F40" s="9" t="str">
        <f aca="false">F9</f>
        <v>_</v>
      </c>
      <c r="G40" s="9" t="str">
        <f aca="false">G9</f>
        <v>_</v>
      </c>
      <c r="I40" s="0" t="str">
        <f aca="false">"  "&amp;C40&amp;", "&amp;D40&amp;", "&amp;E40&amp;", "&amp;F40&amp;", "&amp;G40&amp;","</f>
        <v>  116844, _, _, _, _,</v>
      </c>
      <c r="J40" s="0" t="str">
        <f aca="false">"  "&amp;C40*0.637628&amp;", "&amp;D40&amp;", "&amp;E40&amp;", "&amp;F40&amp;", "&amp;G40&amp;","</f>
        <v>  74503.006032, _, _, _, _,</v>
      </c>
      <c r="K40" s="0" t="str">
        <f aca="false">"  "&amp;C40*0.637628^2&amp;", "&amp;D40&amp;", "&amp;E40&amp;", "&amp;F40&amp;", "&amp;G40&amp;","</f>
        <v>  47505.2027301721, _, _, _, _,</v>
      </c>
      <c r="L40" s="0" t="str">
        <f aca="false">"  "&amp;C40*0.637628^3&amp;", "&amp;D40&amp;", "&amp;E40&amp;", "&amp;F40&amp;", "&amp;G40&amp;","</f>
        <v>  30290.6474064342, _, _, _, _,</v>
      </c>
      <c r="M40" s="0" t="str">
        <f aca="false">"  "&amp;C40*0.637628^4&amp;", "&amp;D40&amp;", "&amp;E40&amp;", "&amp;F40&amp;", "&amp;G40&amp;","</f>
        <v>  19314.1649244698, _, _, _, _,</v>
      </c>
      <c r="N40" s="0" t="str">
        <f aca="false">"  "&amp;C40*0.637628^5&amp;", "&amp;D40&amp;", "&amp;E40&amp;", "&amp;F40&amp;", "&amp;G40&amp;","</f>
        <v>  12315.2523524598, _, _, _, _,</v>
      </c>
      <c r="O40" s="0" t="str">
        <f aca="false">"  "&amp;C40*0.637628^6&amp;", "&amp;D40&amp;", "&amp;E40&amp;", "&amp;F40&amp;", "&amp;G40&amp;","</f>
        <v>  7852.54972699426, _, _, _, _,</v>
      </c>
      <c r="P40" s="0" t="str">
        <f aca="false">"  "&amp;C40*0.637628^7&amp;", "&amp;D40&amp;", "&amp;E40&amp;", "&amp;F40&amp;", "&amp;G40&amp;","</f>
        <v>  5007.0055773239, _, _, _, _,</v>
      </c>
      <c r="Q40" s="0" t="str">
        <f aca="false">"  "&amp;C40*0.637628^8&amp;", "&amp;D40&amp;", "&amp;E40&amp;", "&amp;F40&amp;", "&amp;G40&amp;","</f>
        <v>  3192.60695225788, _, _, _, _,</v>
      </c>
      <c r="R40" s="0" t="str">
        <f aca="false">"  "&amp;C40*0.637628^9&amp;", "&amp;D40&amp;", "&amp;E40&amp;", "&amp;F40&amp;", "&amp;G40&amp;","</f>
        <v>  2035.69558575429, _, _, _, _,</v>
      </c>
    </row>
    <row r="41" customFormat="false" ht="15" hidden="false" customHeight="false" outlineLevel="0" collapsed="false">
      <c r="C41" s="15" t="n">
        <f aca="false">ROUND(C10,0)</f>
        <v>0</v>
      </c>
      <c r="D41" s="9" t="str">
        <f aca="false">D10</f>
        <v>_</v>
      </c>
      <c r="E41" s="9" t="str">
        <f aca="false">E10</f>
        <v>_</v>
      </c>
      <c r="F41" s="9" t="str">
        <f aca="false">F10</f>
        <v>_</v>
      </c>
      <c r="G41" s="9" t="str">
        <f aca="false">G10</f>
        <v>_</v>
      </c>
      <c r="I41" s="0" t="str">
        <f aca="false">"  "&amp;C41&amp;", "&amp;D41&amp;", "&amp;E41&amp;", "&amp;F41&amp;", "&amp;G41&amp;","</f>
        <v>  0, _, _, _, _,</v>
      </c>
      <c r="J41" s="0" t="str">
        <f aca="false">"  "&amp;C41*0.637628&amp;", "&amp;D41&amp;", "&amp;E41&amp;", "&amp;F41&amp;", "&amp;G41&amp;","</f>
        <v>  0, _, _, _, _,</v>
      </c>
      <c r="K41" s="0" t="str">
        <f aca="false">"  "&amp;C41*0.637628^2&amp;", "&amp;D41&amp;", "&amp;E41&amp;", "&amp;F41&amp;", "&amp;G41&amp;","</f>
        <v>  0, _, _, _, _,</v>
      </c>
      <c r="L41" s="0" t="str">
        <f aca="false">"  "&amp;C41*0.637628^3&amp;", "&amp;D41&amp;", "&amp;E41&amp;", "&amp;F41&amp;", "&amp;G41&amp;","</f>
        <v>  0, _, _, _, _,</v>
      </c>
      <c r="M41" s="0" t="str">
        <f aca="false">"  "&amp;C41*0.637628^4&amp;", "&amp;D41&amp;", "&amp;E41&amp;", "&amp;F41&amp;", "&amp;G41&amp;","</f>
        <v>  0, _, _, _, _,</v>
      </c>
      <c r="N41" s="0" t="str">
        <f aca="false">"  "&amp;C41*0.637628^5&amp;", "&amp;D41&amp;", "&amp;E41&amp;", "&amp;F41&amp;", "&amp;G41&amp;","</f>
        <v>  0, _, _, _, _,</v>
      </c>
      <c r="O41" s="0" t="str">
        <f aca="false">"  "&amp;C41*0.637628^6&amp;", "&amp;D41&amp;", "&amp;E41&amp;", "&amp;F41&amp;", "&amp;G41&amp;","</f>
        <v>  0, _, _, _, _,</v>
      </c>
      <c r="P41" s="0" t="str">
        <f aca="false">"  "&amp;C41*0.637628^7&amp;", "&amp;D41&amp;", "&amp;E41&amp;", "&amp;F41&amp;", "&amp;G41&amp;","</f>
        <v>  0, _, _, _, _,</v>
      </c>
      <c r="Q41" s="0" t="str">
        <f aca="false">"  "&amp;C41*0.637628^8&amp;", "&amp;D41&amp;", "&amp;E41&amp;", "&amp;F41&amp;", "&amp;G41&amp;","</f>
        <v>  0, _, _, _, _,</v>
      </c>
      <c r="R41" s="0" t="str">
        <f aca="false">"  "&amp;C41*0.637628^9&amp;", "&amp;D41&amp;", "&amp;E41&amp;", "&amp;F41&amp;", "&amp;G41&amp;","</f>
        <v>  0, _, _, _, _,</v>
      </c>
    </row>
    <row r="42" customFormat="false" ht="15" hidden="false" customHeight="false" outlineLevel="0" collapsed="false">
      <c r="C42" s="15" t="n">
        <f aca="false">ROUND(C11,0)</f>
        <v>0</v>
      </c>
      <c r="D42" s="9" t="str">
        <f aca="false">D11</f>
        <v>_</v>
      </c>
      <c r="E42" s="9" t="str">
        <f aca="false">E11</f>
        <v>_</v>
      </c>
      <c r="F42" s="9" t="str">
        <f aca="false">F11</f>
        <v>_</v>
      </c>
      <c r="G42" s="9" t="str">
        <f aca="false">G11</f>
        <v>_</v>
      </c>
      <c r="I42" s="0" t="str">
        <f aca="false">"  "&amp;C42&amp;", "&amp;D42&amp;", "&amp;E42&amp;", "&amp;F42&amp;", "&amp;G42&amp;","</f>
        <v>  0, _, _, _, _,</v>
      </c>
      <c r="J42" s="0" t="str">
        <f aca="false">"  "&amp;C42*0.637628&amp;", "&amp;D42&amp;", "&amp;E42&amp;", "&amp;F42&amp;", "&amp;G42&amp;","</f>
        <v>  0, _, _, _, _,</v>
      </c>
      <c r="K42" s="0" t="str">
        <f aca="false">"  "&amp;C42*0.637628^2&amp;", "&amp;D42&amp;", "&amp;E42&amp;", "&amp;F42&amp;", "&amp;G42&amp;","</f>
        <v>  0, _, _, _, _,</v>
      </c>
      <c r="L42" s="0" t="str">
        <f aca="false">"  "&amp;C42*0.637628^3&amp;", "&amp;D42&amp;", "&amp;E42&amp;", "&amp;F42&amp;", "&amp;G42&amp;","</f>
        <v>  0, _, _, _, _,</v>
      </c>
      <c r="M42" s="0" t="str">
        <f aca="false">"  "&amp;C42*0.637628^4&amp;", "&amp;D42&amp;", "&amp;E42&amp;", "&amp;F42&amp;", "&amp;G42&amp;","</f>
        <v>  0, _, _, _, _,</v>
      </c>
      <c r="N42" s="0" t="str">
        <f aca="false">"  "&amp;C42*0.637628^5&amp;", "&amp;D42&amp;", "&amp;E42&amp;", "&amp;F42&amp;", "&amp;G42&amp;","</f>
        <v>  0, _, _, _, _,</v>
      </c>
      <c r="O42" s="0" t="str">
        <f aca="false">"  "&amp;C42*0.637628^6&amp;", "&amp;D42&amp;", "&amp;E42&amp;", "&amp;F42&amp;", "&amp;G42&amp;","</f>
        <v>  0, _, _, _, _,</v>
      </c>
      <c r="P42" s="0" t="str">
        <f aca="false">"  "&amp;C42*0.637628^7&amp;", "&amp;D42&amp;", "&amp;E42&amp;", "&amp;F42&amp;", "&amp;G42&amp;","</f>
        <v>  0, _, _, _, _,</v>
      </c>
      <c r="Q42" s="0" t="str">
        <f aca="false">"  "&amp;C42*0.637628^8&amp;", "&amp;D42&amp;", "&amp;E42&amp;", "&amp;F42&amp;", "&amp;G42&amp;","</f>
        <v>  0, _, _, _, _,</v>
      </c>
      <c r="R42" s="0" t="str">
        <f aca="false">"  "&amp;C42*0.637628^9&amp;", "&amp;D42&amp;", "&amp;E42&amp;", "&amp;F42&amp;", "&amp;G42&amp;","</f>
        <v>  0, _, _, _, _,</v>
      </c>
    </row>
    <row r="43" customFormat="false" ht="15" hidden="false" customHeight="false" outlineLevel="0" collapsed="false">
      <c r="C43" s="15" t="n">
        <f aca="false">ROUND(C12,0)</f>
        <v>105159</v>
      </c>
      <c r="D43" s="9" t="str">
        <f aca="false">D12</f>
        <v>_</v>
      </c>
      <c r="E43" s="9" t="str">
        <f aca="false">E12</f>
        <v>_</v>
      </c>
      <c r="F43" s="9" t="str">
        <f aca="false">F12</f>
        <v>_</v>
      </c>
      <c r="G43" s="9" t="str">
        <f aca="false">G12</f>
        <v>_</v>
      </c>
      <c r="I43" s="0" t="str">
        <f aca="false">"  "&amp;C43&amp;", "&amp;D43&amp;", "&amp;E43&amp;", "&amp;F43&amp;", "&amp;G43&amp;","</f>
        <v>  105159, _, _, _, _,</v>
      </c>
      <c r="J43" s="0" t="str">
        <f aca="false">"  "&amp;C43*0.637628&amp;", "&amp;D43&amp;", "&amp;E43&amp;", "&amp;F43&amp;", "&amp;G43&amp;","</f>
        <v>  67052.322852, _, _, _, _,</v>
      </c>
      <c r="K43" s="0" t="str">
        <f aca="false">"  "&amp;C43*0.637628^2&amp;", "&amp;D43&amp;", "&amp;E43&amp;", "&amp;F43&amp;", "&amp;G43&amp;","</f>
        <v>  42754.4385154751, _, _, _, _,</v>
      </c>
      <c r="L43" s="0" t="str">
        <f aca="false">"  "&amp;C43*0.637628^3&amp;", "&amp;D43&amp;", "&amp;E43&amp;", "&amp;F43&amp;", "&amp;G43&amp;","</f>
        <v>  27261.4271217453, _, _, _, _,</v>
      </c>
      <c r="M43" s="0" t="str">
        <f aca="false">"  "&amp;C43*0.637628^4&amp;", "&amp;D43&amp;", "&amp;E43&amp;", "&amp;F43&amp;", "&amp;G43&amp;","</f>
        <v>  17382.6492527842, _, _, _, _,</v>
      </c>
      <c r="N43" s="0" t="str">
        <f aca="false">"  "&amp;C43*0.637628^5&amp;", "&amp;D43&amp;", "&amp;E43&amp;", "&amp;F43&amp;", "&amp;G43&amp;","</f>
        <v>  11083.6638777543, _, _, _, _,</v>
      </c>
      <c r="O43" s="0" t="str">
        <f aca="false">"  "&amp;C43*0.637628^6&amp;", "&amp;D43&amp;", "&amp;E43&amp;", "&amp;F43&amp;", "&amp;G43&amp;","</f>
        <v>  7067.25443104472, _, _, _, _,</v>
      </c>
      <c r="P43" s="0" t="str">
        <f aca="false">"  "&amp;C43*0.637628^7&amp;", "&amp;D43&amp;", "&amp;E43&amp;", "&amp;F43&amp;", "&amp;G43&amp;","</f>
        <v>  4506.27930835818, _, _, _, _,</v>
      </c>
      <c r="Q43" s="0" t="str">
        <f aca="false">"  "&amp;C43*0.637628^8&amp;", "&amp;D43&amp;", "&amp;E43&amp;", "&amp;F43&amp;", "&amp;G43&amp;","</f>
        <v>  2873.32986282981, _, _, _, _,</v>
      </c>
      <c r="R43" s="0" t="str">
        <f aca="false">"  "&amp;C43*0.637628^9&amp;", "&amp;D43&amp;", "&amp;E43&amp;", "&amp;F43&amp;", "&amp;G43&amp;","</f>
        <v>  1832.11557377645, _, _, _, _,</v>
      </c>
    </row>
    <row r="44" customFormat="false" ht="15" hidden="false" customHeight="false" outlineLevel="0" collapsed="false">
      <c r="C44" s="15" t="n">
        <f aca="false">ROUND(C13,0)</f>
        <v>0</v>
      </c>
      <c r="D44" s="9" t="str">
        <f aca="false">D13</f>
        <v>_</v>
      </c>
      <c r="E44" s="9" t="str">
        <f aca="false">E13</f>
        <v>_</v>
      </c>
      <c r="F44" s="9" t="str">
        <f aca="false">F13</f>
        <v>_</v>
      </c>
      <c r="G44" s="9" t="str">
        <f aca="false">G13</f>
        <v>_</v>
      </c>
      <c r="I44" s="0" t="str">
        <f aca="false">"  "&amp;C44&amp;", "&amp;D44&amp;", "&amp;E44&amp;", "&amp;F44&amp;", "&amp;G44&amp;","</f>
        <v>  0, _, _, _, _,</v>
      </c>
      <c r="J44" s="0" t="str">
        <f aca="false">"  "&amp;C44*0.637628&amp;", "&amp;D44&amp;", "&amp;E44&amp;", "&amp;F44&amp;", "&amp;G44&amp;","</f>
        <v>  0, _, _, _, _,</v>
      </c>
      <c r="K44" s="0" t="str">
        <f aca="false">"  "&amp;C44*0.637628^2&amp;", "&amp;D44&amp;", "&amp;E44&amp;", "&amp;F44&amp;", "&amp;G44&amp;","</f>
        <v>  0, _, _, _, _,</v>
      </c>
      <c r="L44" s="0" t="str">
        <f aca="false">"  "&amp;C44*0.637628^3&amp;", "&amp;D44&amp;", "&amp;E44&amp;", "&amp;F44&amp;", "&amp;G44&amp;","</f>
        <v>  0, _, _, _, _,</v>
      </c>
      <c r="M44" s="0" t="str">
        <f aca="false">"  "&amp;C44*0.637628^4&amp;", "&amp;D44&amp;", "&amp;E44&amp;", "&amp;F44&amp;", "&amp;G44&amp;","</f>
        <v>  0, _, _, _, _,</v>
      </c>
      <c r="N44" s="0" t="str">
        <f aca="false">"  "&amp;C44*0.637628^5&amp;", "&amp;D44&amp;", "&amp;E44&amp;", "&amp;F44&amp;", "&amp;G44&amp;","</f>
        <v>  0, _, _, _, _,</v>
      </c>
      <c r="O44" s="0" t="str">
        <f aca="false">"  "&amp;C44*0.637628^6&amp;", "&amp;D44&amp;", "&amp;E44&amp;", "&amp;F44&amp;", "&amp;G44&amp;","</f>
        <v>  0, _, _, _, _,</v>
      </c>
      <c r="P44" s="0" t="str">
        <f aca="false">"  "&amp;C44*0.637628^7&amp;", "&amp;D44&amp;", "&amp;E44&amp;", "&amp;F44&amp;", "&amp;G44&amp;","</f>
        <v>  0, _, _, _, _,</v>
      </c>
      <c r="Q44" s="0" t="str">
        <f aca="false">"  "&amp;C44*0.637628^8&amp;", "&amp;D44&amp;", "&amp;E44&amp;", "&amp;F44&amp;", "&amp;G44&amp;","</f>
        <v>  0, _, _, _, _,</v>
      </c>
      <c r="R44" s="0" t="str">
        <f aca="false">"  "&amp;C44*0.637628^9&amp;", "&amp;D44&amp;", "&amp;E44&amp;", "&amp;F44&amp;", "&amp;G44&amp;","</f>
        <v>  0, _, _, _, _,</v>
      </c>
    </row>
    <row r="45" customFormat="false" ht="15" hidden="false" customHeight="false" outlineLevel="0" collapsed="false">
      <c r="C45" s="15" t="n">
        <f aca="false">ROUND(C14,0)</f>
        <v>0</v>
      </c>
      <c r="D45" s="9" t="str">
        <f aca="false">D14</f>
        <v>_</v>
      </c>
      <c r="E45" s="9" t="str">
        <f aca="false">E14</f>
        <v>_</v>
      </c>
      <c r="F45" s="9" t="str">
        <f aca="false">F14</f>
        <v>_</v>
      </c>
      <c r="G45" s="9" t="str">
        <f aca="false">G14</f>
        <v>_</v>
      </c>
      <c r="I45" s="0" t="str">
        <f aca="false">"  "&amp;C45&amp;", "&amp;D45&amp;", "&amp;E45&amp;", "&amp;F45&amp;", "&amp;G45&amp;","</f>
        <v>  0, _, _, _, _,</v>
      </c>
      <c r="J45" s="0" t="str">
        <f aca="false">"  "&amp;C45*0.637628&amp;", "&amp;D45&amp;", "&amp;E45&amp;", "&amp;F45&amp;", "&amp;G45&amp;","</f>
        <v>  0, _, _, _, _,</v>
      </c>
      <c r="K45" s="0" t="str">
        <f aca="false">"  "&amp;C45*0.637628^2&amp;", "&amp;D45&amp;", "&amp;E45&amp;", "&amp;F45&amp;", "&amp;G45&amp;","</f>
        <v>  0, _, _, _, _,</v>
      </c>
      <c r="L45" s="0" t="str">
        <f aca="false">"  "&amp;C45*0.637628^3&amp;", "&amp;D45&amp;", "&amp;E45&amp;", "&amp;F45&amp;", "&amp;G45&amp;","</f>
        <v>  0, _, _, _, _,</v>
      </c>
      <c r="M45" s="0" t="str">
        <f aca="false">"  "&amp;C45*0.637628^4&amp;", "&amp;D45&amp;", "&amp;E45&amp;", "&amp;F45&amp;", "&amp;G45&amp;","</f>
        <v>  0, _, _, _, _,</v>
      </c>
      <c r="N45" s="0" t="str">
        <f aca="false">"  "&amp;C45*0.637628^5&amp;", "&amp;D45&amp;", "&amp;E45&amp;", "&amp;F45&amp;", "&amp;G45&amp;","</f>
        <v>  0, _, _, _, _,</v>
      </c>
      <c r="O45" s="0" t="str">
        <f aca="false">"  "&amp;C45*0.637628^6&amp;", "&amp;D45&amp;", "&amp;E45&amp;", "&amp;F45&amp;", "&amp;G45&amp;","</f>
        <v>  0, _, _, _, _,</v>
      </c>
      <c r="P45" s="0" t="str">
        <f aca="false">"  "&amp;C45*0.637628^7&amp;", "&amp;D45&amp;", "&amp;E45&amp;", "&amp;F45&amp;", "&amp;G45&amp;","</f>
        <v>  0, _, _, _, _,</v>
      </c>
      <c r="Q45" s="0" t="str">
        <f aca="false">"  "&amp;C45*0.637628^8&amp;", "&amp;D45&amp;", "&amp;E45&amp;", "&amp;F45&amp;", "&amp;G45&amp;","</f>
        <v>  0, _, _, _, _,</v>
      </c>
      <c r="R45" s="0" t="str">
        <f aca="false">"  "&amp;C45*0.637628^9&amp;", "&amp;D45&amp;", "&amp;E45&amp;", "&amp;F45&amp;", "&amp;G45&amp;","</f>
        <v>  0, _, _, _, _,</v>
      </c>
    </row>
    <row r="46" customFormat="false" ht="15" hidden="false" customHeight="false" outlineLevel="0" collapsed="false">
      <c r="C46" s="15" t="n">
        <f aca="false">ROUND(C15,0)</f>
        <v>0</v>
      </c>
      <c r="D46" s="9" t="str">
        <f aca="false">D15</f>
        <v>_</v>
      </c>
      <c r="E46" s="9" t="str">
        <f aca="false">E15</f>
        <v>_</v>
      </c>
      <c r="F46" s="9" t="str">
        <f aca="false">F15</f>
        <v>_</v>
      </c>
      <c r="G46" s="9" t="str">
        <f aca="false">G15</f>
        <v>_</v>
      </c>
      <c r="I46" s="0" t="str">
        <f aca="false">"  "&amp;C46&amp;", "&amp;D46&amp;", "&amp;E46&amp;", "&amp;F46&amp;", "&amp;G46&amp;","</f>
        <v>  0, _, _, _, _,</v>
      </c>
      <c r="J46" s="0" t="str">
        <f aca="false">"  "&amp;C46*0.637628&amp;", "&amp;D46&amp;", "&amp;E46&amp;", "&amp;F46&amp;", "&amp;G46&amp;","</f>
        <v>  0, _, _, _, _,</v>
      </c>
      <c r="K46" s="0" t="str">
        <f aca="false">"  "&amp;C46*0.637628^2&amp;", "&amp;D46&amp;", "&amp;E46&amp;", "&amp;F46&amp;", "&amp;G46&amp;","</f>
        <v>  0, _, _, _, _,</v>
      </c>
      <c r="L46" s="0" t="str">
        <f aca="false">"  "&amp;C46*0.637628^3&amp;", "&amp;D46&amp;", "&amp;E46&amp;", "&amp;F46&amp;", "&amp;G46&amp;","</f>
        <v>  0, _, _, _, _,</v>
      </c>
      <c r="M46" s="0" t="str">
        <f aca="false">"  "&amp;C46*0.637628^4&amp;", "&amp;D46&amp;", "&amp;E46&amp;", "&amp;F46&amp;", "&amp;G46&amp;","</f>
        <v>  0, _, _, _, _,</v>
      </c>
      <c r="N46" s="0" t="str">
        <f aca="false">"  "&amp;C46*0.637628^5&amp;", "&amp;D46&amp;", "&amp;E46&amp;", "&amp;F46&amp;", "&amp;G46&amp;","</f>
        <v>  0, _, _, _, _,</v>
      </c>
      <c r="O46" s="0" t="str">
        <f aca="false">"  "&amp;C46*0.637628^6&amp;", "&amp;D46&amp;", "&amp;E46&amp;", "&amp;F46&amp;", "&amp;G46&amp;","</f>
        <v>  0, _, _, _, _,</v>
      </c>
      <c r="P46" s="0" t="str">
        <f aca="false">"  "&amp;C46*0.637628^7&amp;", "&amp;D46&amp;", "&amp;E46&amp;", "&amp;F46&amp;", "&amp;G46&amp;","</f>
        <v>  0, _, _, _, _,</v>
      </c>
      <c r="Q46" s="0" t="str">
        <f aca="false">"  "&amp;C46*0.637628^8&amp;", "&amp;D46&amp;", "&amp;E46&amp;", "&amp;F46&amp;", "&amp;G46&amp;","</f>
        <v>  0, _, _, _, _,</v>
      </c>
      <c r="R46" s="0" t="str">
        <f aca="false">"  "&amp;C46*0.637628^9&amp;", "&amp;D46&amp;", "&amp;E46&amp;", "&amp;F46&amp;", "&amp;G46&amp;","</f>
        <v>  0, _, _, _, _,</v>
      </c>
    </row>
    <row r="47" customFormat="false" ht="15" hidden="false" customHeight="false" outlineLevel="0" collapsed="false">
      <c r="C47" s="15" t="n">
        <f aca="false">ROUND(C16,0)</f>
        <v>0</v>
      </c>
      <c r="D47" s="9" t="str">
        <f aca="false">D16</f>
        <v>_</v>
      </c>
      <c r="E47" s="9" t="str">
        <f aca="false">E16</f>
        <v>_</v>
      </c>
      <c r="F47" s="9" t="str">
        <f aca="false">F16</f>
        <v>_</v>
      </c>
      <c r="G47" s="9" t="str">
        <f aca="false">G16</f>
        <v>_</v>
      </c>
      <c r="I47" s="0" t="str">
        <f aca="false">"  "&amp;C47&amp;", "&amp;D47&amp;", "&amp;E47&amp;", "&amp;F47&amp;", "&amp;G47&amp;","</f>
        <v>  0, _, _, _, _,</v>
      </c>
      <c r="J47" s="0" t="str">
        <f aca="false">"  "&amp;C47*0.637628&amp;", "&amp;D47&amp;", "&amp;E47&amp;", "&amp;F47&amp;", "&amp;G47&amp;","</f>
        <v>  0, _, _, _, _,</v>
      </c>
      <c r="K47" s="0" t="str">
        <f aca="false">"  "&amp;C47*0.637628^2&amp;", "&amp;D47&amp;", "&amp;E47&amp;", "&amp;F47&amp;", "&amp;G47&amp;","</f>
        <v>  0, _, _, _, _,</v>
      </c>
      <c r="L47" s="0" t="str">
        <f aca="false">"  "&amp;C47*0.637628^3&amp;", "&amp;D47&amp;", "&amp;E47&amp;", "&amp;F47&amp;", "&amp;G47&amp;","</f>
        <v>  0, _, _, _, _,</v>
      </c>
      <c r="M47" s="0" t="str">
        <f aca="false">"  "&amp;C47*0.637628^4&amp;", "&amp;D47&amp;", "&amp;E47&amp;", "&amp;F47&amp;", "&amp;G47&amp;","</f>
        <v>  0, _, _, _, _,</v>
      </c>
      <c r="N47" s="0" t="str">
        <f aca="false">"  "&amp;C47*0.637628^5&amp;", "&amp;D47&amp;", "&amp;E47&amp;", "&amp;F47&amp;", "&amp;G47&amp;","</f>
        <v>  0, _, _, _, _,</v>
      </c>
      <c r="O47" s="0" t="str">
        <f aca="false">"  "&amp;C47*0.637628^6&amp;", "&amp;D47&amp;", "&amp;E47&amp;", "&amp;F47&amp;", "&amp;G47&amp;","</f>
        <v>  0, _, _, _, _,</v>
      </c>
      <c r="P47" s="0" t="str">
        <f aca="false">"  "&amp;C47*0.637628^7&amp;", "&amp;D47&amp;", "&amp;E47&amp;", "&amp;F47&amp;", "&amp;G47&amp;","</f>
        <v>  0, _, _, _, _,</v>
      </c>
      <c r="Q47" s="0" t="str">
        <f aca="false">"  "&amp;C47*0.637628^8&amp;", "&amp;D47&amp;", "&amp;E47&amp;", "&amp;F47&amp;", "&amp;G47&amp;","</f>
        <v>  0, _, _, _, _,</v>
      </c>
      <c r="R47" s="0" t="str">
        <f aca="false">"  "&amp;C47*0.637628^9&amp;", "&amp;D47&amp;", "&amp;E47&amp;", "&amp;F47&amp;", "&amp;G47&amp;","</f>
        <v>  0, _, _, _, _,</v>
      </c>
    </row>
    <row r="48" customFormat="false" ht="15" hidden="false" customHeight="false" outlineLevel="0" collapsed="false">
      <c r="C48" s="15" t="n">
        <f aca="false">ROUND(C17,0)</f>
        <v>87633</v>
      </c>
      <c r="D48" s="9" t="str">
        <f aca="false">D17</f>
        <v>_</v>
      </c>
      <c r="E48" s="9" t="str">
        <f aca="false">E17</f>
        <v>_</v>
      </c>
      <c r="F48" s="9" t="str">
        <f aca="false">F17</f>
        <v>_</v>
      </c>
      <c r="G48" s="9" t="str">
        <f aca="false">G17</f>
        <v>_</v>
      </c>
      <c r="I48" s="0" t="str">
        <f aca="false">"  "&amp;C48&amp;", "&amp;D48&amp;", "&amp;E48&amp;", "&amp;F48&amp;", "&amp;G48&amp;","</f>
        <v>  87633, _, _, _, _,</v>
      </c>
      <c r="J48" s="0" t="str">
        <f aca="false">"  "&amp;C48*0.637628&amp;", "&amp;D48&amp;", "&amp;E48&amp;", "&amp;F48&amp;", "&amp;G48&amp;","</f>
        <v>  55877.254524, _, _, _, _,</v>
      </c>
      <c r="K48" s="0" t="str">
        <f aca="false">"  "&amp;C48*0.637628^2&amp;", "&amp;D48&amp;", "&amp;E48&amp;", "&amp;F48&amp;", "&amp;G48&amp;","</f>
        <v>  35628.9020476291, _, _, _, _,</v>
      </c>
      <c r="L48" s="0" t="str">
        <f aca="false">"  "&amp;C48*0.637628^3&amp;", "&amp;D48&amp;", "&amp;E48&amp;", "&amp;F48&amp;", "&amp;G48&amp;","</f>
        <v>  22717.9855548256, _, _, _, _,</v>
      </c>
      <c r="M48" s="0" t="str">
        <f aca="false">"  "&amp;C48*0.637628^4&amp;", "&amp;D48&amp;", "&amp;E48&amp;", "&amp;F48&amp;", "&amp;G48&amp;","</f>
        <v>  14485.6236933524, _, _, _, _,</v>
      </c>
      <c r="N48" s="0" t="str">
        <f aca="false">"  "&amp;C48*0.637628^5&amp;", "&amp;D48&amp;", "&amp;E48&amp;", "&amp;F48&amp;", "&amp;G48&amp;","</f>
        <v>  9236.43926434487, _, _, _, _,</v>
      </c>
      <c r="O48" s="0" t="str">
        <f aca="false">"  "&amp;C48*0.637628^6&amp;", "&amp;D48&amp;", "&amp;E48&amp;", "&amp;F48&amp;", "&amp;G48&amp;","</f>
        <v>  5889.41229524569, _, _, _, _,</v>
      </c>
      <c r="P48" s="0" t="str">
        <f aca="false">"  "&amp;C48*0.637628^7&amp;", "&amp;D48&amp;", "&amp;E48&amp;", "&amp;F48&amp;", "&amp;G48&amp;","</f>
        <v>  3755.25418299292, _, _, _, _,</v>
      </c>
      <c r="Q48" s="0" t="str">
        <f aca="false">"  "&amp;C48*0.637628^8&amp;", "&amp;D48&amp;", "&amp;E48&amp;", "&amp;F48&amp;", "&amp;G48&amp;","</f>
        <v>  2394.45521419341, _, _, _, _,</v>
      </c>
      <c r="R48" s="0" t="str">
        <f aca="false">"  "&amp;C48*0.637628^9&amp;", "&amp;D48&amp;", "&amp;E48&amp;", "&amp;F48&amp;", "&amp;G48&amp;","</f>
        <v>  1526.77168931572, _, _, _, _,</v>
      </c>
    </row>
    <row r="49" customFormat="false" ht="15" hidden="false" customHeight="false" outlineLevel="0" collapsed="false">
      <c r="C49" s="15" t="n">
        <f aca="false">ROUND(C18,0)</f>
        <v>23369</v>
      </c>
      <c r="D49" s="9" t="str">
        <f aca="false">D18</f>
        <v>_</v>
      </c>
      <c r="E49" s="9" t="str">
        <f aca="false">E18</f>
        <v>_</v>
      </c>
      <c r="F49" s="9" t="str">
        <f aca="false">F18</f>
        <v>_</v>
      </c>
      <c r="G49" s="9" t="str">
        <f aca="false">G18</f>
        <v>_</v>
      </c>
      <c r="I49" s="0" t="str">
        <f aca="false">"  "&amp;C49&amp;", "&amp;D49&amp;", "&amp;E49&amp;", "&amp;F49&amp;", "&amp;G49&amp;","</f>
        <v>  23369, _, _, _, _,</v>
      </c>
      <c r="J49" s="0" t="str">
        <f aca="false">"  "&amp;C49*0.637628&amp;", "&amp;D49&amp;", "&amp;E49&amp;", "&amp;F49&amp;", "&amp;G49&amp;","</f>
        <v>  14900.728732, _, _, _, _,</v>
      </c>
      <c r="K49" s="0" t="str">
        <f aca="false">"  "&amp;C49*0.637628^2&amp;", "&amp;D49&amp;", "&amp;E49&amp;", "&amp;F49&amp;", "&amp;G49&amp;","</f>
        <v>  9501.1218599277, _, _, _, _,</v>
      </c>
      <c r="L49" s="0" t="str">
        <f aca="false">"  "&amp;C49*0.637628^3&amp;", "&amp;D49&amp;", "&amp;E49&amp;", "&amp;F49&amp;", "&amp;G49&amp;","</f>
        <v>  6058.18132930198, _, _, _, _,</v>
      </c>
      <c r="M49" s="0" t="str">
        <f aca="false">"  "&amp;C49*0.637628^4&amp;", "&amp;D49&amp;", "&amp;E49&amp;", "&amp;F49&amp;", "&amp;G49&amp;","</f>
        <v>  3862.86604464016, _, _, _, _,</v>
      </c>
      <c r="N49" s="0" t="str">
        <f aca="false">"  "&amp;C49*0.637628^5&amp;", "&amp;D49&amp;", "&amp;E49&amp;", "&amp;F49&amp;", "&amp;G49&amp;","</f>
        <v>  2463.07155031182, _, _, _, _,</v>
      </c>
      <c r="O49" s="0" t="str">
        <f aca="false">"  "&amp;C49*0.637628^6&amp;", "&amp;D49&amp;", "&amp;E49&amp;", "&amp;F49&amp;", "&amp;G49&amp;","</f>
        <v>  1570.52338648222, _, _, _, _,</v>
      </c>
      <c r="P49" s="0" t="str">
        <f aca="false">"  "&amp;C49*0.637628^7&amp;", "&amp;D49&amp;", "&amp;E49&amp;", "&amp;F49&amp;", "&amp;G49&amp;","</f>
        <v>  1001.40968587589, _, _, _, _,</v>
      </c>
      <c r="Q49" s="0" t="str">
        <f aca="false">"  "&amp;C49*0.637628^8&amp;", "&amp;D49&amp;", "&amp;E49&amp;", "&amp;F49&amp;", "&amp;G49&amp;","</f>
        <v>  638.52685518567, _, _, _, _,</v>
      </c>
      <c r="R49" s="0" t="str">
        <f aca="false">"  "&amp;C49*0.637628^9&amp;", "&amp;D49&amp;", "&amp;E49&amp;", "&amp;F49&amp;", "&amp;G49&amp;","</f>
        <v>  407.142601618328, _, _, _, _,</v>
      </c>
    </row>
    <row r="50" customFormat="false" ht="15" hidden="false" customHeight="false" outlineLevel="0" collapsed="false">
      <c r="C50" s="15" t="n">
        <f aca="false">ROUND(C19,0)</f>
        <v>0</v>
      </c>
      <c r="D50" s="9" t="str">
        <f aca="false">D19</f>
        <v>_</v>
      </c>
      <c r="E50" s="9" t="str">
        <f aca="false">E19</f>
        <v>_</v>
      </c>
      <c r="F50" s="9" t="str">
        <f aca="false">F19</f>
        <v>_</v>
      </c>
      <c r="G50" s="9" t="str">
        <f aca="false">G19</f>
        <v>_</v>
      </c>
      <c r="I50" s="0" t="str">
        <f aca="false">"  "&amp;C50&amp;", "&amp;D50&amp;", "&amp;E50&amp;", "&amp;F50&amp;", "&amp;G50&amp;","</f>
        <v>  0, _, _, _, _,</v>
      </c>
      <c r="J50" s="0" t="str">
        <f aca="false">"  "&amp;C50*0.637628&amp;", "&amp;D50&amp;", "&amp;E50&amp;", "&amp;F50&amp;", "&amp;G50&amp;","</f>
        <v>  0, _, _, _, _,</v>
      </c>
      <c r="K50" s="0" t="str">
        <f aca="false">"  "&amp;C50*0.637628^2&amp;", "&amp;D50&amp;", "&amp;E50&amp;", "&amp;F50&amp;", "&amp;G50&amp;","</f>
        <v>  0, _, _, _, _,</v>
      </c>
      <c r="L50" s="0" t="str">
        <f aca="false">"  "&amp;C50*0.637628^3&amp;", "&amp;D50&amp;", "&amp;E50&amp;", "&amp;F50&amp;", "&amp;G50&amp;","</f>
        <v>  0, _, _, _, _,</v>
      </c>
      <c r="M50" s="0" t="str">
        <f aca="false">"  "&amp;C50*0.637628^4&amp;", "&amp;D50&amp;", "&amp;E50&amp;", "&amp;F50&amp;", "&amp;G50&amp;","</f>
        <v>  0, _, _, _, _,</v>
      </c>
      <c r="N50" s="0" t="str">
        <f aca="false">"  "&amp;C50*0.637628^5&amp;", "&amp;D50&amp;", "&amp;E50&amp;", "&amp;F50&amp;", "&amp;G50&amp;","</f>
        <v>  0, _, _, _, _,</v>
      </c>
      <c r="O50" s="0" t="str">
        <f aca="false">"  "&amp;C50*0.637628^6&amp;", "&amp;D50&amp;", "&amp;E50&amp;", "&amp;F50&amp;", "&amp;G50&amp;","</f>
        <v>  0, _, _, _, _,</v>
      </c>
      <c r="P50" s="0" t="str">
        <f aca="false">"  "&amp;C50*0.637628^7&amp;", "&amp;D50&amp;", "&amp;E50&amp;", "&amp;F50&amp;", "&amp;G50&amp;","</f>
        <v>  0, _, _, _, _,</v>
      </c>
      <c r="Q50" s="0" t="str">
        <f aca="false">"  "&amp;C50*0.637628^8&amp;", "&amp;D50&amp;", "&amp;E50&amp;", "&amp;F50&amp;", "&amp;G50&amp;","</f>
        <v>  0, _, _, _, _,</v>
      </c>
      <c r="R50" s="0" t="str">
        <f aca="false">"  "&amp;C50*0.637628^9&amp;", "&amp;D50&amp;", "&amp;E50&amp;", "&amp;F50&amp;", "&amp;G50&amp;","</f>
        <v>  0, _, _, _, _,</v>
      </c>
    </row>
    <row r="51" customFormat="false" ht="15" hidden="false" customHeight="false" outlineLevel="0" collapsed="false">
      <c r="C51" s="15" t="n">
        <f aca="false">ROUND(C20,0)</f>
        <v>0</v>
      </c>
      <c r="D51" s="9" t="str">
        <f aca="false">D20</f>
        <v>_</v>
      </c>
      <c r="E51" s="9" t="str">
        <f aca="false">E20</f>
        <v>_</v>
      </c>
      <c r="F51" s="9" t="str">
        <f aca="false">F20</f>
        <v>_</v>
      </c>
      <c r="G51" s="9" t="str">
        <f aca="false">G20</f>
        <v>_</v>
      </c>
      <c r="I51" s="0" t="str">
        <f aca="false">"  "&amp;C51&amp;", "&amp;D51&amp;", "&amp;E51&amp;", "&amp;F51&amp;", "&amp;G51&amp;","</f>
        <v>  0, _, _, _, _,</v>
      </c>
      <c r="J51" s="0" t="str">
        <f aca="false">"  "&amp;C51*0.637628&amp;", "&amp;D51&amp;", "&amp;E51&amp;", "&amp;F51&amp;", "&amp;G51&amp;","</f>
        <v>  0, _, _, _, _,</v>
      </c>
      <c r="K51" s="0" t="str">
        <f aca="false">"  "&amp;C51*0.637628^2&amp;", "&amp;D51&amp;", "&amp;E51&amp;", "&amp;F51&amp;", "&amp;G51&amp;","</f>
        <v>  0, _, _, _, _,</v>
      </c>
      <c r="L51" s="0" t="str">
        <f aca="false">"  "&amp;C51*0.637628^3&amp;", "&amp;D51&amp;", "&amp;E51&amp;", "&amp;F51&amp;", "&amp;G51&amp;","</f>
        <v>  0, _, _, _, _,</v>
      </c>
      <c r="M51" s="0" t="str">
        <f aca="false">"  "&amp;C51*0.637628^4&amp;", "&amp;D51&amp;", "&amp;E51&amp;", "&amp;F51&amp;", "&amp;G51&amp;","</f>
        <v>  0, _, _, _, _,</v>
      </c>
      <c r="N51" s="0" t="str">
        <f aca="false">"  "&amp;C51*0.637628^5&amp;", "&amp;D51&amp;", "&amp;E51&amp;", "&amp;F51&amp;", "&amp;G51&amp;","</f>
        <v>  0, _, _, _, _,</v>
      </c>
      <c r="O51" s="0" t="str">
        <f aca="false">"  "&amp;C51*0.637628^6&amp;", "&amp;D51&amp;", "&amp;E51&amp;", "&amp;F51&amp;", "&amp;G51&amp;","</f>
        <v>  0, _, _, _, _,</v>
      </c>
      <c r="P51" s="0" t="str">
        <f aca="false">"  "&amp;C51*0.637628^7&amp;", "&amp;D51&amp;", "&amp;E51&amp;", "&amp;F51&amp;", "&amp;G51&amp;","</f>
        <v>  0, _, _, _, _,</v>
      </c>
      <c r="Q51" s="0" t="str">
        <f aca="false">"  "&amp;C51*0.637628^8&amp;", "&amp;D51&amp;", "&amp;E51&amp;", "&amp;F51&amp;", "&amp;G51&amp;","</f>
        <v>  0, _, _, _, _,</v>
      </c>
      <c r="R51" s="0" t="str">
        <f aca="false">"  "&amp;C51*0.637628^9&amp;", "&amp;D51&amp;", "&amp;E51&amp;", "&amp;F51&amp;", "&amp;G51&amp;","</f>
        <v>  0, _, _, _, _,</v>
      </c>
    </row>
    <row r="52" customFormat="false" ht="15" hidden="false" customHeight="false" outlineLevel="0" collapsed="false">
      <c r="C52" s="15" t="n">
        <f aca="false">ROUND(C21,0)</f>
        <v>5842</v>
      </c>
      <c r="D52" s="9" t="str">
        <f aca="false">D21</f>
        <v>_</v>
      </c>
      <c r="E52" s="9" t="str">
        <f aca="false">E21</f>
        <v>_</v>
      </c>
      <c r="F52" s="9" t="str">
        <f aca="false">F21</f>
        <v>_</v>
      </c>
      <c r="G52" s="9" t="str">
        <f aca="false">G21</f>
        <v>_</v>
      </c>
      <c r="I52" s="0" t="str">
        <f aca="false">"  "&amp;C52&amp;", "&amp;D52&amp;", "&amp;E52&amp;", "&amp;F52&amp;", "&amp;G52&amp;","</f>
        <v>  5842, _, _, _, _,</v>
      </c>
      <c r="J52" s="0" t="str">
        <f aca="false">"  "&amp;C52*0.637628&amp;", "&amp;D52&amp;", "&amp;E52&amp;", "&amp;F52&amp;", "&amp;G52&amp;","</f>
        <v>  3725.022776, _, _, _, _,</v>
      </c>
      <c r="K52" s="0" t="str">
        <f aca="false">"  "&amp;C52*0.637628^2&amp;", "&amp;D52&amp;", "&amp;E52&amp;", "&amp;F52&amp;", "&amp;G52&amp;","</f>
        <v>  2375.17882261533, _, _, _, _,</v>
      </c>
      <c r="L52" s="0" t="str">
        <f aca="false">"  "&amp;C52*0.637628^3&amp;", "&amp;D52&amp;", "&amp;E52&amp;", "&amp;F52&amp;", "&amp;G52&amp;","</f>
        <v>  1514.48052230657, _, _, _, _,</v>
      </c>
      <c r="M52" s="0" t="str">
        <f aca="false">"  "&amp;C52*0.637628^4&amp;", "&amp;D52&amp;", "&amp;E52&amp;", "&amp;F52&amp;", "&amp;G52&amp;","</f>
        <v>  965.675186477291, _, _, _, _,</v>
      </c>
      <c r="N52" s="0" t="str">
        <f aca="false">"  "&amp;C52*0.637628^5&amp;", "&amp;D52&amp;", "&amp;E52&amp;", "&amp;F52&amp;", "&amp;G52&amp;","</f>
        <v>  615.741537803142, _, _, _, _,</v>
      </c>
      <c r="O52" s="0" t="str">
        <f aca="false">"  "&amp;C52*0.637628^6&amp;", "&amp;D52&amp;", "&amp;E52&amp;", "&amp;F52&amp;", "&amp;G52&amp;","</f>
        <v>  392.614045266342, _, _, _, _,</v>
      </c>
      <c r="P52" s="0" t="str">
        <f aca="false">"  "&amp;C52*0.637628^7&amp;", "&amp;D52&amp;", "&amp;E52&amp;", "&amp;F52&amp;", "&amp;G52&amp;","</f>
        <v>  250.341708455087, _, _, _, _,</v>
      </c>
      <c r="Q52" s="0" t="str">
        <f aca="false">"  "&amp;C52*0.637628^8&amp;", "&amp;D52&amp;", "&amp;E52&amp;", "&amp;F52&amp;", "&amp;G52&amp;","</f>
        <v>  159.6248828788, _, _, _, _,</v>
      </c>
      <c r="R52" s="0" t="str">
        <f aca="false">"  "&amp;C52*0.637628^9&amp;", "&amp;D52&amp;", "&amp;E52&amp;", "&amp;F52&amp;", "&amp;G52&amp;","</f>
        <v>  101.781294820244, _, _, _, _,</v>
      </c>
    </row>
    <row r="53" customFormat="false" ht="15" hidden="false" customHeight="false" outlineLevel="0" collapsed="false">
      <c r="C53" s="15" t="n">
        <f aca="false">ROUND(C22,0)</f>
        <v>5842</v>
      </c>
      <c r="D53" s="9" t="str">
        <f aca="false">D22</f>
        <v>_</v>
      </c>
      <c r="E53" s="9" t="str">
        <f aca="false">E22</f>
        <v>_</v>
      </c>
      <c r="F53" s="9" t="str">
        <f aca="false">F22</f>
        <v>_</v>
      </c>
      <c r="G53" s="9" t="str">
        <f aca="false">G22</f>
        <v>_</v>
      </c>
      <c r="I53" s="0" t="str">
        <f aca="false">"  "&amp;C53&amp;", "&amp;D53&amp;", "&amp;E53&amp;", "&amp;F53&amp;", "&amp;G53&amp;","</f>
        <v>  5842, _, _, _, _,</v>
      </c>
      <c r="J53" s="0" t="str">
        <f aca="false">"  "&amp;C53*0.637628&amp;", "&amp;D53&amp;", "&amp;E53&amp;", "&amp;F53&amp;", "&amp;G53&amp;","</f>
        <v>  3725.022776, _, _, _, _,</v>
      </c>
      <c r="K53" s="0" t="str">
        <f aca="false">"  "&amp;C53*0.637628^2&amp;", "&amp;D53&amp;", "&amp;E53&amp;", "&amp;F53&amp;", "&amp;G53&amp;","</f>
        <v>  2375.17882261533, _, _, _, _,</v>
      </c>
      <c r="L53" s="0" t="str">
        <f aca="false">"  "&amp;C53*0.637628^3&amp;", "&amp;D53&amp;", "&amp;E53&amp;", "&amp;F53&amp;", "&amp;G53&amp;","</f>
        <v>  1514.48052230657, _, _, _, _,</v>
      </c>
      <c r="M53" s="0" t="str">
        <f aca="false">"  "&amp;C53*0.637628^4&amp;", "&amp;D53&amp;", "&amp;E53&amp;", "&amp;F53&amp;", "&amp;G53&amp;","</f>
        <v>  965.675186477291, _, _, _, _,</v>
      </c>
      <c r="N53" s="0" t="str">
        <f aca="false">"  "&amp;C53*0.637628^5&amp;", "&amp;D53&amp;", "&amp;E53&amp;", "&amp;F53&amp;", "&amp;G53&amp;","</f>
        <v>  615.741537803142, _, _, _, _,</v>
      </c>
      <c r="O53" s="0" t="str">
        <f aca="false">"  "&amp;C53*0.637628^6&amp;", "&amp;D53&amp;", "&amp;E53&amp;", "&amp;F53&amp;", "&amp;G53&amp;","</f>
        <v>  392.614045266342, _, _, _, _,</v>
      </c>
      <c r="P53" s="0" t="str">
        <f aca="false">"  "&amp;C53*0.637628^7&amp;", "&amp;D53&amp;", "&amp;E53&amp;", "&amp;F53&amp;", "&amp;G53&amp;","</f>
        <v>  250.341708455087, _, _, _, _,</v>
      </c>
      <c r="Q53" s="0" t="str">
        <f aca="false">"  "&amp;C53*0.637628^8&amp;", "&amp;D53&amp;", "&amp;E53&amp;", "&amp;F53&amp;", "&amp;G53&amp;","</f>
        <v>  159.6248828788, _, _, _, _,</v>
      </c>
      <c r="R53" s="0" t="str">
        <f aca="false">"  "&amp;C53*0.637628^9&amp;", "&amp;D53&amp;", "&amp;E53&amp;", "&amp;F53&amp;", "&amp;G53&amp;","</f>
        <v>  101.781294820244, _, _, _, _,</v>
      </c>
    </row>
    <row r="54" customFormat="false" ht="15" hidden="false" customHeight="false" outlineLevel="0" collapsed="false">
      <c r="C54" s="15" t="n">
        <f aca="false">ROUND(C23,0)</f>
        <v>0</v>
      </c>
      <c r="D54" s="9" t="str">
        <f aca="false">D23</f>
        <v>_</v>
      </c>
      <c r="E54" s="9" t="str">
        <f aca="false">E23</f>
        <v>_</v>
      </c>
      <c r="F54" s="9" t="str">
        <f aca="false">F23</f>
        <v>_</v>
      </c>
      <c r="G54" s="9" t="str">
        <f aca="false">G23</f>
        <v>_</v>
      </c>
      <c r="I54" s="0" t="str">
        <f aca="false">"  "&amp;C54&amp;", "&amp;D54&amp;", "&amp;E54&amp;", "&amp;F54&amp;", "&amp;G54&amp;","</f>
        <v>  0, _, _, _, _,</v>
      </c>
      <c r="J54" s="0" t="str">
        <f aca="false">"  "&amp;C54*0.637628&amp;", "&amp;D54&amp;", "&amp;E54&amp;", "&amp;F54&amp;", "&amp;G54&amp;","</f>
        <v>  0, _, _, _, _,</v>
      </c>
      <c r="K54" s="0" t="str">
        <f aca="false">"  "&amp;C54*0.637628^2&amp;", "&amp;D54&amp;", "&amp;E54&amp;", "&amp;F54&amp;", "&amp;G54&amp;","</f>
        <v>  0, _, _, _, _,</v>
      </c>
      <c r="L54" s="0" t="str">
        <f aca="false">"  "&amp;C54*0.637628^3&amp;", "&amp;D54&amp;", "&amp;E54&amp;", "&amp;F54&amp;", "&amp;G54&amp;","</f>
        <v>  0, _, _, _, _,</v>
      </c>
      <c r="M54" s="0" t="str">
        <f aca="false">"  "&amp;C54*0.637628^4&amp;", "&amp;D54&amp;", "&amp;E54&amp;", "&amp;F54&amp;", "&amp;G54&amp;","</f>
        <v>  0, _, _, _, _,</v>
      </c>
      <c r="N54" s="0" t="str">
        <f aca="false">"  "&amp;C54*0.637628^5&amp;", "&amp;D54&amp;", "&amp;E54&amp;", "&amp;F54&amp;", "&amp;G54&amp;","</f>
        <v>  0, _, _, _, _,</v>
      </c>
      <c r="O54" s="0" t="str">
        <f aca="false">"  "&amp;C54*0.637628^6&amp;", "&amp;D54&amp;", "&amp;E54&amp;", "&amp;F54&amp;", "&amp;G54&amp;","</f>
        <v>  0, _, _, _, _,</v>
      </c>
      <c r="P54" s="0" t="str">
        <f aca="false">"  "&amp;C54*0.637628^7&amp;", "&amp;D54&amp;", "&amp;E54&amp;", "&amp;F54&amp;", "&amp;G54&amp;","</f>
        <v>  0, _, _, _, _,</v>
      </c>
      <c r="Q54" s="0" t="str">
        <f aca="false">"  "&amp;C54*0.637628^8&amp;", "&amp;D54&amp;", "&amp;E54&amp;", "&amp;F54&amp;", "&amp;G54&amp;","</f>
        <v>  0, _, _, _, _,</v>
      </c>
      <c r="R54" s="0" t="str">
        <f aca="false">"  "&amp;C54*0.637628^9&amp;", "&amp;D54&amp;", "&amp;E54&amp;", "&amp;F54&amp;", "&amp;G54&amp;","</f>
        <v>  0, _, _, _, _,</v>
      </c>
    </row>
    <row r="55" customFormat="false" ht="15" hidden="false" customHeight="false" outlineLevel="0" collapsed="false">
      <c r="C55" s="15" t="n">
        <f aca="false">ROUND(C24,0)</f>
        <v>11684</v>
      </c>
      <c r="D55" s="9" t="str">
        <f aca="false">D24</f>
        <v>_</v>
      </c>
      <c r="E55" s="9" t="str">
        <f aca="false">E24</f>
        <v>_</v>
      </c>
      <c r="F55" s="9" t="str">
        <f aca="false">F24</f>
        <v>_</v>
      </c>
      <c r="G55" s="9" t="str">
        <f aca="false">G24</f>
        <v>_</v>
      </c>
      <c r="I55" s="0" t="str">
        <f aca="false">"  "&amp;C55&amp;", "&amp;D55&amp;", "&amp;E55&amp;", "&amp;F55&amp;", "&amp;G55&amp;","</f>
        <v>  11684, _, _, _, _,</v>
      </c>
      <c r="J55" s="0" t="str">
        <f aca="false">"  "&amp;C55*0.637628&amp;", "&amp;D55&amp;", "&amp;E55&amp;", "&amp;F55&amp;", "&amp;G55&amp;","</f>
        <v>  7450.045552, _, _, _, _,</v>
      </c>
      <c r="K55" s="0" t="str">
        <f aca="false">"  "&amp;C55*0.637628^2&amp;", "&amp;D55&amp;", "&amp;E55&amp;", "&amp;F55&amp;", "&amp;G55&amp;","</f>
        <v>  4750.35764523066, _, _, _, _,</v>
      </c>
      <c r="L55" s="0" t="str">
        <f aca="false">"  "&amp;C55*0.637628^3&amp;", "&amp;D55&amp;", "&amp;E55&amp;", "&amp;F55&amp;", "&amp;G55&amp;","</f>
        <v>  3028.96104461313, _, _, _, _,</v>
      </c>
      <c r="M55" s="0" t="str">
        <f aca="false">"  "&amp;C55*0.637628^4&amp;", "&amp;D55&amp;", "&amp;E55&amp;", "&amp;F55&amp;", "&amp;G55&amp;","</f>
        <v>  1931.35037295458, _, _, _, _,</v>
      </c>
      <c r="N55" s="0" t="str">
        <f aca="false">"  "&amp;C55*0.637628^5&amp;", "&amp;D55&amp;", "&amp;E55&amp;", "&amp;F55&amp;", "&amp;G55&amp;","</f>
        <v>  1231.48307560628, _, _, _, _,</v>
      </c>
      <c r="O55" s="0" t="str">
        <f aca="false">"  "&amp;C55*0.637628^6&amp;", "&amp;D55&amp;", "&amp;E55&amp;", "&amp;F55&amp;", "&amp;G55&amp;","</f>
        <v>  785.228090532684, _, _, _, _,</v>
      </c>
      <c r="P55" s="0" t="str">
        <f aca="false">"  "&amp;C55*0.637628^7&amp;", "&amp;D55&amp;", "&amp;E55&amp;", "&amp;F55&amp;", "&amp;G55&amp;","</f>
        <v>  500.683416910174, _, _, _, _,</v>
      </c>
      <c r="Q55" s="0" t="str">
        <f aca="false">"  "&amp;C55*0.637628^8&amp;", "&amp;D55&amp;", "&amp;E55&amp;", "&amp;F55&amp;", "&amp;G55&amp;","</f>
        <v>  319.2497657576, _, _, _, _,</v>
      </c>
      <c r="R55" s="0" t="str">
        <f aca="false">"  "&amp;C55*0.637628^9&amp;", "&amp;D55&amp;", "&amp;E55&amp;", "&amp;F55&amp;", "&amp;G55&amp;","</f>
        <v>  203.562589640487, _, _, _, _,</v>
      </c>
    </row>
    <row r="56" customFormat="false" ht="15" hidden="false" customHeight="false" outlineLevel="0" collapsed="false">
      <c r="C56" s="15" t="n">
        <f aca="false">ROUND(C25,0)</f>
        <v>5842</v>
      </c>
      <c r="D56" s="9" t="str">
        <f aca="false">D25</f>
        <v>_</v>
      </c>
      <c r="E56" s="9" t="str">
        <f aca="false">E25</f>
        <v>_</v>
      </c>
      <c r="F56" s="9" t="str">
        <f aca="false">F25</f>
        <v>_</v>
      </c>
      <c r="G56" s="9" t="str">
        <f aca="false">G25</f>
        <v>_</v>
      </c>
      <c r="I56" s="0" t="str">
        <f aca="false">"  "&amp;C56&amp;", "&amp;D56&amp;", "&amp;E56&amp;", "&amp;F56&amp;", "&amp;G56&amp;","</f>
        <v>  5842, _, _, _, _,</v>
      </c>
      <c r="J56" s="0" t="str">
        <f aca="false">"  "&amp;C56*0.637628&amp;", "&amp;D56&amp;", "&amp;E56&amp;", "&amp;F56&amp;", "&amp;G56&amp;","</f>
        <v>  3725.022776, _, _, _, _,</v>
      </c>
      <c r="K56" s="0" t="str">
        <f aca="false">"  "&amp;C56*0.637628^2&amp;", "&amp;D56&amp;", "&amp;E56&amp;", "&amp;F56&amp;", "&amp;G56&amp;","</f>
        <v>  2375.17882261533, _, _, _, _,</v>
      </c>
      <c r="L56" s="0" t="str">
        <f aca="false">"  "&amp;C56*0.637628^3&amp;", "&amp;D56&amp;", "&amp;E56&amp;", "&amp;F56&amp;", "&amp;G56&amp;","</f>
        <v>  1514.48052230657, _, _, _, _,</v>
      </c>
      <c r="M56" s="0" t="str">
        <f aca="false">"  "&amp;C56*0.637628^4&amp;", "&amp;D56&amp;", "&amp;E56&amp;", "&amp;F56&amp;", "&amp;G56&amp;","</f>
        <v>  965.675186477291, _, _, _, _,</v>
      </c>
      <c r="N56" s="0" t="str">
        <f aca="false">"  "&amp;C56*0.637628^5&amp;", "&amp;D56&amp;", "&amp;E56&amp;", "&amp;F56&amp;", "&amp;G56&amp;","</f>
        <v>  615.741537803142, _, _, _, _,</v>
      </c>
      <c r="O56" s="0" t="str">
        <f aca="false">"  "&amp;C56*0.637628^6&amp;", "&amp;D56&amp;", "&amp;E56&amp;", "&amp;F56&amp;", "&amp;G56&amp;","</f>
        <v>  392.614045266342, _, _, _, _,</v>
      </c>
      <c r="P56" s="0" t="str">
        <f aca="false">"  "&amp;C56*0.637628^7&amp;", "&amp;D56&amp;", "&amp;E56&amp;", "&amp;F56&amp;", "&amp;G56&amp;","</f>
        <v>  250.341708455087, _, _, _, _,</v>
      </c>
      <c r="Q56" s="0" t="str">
        <f aca="false">"  "&amp;C56*0.637628^8&amp;", "&amp;D56&amp;", "&amp;E56&amp;", "&amp;F56&amp;", "&amp;G56&amp;","</f>
        <v>  159.6248828788, _, _, _, _,</v>
      </c>
      <c r="R56" s="0" t="str">
        <f aca="false">"  "&amp;C56*0.637628^9&amp;", "&amp;D56&amp;", "&amp;E56&amp;", "&amp;F56&amp;", "&amp;G56&amp;","</f>
        <v>  101.781294820244, _, _, _, _,</v>
      </c>
    </row>
    <row r="57" customFormat="false" ht="15" hidden="false" customHeight="false" outlineLevel="0" collapsed="false">
      <c r="C57" s="15" t="n">
        <f aca="false">ROUND(C26,0)</f>
        <v>0</v>
      </c>
      <c r="D57" s="9" t="str">
        <f aca="false">D26</f>
        <v>_</v>
      </c>
      <c r="E57" s="9" t="str">
        <f aca="false">E26</f>
        <v>_</v>
      </c>
      <c r="F57" s="9" t="str">
        <f aca="false">F26</f>
        <v>_</v>
      </c>
      <c r="G57" s="9" t="str">
        <f aca="false">G26</f>
        <v>_</v>
      </c>
      <c r="I57" s="0" t="str">
        <f aca="false">"  "&amp;C57&amp;", "&amp;D57&amp;", "&amp;E57&amp;", "&amp;F57&amp;", "&amp;G57&amp;","</f>
        <v>  0, _, _, _, _,</v>
      </c>
      <c r="J57" s="0" t="str">
        <f aca="false">"  "&amp;C57*0.637628&amp;", "&amp;D57&amp;", "&amp;E57&amp;", "&amp;F57&amp;", "&amp;G57&amp;","</f>
        <v>  0, _, _, _, _,</v>
      </c>
      <c r="K57" s="0" t="str">
        <f aca="false">"  "&amp;C57*0.637628^2&amp;", "&amp;D57&amp;", "&amp;E57&amp;", "&amp;F57&amp;", "&amp;G57&amp;","</f>
        <v>  0, _, _, _, _,</v>
      </c>
      <c r="L57" s="0" t="str">
        <f aca="false">"  "&amp;C57*0.637628^3&amp;", "&amp;D57&amp;", "&amp;E57&amp;", "&amp;F57&amp;", "&amp;G57&amp;","</f>
        <v>  0, _, _, _, _,</v>
      </c>
      <c r="M57" s="0" t="str">
        <f aca="false">"  "&amp;C57*0.637628^4&amp;", "&amp;D57&amp;", "&amp;E57&amp;", "&amp;F57&amp;", "&amp;G57&amp;","</f>
        <v>  0, _, _, _, _,</v>
      </c>
      <c r="N57" s="0" t="str">
        <f aca="false">"  "&amp;C57*0.637628^5&amp;", "&amp;D57&amp;", "&amp;E57&amp;", "&amp;F57&amp;", "&amp;G57&amp;","</f>
        <v>  0, _, _, _, _,</v>
      </c>
      <c r="O57" s="0" t="str">
        <f aca="false">"  "&amp;C57*0.637628^6&amp;", "&amp;D57&amp;", "&amp;E57&amp;", "&amp;F57&amp;", "&amp;G57&amp;","</f>
        <v>  0, _, _, _, _,</v>
      </c>
      <c r="P57" s="0" t="str">
        <f aca="false">"  "&amp;C57*0.637628^7&amp;", "&amp;D57&amp;", "&amp;E57&amp;", "&amp;F57&amp;", "&amp;G57&amp;","</f>
        <v>  0, _, _, _, _,</v>
      </c>
      <c r="Q57" s="0" t="str">
        <f aca="false">"  "&amp;C57*0.637628^8&amp;", "&amp;D57&amp;", "&amp;E57&amp;", "&amp;F57&amp;", "&amp;G57&amp;","</f>
        <v>  0, _, _, _, _,</v>
      </c>
      <c r="R57" s="0" t="str">
        <f aca="false">"  "&amp;C57*0.637628^9&amp;", "&amp;D57&amp;", "&amp;E57&amp;", "&amp;F57&amp;", "&amp;G57&amp;","</f>
        <v>  0, _, _, _, _,</v>
      </c>
    </row>
    <row r="58" customFormat="false" ht="15" hidden="false" customHeight="false" outlineLevel="0" collapsed="false">
      <c r="C58" s="15" t="n">
        <f aca="false">ROUND(C27,0)</f>
        <v>0</v>
      </c>
      <c r="D58" s="9" t="str">
        <f aca="false">D27</f>
        <v>_</v>
      </c>
      <c r="E58" s="9" t="str">
        <f aca="false">E27</f>
        <v>_</v>
      </c>
      <c r="F58" s="9" t="str">
        <f aca="false">F27</f>
        <v>_</v>
      </c>
      <c r="G58" s="9" t="str">
        <f aca="false">G27</f>
        <v>_</v>
      </c>
      <c r="I58" s="0" t="str">
        <f aca="false">"  "&amp;C58&amp;", "&amp;D58&amp;", "&amp;E58&amp;", "&amp;F58&amp;", "&amp;G58&amp;","</f>
        <v>  0, _, _, _, _,</v>
      </c>
      <c r="J58" s="0" t="str">
        <f aca="false">"  "&amp;C58*0.637628&amp;", "&amp;D58&amp;", "&amp;E58&amp;", "&amp;F58&amp;", "&amp;G58&amp;","</f>
        <v>  0, _, _, _, _,</v>
      </c>
      <c r="K58" s="0" t="str">
        <f aca="false">"  "&amp;C58*0.637628^2&amp;", "&amp;D58&amp;", "&amp;E58&amp;", "&amp;F58&amp;", "&amp;G58&amp;","</f>
        <v>  0, _, _, _, _,</v>
      </c>
      <c r="L58" s="0" t="str">
        <f aca="false">"  "&amp;C58*0.637628^3&amp;", "&amp;D58&amp;", "&amp;E58&amp;", "&amp;F58&amp;", "&amp;G58&amp;","</f>
        <v>  0, _, _, _, _,</v>
      </c>
      <c r="M58" s="0" t="str">
        <f aca="false">"  "&amp;C58*0.637628^4&amp;", "&amp;D58&amp;", "&amp;E58&amp;", "&amp;F58&amp;", "&amp;G58&amp;","</f>
        <v>  0, _, _, _, _,</v>
      </c>
      <c r="N58" s="0" t="str">
        <f aca="false">"  "&amp;C58*0.637628^5&amp;", "&amp;D58&amp;", "&amp;E58&amp;", "&amp;F58&amp;", "&amp;G58&amp;","</f>
        <v>  0, _, _, _, _,</v>
      </c>
      <c r="O58" s="0" t="str">
        <f aca="false">"  "&amp;C58*0.637628^6&amp;", "&amp;D58&amp;", "&amp;E58&amp;", "&amp;F58&amp;", "&amp;G58&amp;","</f>
        <v>  0, _, _, _, _,</v>
      </c>
      <c r="P58" s="0" t="str">
        <f aca="false">"  "&amp;C58*0.637628^7&amp;", "&amp;D58&amp;", "&amp;E58&amp;", "&amp;F58&amp;", "&amp;G58&amp;","</f>
        <v>  0, _, _, _, _,</v>
      </c>
      <c r="Q58" s="0" t="str">
        <f aca="false">"  "&amp;C58*0.637628^8&amp;", "&amp;D58&amp;", "&amp;E58&amp;", "&amp;F58&amp;", "&amp;G58&amp;","</f>
        <v>  0, _, _, _, _,</v>
      </c>
      <c r="R58" s="0" t="str">
        <f aca="false">"  "&amp;C58*0.637628^9&amp;", "&amp;D58&amp;", "&amp;E58&amp;", "&amp;F58&amp;", "&amp;G58&amp;","</f>
        <v>  0, _, _, _, _,</v>
      </c>
    </row>
    <row r="59" customFormat="false" ht="15" hidden="false" customHeight="false" outlineLevel="0" collapsed="false">
      <c r="C59" s="15" t="n">
        <f aca="false">ROUND(C28,0)</f>
        <v>0</v>
      </c>
      <c r="D59" s="9" t="str">
        <f aca="false">D28</f>
        <v>_</v>
      </c>
      <c r="E59" s="9" t="str">
        <f aca="false">E28</f>
        <v>_</v>
      </c>
      <c r="F59" s="9" t="str">
        <f aca="false">F28</f>
        <v>_</v>
      </c>
      <c r="G59" s="9" t="str">
        <f aca="false">G28</f>
        <v>_</v>
      </c>
      <c r="I59" s="0" t="str">
        <f aca="false">"  "&amp;C59&amp;", "&amp;D59&amp;", "&amp;E59&amp;", "&amp;F59&amp;", "&amp;G59&amp;","</f>
        <v>  0, _, _, _, _,</v>
      </c>
      <c r="J59" s="0" t="str">
        <f aca="false">"  "&amp;C59*0.637628&amp;", "&amp;D59&amp;", "&amp;E59&amp;", "&amp;F59&amp;", "&amp;G59&amp;","</f>
        <v>  0, _, _, _, _,</v>
      </c>
      <c r="K59" s="0" t="str">
        <f aca="false">"  "&amp;C59*0.637628^2&amp;", "&amp;D59&amp;", "&amp;E59&amp;", "&amp;F59&amp;", "&amp;G59&amp;","</f>
        <v>  0, _, _, _, _,</v>
      </c>
      <c r="L59" s="0" t="str">
        <f aca="false">"  "&amp;C59*0.637628^3&amp;", "&amp;D59&amp;", "&amp;E59&amp;", "&amp;F59&amp;", "&amp;G59&amp;","</f>
        <v>  0, _, _, _, _,</v>
      </c>
      <c r="M59" s="0" t="str">
        <f aca="false">"  "&amp;C59*0.637628^4&amp;", "&amp;D59&amp;", "&amp;E59&amp;", "&amp;F59&amp;", "&amp;G59&amp;","</f>
        <v>  0, _, _, _, _,</v>
      </c>
      <c r="N59" s="0" t="str">
        <f aca="false">"  "&amp;C59*0.637628^5&amp;", "&amp;D59&amp;", "&amp;E59&amp;", "&amp;F59&amp;", "&amp;G59&amp;","</f>
        <v>  0, _, _, _, _,</v>
      </c>
      <c r="O59" s="0" t="str">
        <f aca="false">"  "&amp;C59*0.637628^6&amp;", "&amp;D59&amp;", "&amp;E59&amp;", "&amp;F59&amp;", "&amp;G59&amp;","</f>
        <v>  0, _, _, _, _,</v>
      </c>
      <c r="P59" s="0" t="str">
        <f aca="false">"  "&amp;C59*0.637628^7&amp;", "&amp;D59&amp;", "&amp;E59&amp;", "&amp;F59&amp;", "&amp;G59&amp;","</f>
        <v>  0, _, _, _, _,</v>
      </c>
      <c r="Q59" s="0" t="str">
        <f aca="false">"  "&amp;C59*0.637628^8&amp;", "&amp;D59&amp;", "&amp;E59&amp;", "&amp;F59&amp;", "&amp;G59&amp;","</f>
        <v>  0, _, _, _, _,</v>
      </c>
      <c r="R59" s="0" t="str">
        <f aca="false">"  "&amp;C59*0.637628^9&amp;", "&amp;D59&amp;", "&amp;E59&amp;", "&amp;F59&amp;", "&amp;G59&amp;","</f>
        <v>  0, _, _, _, _,</v>
      </c>
    </row>
    <row r="60" customFormat="false" ht="15" hidden="false" customHeight="false" outlineLevel="0" collapsed="false">
      <c r="C60" s="15" t="n">
        <f aca="false">ROUND(C29,0)</f>
        <v>0</v>
      </c>
      <c r="D60" s="9" t="str">
        <f aca="false">D29</f>
        <v>_</v>
      </c>
      <c r="E60" s="9" t="str">
        <f aca="false">E29</f>
        <v>_</v>
      </c>
      <c r="F60" s="9" t="str">
        <f aca="false">F29</f>
        <v>_</v>
      </c>
      <c r="G60" s="9" t="str">
        <f aca="false">G29</f>
        <v>_</v>
      </c>
      <c r="I60" s="0" t="str">
        <f aca="false">"  "&amp;C60&amp;", "&amp;D60&amp;", "&amp;E60&amp;", "&amp;F60&amp;", "&amp;G60&amp;","</f>
        <v>  0, _, _, _, _,</v>
      </c>
      <c r="J60" s="0" t="str">
        <f aca="false">"  "&amp;C60*0.637628&amp;", "&amp;D60&amp;", "&amp;E60&amp;", "&amp;F60&amp;", "&amp;G60&amp;","</f>
        <v>  0, _, _, _, _,</v>
      </c>
      <c r="K60" s="0" t="str">
        <f aca="false">"  "&amp;C60*0.637628^2&amp;", "&amp;D60&amp;", "&amp;E60&amp;", "&amp;F60&amp;", "&amp;G60&amp;","</f>
        <v>  0, _, _, _, _,</v>
      </c>
      <c r="L60" s="0" t="str">
        <f aca="false">"  "&amp;C60*0.637628^3&amp;", "&amp;D60&amp;", "&amp;E60&amp;", "&amp;F60&amp;", "&amp;G60&amp;","</f>
        <v>  0, _, _, _, _,</v>
      </c>
      <c r="M60" s="0" t="str">
        <f aca="false">"  "&amp;C60*0.637628^4&amp;", "&amp;D60&amp;", "&amp;E60&amp;", "&amp;F60&amp;", "&amp;G60&amp;","</f>
        <v>  0, _, _, _, _,</v>
      </c>
      <c r="N60" s="0" t="str">
        <f aca="false">"  "&amp;C60*0.637628^5&amp;", "&amp;D60&amp;", "&amp;E60&amp;", "&amp;F60&amp;", "&amp;G60&amp;","</f>
        <v>  0, _, _, _, _,</v>
      </c>
      <c r="O60" s="0" t="str">
        <f aca="false">"  "&amp;C60*0.637628^6&amp;", "&amp;D60&amp;", "&amp;E60&amp;", "&amp;F60&amp;", "&amp;G60&amp;","</f>
        <v>  0, _, _, _, _,</v>
      </c>
      <c r="P60" s="0" t="str">
        <f aca="false">"  "&amp;C60*0.637628^7&amp;", "&amp;D60&amp;", "&amp;E60&amp;", "&amp;F60&amp;", "&amp;G60&amp;","</f>
        <v>  0, _, _, _, _,</v>
      </c>
      <c r="Q60" s="0" t="str">
        <f aca="false">"  "&amp;C60*0.637628^8&amp;", "&amp;D60&amp;", "&amp;E60&amp;", "&amp;F60&amp;", "&amp;G60&amp;","</f>
        <v>  0, _, _, _, _,</v>
      </c>
      <c r="R60" s="0" t="str">
        <f aca="false">"  "&amp;C60*0.637628^9&amp;", "&amp;D60&amp;", "&amp;E60&amp;", "&amp;F60&amp;", "&amp;G60&amp;","</f>
        <v>  0, _, _, _, _,</v>
      </c>
    </row>
    <row r="61" customFormat="false" ht="15" hidden="false" customHeight="false" outlineLevel="0" collapsed="false">
      <c r="C61" s="15" t="n">
        <f aca="false">ROUND(C30,0)</f>
        <v>0</v>
      </c>
      <c r="D61" s="9" t="str">
        <f aca="false">D30</f>
        <v>_</v>
      </c>
      <c r="E61" s="9" t="str">
        <f aca="false">E30</f>
        <v>_</v>
      </c>
      <c r="F61" s="9" t="str">
        <f aca="false">F30</f>
        <v>_</v>
      </c>
      <c r="G61" s="9" t="str">
        <f aca="false">G30</f>
        <v>_</v>
      </c>
      <c r="I61" s="0" t="str">
        <f aca="false">"  "&amp;C61&amp;", "&amp;D61&amp;", "&amp;E61&amp;", "&amp;F61&amp;", "&amp;G61&amp;","</f>
        <v>  0, _, _, _, _,</v>
      </c>
      <c r="J61" s="0" t="str">
        <f aca="false">"  "&amp;C61*0.637628&amp;", "&amp;D61&amp;", "&amp;E61&amp;", "&amp;F61&amp;", "&amp;G61&amp;","</f>
        <v>  0, _, _, _, _,</v>
      </c>
      <c r="K61" s="0" t="str">
        <f aca="false">"  "&amp;C61*0.637628^2&amp;", "&amp;D61&amp;", "&amp;E61&amp;", "&amp;F61&amp;", "&amp;G61&amp;","</f>
        <v>  0, _, _, _, _,</v>
      </c>
      <c r="L61" s="0" t="str">
        <f aca="false">"  "&amp;C61*0.637628^3&amp;", "&amp;D61&amp;", "&amp;E61&amp;", "&amp;F61&amp;", "&amp;G61&amp;","</f>
        <v>  0, _, _, _, _,</v>
      </c>
      <c r="M61" s="0" t="str">
        <f aca="false">"  "&amp;C61*0.637628^4&amp;", "&amp;D61&amp;", "&amp;E61&amp;", "&amp;F61&amp;", "&amp;G61&amp;","</f>
        <v>  0, _, _, _, _,</v>
      </c>
      <c r="N61" s="0" t="str">
        <f aca="false">"  "&amp;C61*0.637628^5&amp;", "&amp;D61&amp;", "&amp;E61&amp;", "&amp;F61&amp;", "&amp;G61&amp;","</f>
        <v>  0, _, _, _, _,</v>
      </c>
      <c r="O61" s="0" t="str">
        <f aca="false">"  "&amp;C61*0.637628^6&amp;", "&amp;D61&amp;", "&amp;E61&amp;", "&amp;F61&amp;", "&amp;G61&amp;","</f>
        <v>  0, _, _, _, _,</v>
      </c>
      <c r="P61" s="0" t="str">
        <f aca="false">"  "&amp;C61*0.637628^7&amp;", "&amp;D61&amp;", "&amp;E61&amp;", "&amp;F61&amp;", "&amp;G61&amp;","</f>
        <v>  0, _, _, _, _,</v>
      </c>
      <c r="Q61" s="0" t="str">
        <f aca="false">"  "&amp;C61*0.637628^8&amp;", "&amp;D61&amp;", "&amp;E61&amp;", "&amp;F61&amp;", "&amp;G61&amp;","</f>
        <v>  0, _, _, _, _,</v>
      </c>
      <c r="R61" s="0" t="str">
        <f aca="false">"  "&amp;C61*0.637628^9&amp;", "&amp;D61&amp;", "&amp;E61&amp;", "&amp;F61&amp;", "&amp;G61&amp;","</f>
        <v>  0, _, _, _, _,</v>
      </c>
    </row>
    <row r="62" customFormat="false" ht="15" hidden="false" customHeight="false" outlineLevel="0" collapsed="false">
      <c r="C62" s="15" t="n">
        <f aca="false">ROUND(C31,0)</f>
        <v>0</v>
      </c>
      <c r="D62" s="9" t="str">
        <f aca="false">D31</f>
        <v>_</v>
      </c>
      <c r="E62" s="9" t="str">
        <f aca="false">E31</f>
        <v>_</v>
      </c>
      <c r="F62" s="9" t="str">
        <f aca="false">F31</f>
        <v>_</v>
      </c>
      <c r="G62" s="9" t="str">
        <f aca="false">G31</f>
        <v>_</v>
      </c>
      <c r="I62" s="0" t="str">
        <f aca="false">"  "&amp;C62&amp;", "&amp;D62&amp;", "&amp;E62&amp;", "&amp;F62&amp;", "&amp;G62&amp;","</f>
        <v>  0, _, _, _, _,</v>
      </c>
      <c r="J62" s="0" t="str">
        <f aca="false">"  "&amp;C62*0.637628&amp;", "&amp;D62&amp;", "&amp;E62&amp;", "&amp;F62&amp;", "&amp;G62&amp;","</f>
        <v>  0, _, _, _, _,</v>
      </c>
      <c r="K62" s="0" t="str">
        <f aca="false">"  "&amp;C62*0.637628^2&amp;", "&amp;D62&amp;", "&amp;E62&amp;", "&amp;F62&amp;", "&amp;G62&amp;","</f>
        <v>  0, _, _, _, _,</v>
      </c>
      <c r="L62" s="0" t="str">
        <f aca="false">"  "&amp;C62*0.637628^3&amp;", "&amp;D62&amp;", "&amp;E62&amp;", "&amp;F62&amp;", "&amp;G62&amp;","</f>
        <v>  0, _, _, _, _,</v>
      </c>
      <c r="M62" s="0" t="str">
        <f aca="false">"  "&amp;C62*0.637628^4&amp;", "&amp;D62&amp;", "&amp;E62&amp;", "&amp;F62&amp;", "&amp;G62&amp;","</f>
        <v>  0, _, _, _, _,</v>
      </c>
      <c r="N62" s="0" t="str">
        <f aca="false">"  "&amp;C62*0.637628^5&amp;", "&amp;D62&amp;", "&amp;E62&amp;", "&amp;F62&amp;", "&amp;G62&amp;","</f>
        <v>  0, _, _, _, _,</v>
      </c>
      <c r="O62" s="0" t="str">
        <f aca="false">"  "&amp;C62*0.637628^6&amp;", "&amp;D62&amp;", "&amp;E62&amp;", "&amp;F62&amp;", "&amp;G62&amp;","</f>
        <v>  0, _, _, _, _,</v>
      </c>
      <c r="P62" s="0" t="str">
        <f aca="false">"  "&amp;C62*0.637628^7&amp;", "&amp;D62&amp;", "&amp;E62&amp;", "&amp;F62&amp;", "&amp;G62&amp;","</f>
        <v>  0, _, _, _, _,</v>
      </c>
      <c r="Q62" s="0" t="str">
        <f aca="false">"  "&amp;C62*0.637628^8&amp;", "&amp;D62&amp;", "&amp;E62&amp;", "&amp;F62&amp;", "&amp;G62&amp;","</f>
        <v>  0, _, _, _, _,</v>
      </c>
      <c r="R62" s="0" t="str">
        <f aca="false">"  "&amp;C62*0.637628^9&amp;", "&amp;D62&amp;", "&amp;E62&amp;", "&amp;F62&amp;", "&amp;G62&amp;","</f>
        <v>  0, _, _, _, _,</v>
      </c>
    </row>
    <row r="63" customFormat="false" ht="15" hidden="false" customHeight="false" outlineLevel="0" collapsed="false">
      <c r="C63" s="15" t="n">
        <f aca="false">ROUND(C32,0)</f>
        <v>0</v>
      </c>
      <c r="D63" s="9" t="str">
        <f aca="false">D32</f>
        <v>_</v>
      </c>
      <c r="E63" s="9" t="str">
        <f aca="false">E32</f>
        <v>_</v>
      </c>
      <c r="F63" s="9" t="str">
        <f aca="false">F32</f>
        <v>_</v>
      </c>
      <c r="G63" s="9" t="str">
        <f aca="false">G32</f>
        <v>_</v>
      </c>
      <c r="I63" s="0" t="str">
        <f aca="false">"  "&amp;C63&amp;", "&amp;D63&amp;", "&amp;E63&amp;", "&amp;F63&amp;", "&amp;G63&amp;" ;"</f>
        <v>  0, _, _, _, _ ;</v>
      </c>
      <c r="J63" s="0" t="str">
        <f aca="false">"  "&amp;C63*0.637628&amp;", "&amp;D63&amp;", "&amp;E63&amp;", "&amp;F63&amp;", "&amp;G63&amp;" ;"</f>
        <v>  0, _, _, _, _ ;</v>
      </c>
      <c r="K63" s="0" t="str">
        <f aca="false">"  "&amp;C63*0.637628^2&amp;", "&amp;D63&amp;", "&amp;E63&amp;", "&amp;F63&amp;", "&amp;G63&amp;" ;"</f>
        <v>  0, _, _, _, _ ;</v>
      </c>
      <c r="L63" s="0" t="str">
        <f aca="false">"  "&amp;C63*0.637628^3&amp;", "&amp;D63&amp;", "&amp;E63&amp;", "&amp;F63&amp;", "&amp;G63&amp;" ;"</f>
        <v>  0, _, _, _, _ ;</v>
      </c>
      <c r="M63" s="0" t="str">
        <f aca="false">"  "&amp;C63*0.637628^4&amp;", "&amp;D63&amp;", "&amp;E63&amp;", "&amp;F63&amp;", "&amp;G63&amp;" ;"</f>
        <v>  0, _, _, _, _ ;</v>
      </c>
      <c r="N63" s="0" t="str">
        <f aca="false">"  "&amp;C63*0.637628^5&amp;", "&amp;D63&amp;", "&amp;E63&amp;", "&amp;F63&amp;", "&amp;G63&amp;" ;"</f>
        <v>  0, _, _, _, _ ;</v>
      </c>
      <c r="O63" s="0" t="str">
        <f aca="false">"  "&amp;C63*0.637628^6&amp;", "&amp;D63&amp;", "&amp;E63&amp;", "&amp;F63&amp;", "&amp;G63&amp;" ;"</f>
        <v>  0, _, _, _, _ ;</v>
      </c>
      <c r="P63" s="0" t="str">
        <f aca="false">"  "&amp;C63*0.637628^7&amp;", "&amp;D63&amp;", "&amp;E63&amp;", "&amp;F63&amp;", "&amp;G63&amp;" ;"</f>
        <v>  0, _, _, _, _ ;</v>
      </c>
      <c r="Q63" s="0" t="str">
        <f aca="false">"  "&amp;C63*0.637628^8&amp;", "&amp;D63&amp;", "&amp;E63&amp;", "&amp;F63&amp;", "&amp;G63&amp;" ;"</f>
        <v>  0, _, _, _, _ ;</v>
      </c>
      <c r="R63" s="0" t="str">
        <f aca="false">"  "&amp;C63*0.637628^9&amp;", "&amp;D63&amp;", "&amp;E63&amp;", "&amp;F63&amp;", "&amp;G63&amp;" ;"</f>
        <v>  0, _, _, _, _ ;</v>
      </c>
    </row>
    <row r="64" customFormat="false" ht="15" hidden="false" customHeight="false" outlineLevel="0" collapsed="false">
      <c r="C64" s="15"/>
      <c r="D64" s="9"/>
      <c r="E64" s="9"/>
      <c r="F64" s="9"/>
      <c r="G64" s="9"/>
    </row>
    <row r="65" customFormat="false" ht="15" hidden="false" customHeight="false" outlineLevel="0" collapsed="false">
      <c r="A65" s="1" t="s">
        <v>22</v>
      </c>
      <c r="B65" s="16" t="n">
        <v>0</v>
      </c>
      <c r="C65" s="16" t="n">
        <v>1</v>
      </c>
      <c r="D65" s="16" t="n">
        <v>2</v>
      </c>
      <c r="E65" s="16" t="n">
        <v>3</v>
      </c>
      <c r="F65" s="16" t="n">
        <v>4</v>
      </c>
      <c r="G65" s="16" t="n">
        <v>5</v>
      </c>
      <c r="H65" s="16" t="n">
        <v>6</v>
      </c>
      <c r="I65" s="16" t="n">
        <v>7</v>
      </c>
      <c r="J65" s="16" t="n">
        <v>8</v>
      </c>
      <c r="K65" s="16" t="n">
        <v>9</v>
      </c>
      <c r="L65" s="16" t="n">
        <v>10</v>
      </c>
      <c r="M65" s="16" t="n">
        <v>11</v>
      </c>
      <c r="N65" s="16" t="n">
        <v>12</v>
      </c>
      <c r="O65" s="16" t="n">
        <v>13</v>
      </c>
      <c r="P65" s="16" t="n">
        <v>14</v>
      </c>
      <c r="Q65" s="16" t="n">
        <v>15</v>
      </c>
      <c r="R65" s="16" t="n">
        <v>16</v>
      </c>
      <c r="S65" s="16" t="n">
        <v>17</v>
      </c>
      <c r="T65" s="16" t="n">
        <v>18</v>
      </c>
      <c r="U65" s="16" t="n">
        <v>19</v>
      </c>
      <c r="V65" s="16" t="n">
        <v>20</v>
      </c>
      <c r="W65" s="16" t="n">
        <v>21</v>
      </c>
      <c r="X65" s="16" t="n">
        <v>22</v>
      </c>
      <c r="Y65" s="16" t="n">
        <v>23</v>
      </c>
      <c r="Z65" s="16" t="n">
        <v>24</v>
      </c>
      <c r="AA65" s="16" t="n">
        <v>25</v>
      </c>
      <c r="AB65" s="16" t="n">
        <v>26</v>
      </c>
      <c r="AC65" s="16" t="n">
        <v>27</v>
      </c>
      <c r="AD65" s="16" t="n">
        <v>28</v>
      </c>
      <c r="AE65" s="16" t="n">
        <v>29</v>
      </c>
      <c r="AG65" s="0" t="n">
        <f aca="false">SUM(B65:AE65)</f>
        <v>435</v>
      </c>
    </row>
    <row r="66" customFormat="false" ht="15" hidden="false" customHeight="false" outlineLevel="0" collapsed="false">
      <c r="A66" s="0" t="s">
        <v>23</v>
      </c>
      <c r="B66" s="0" t="n">
        <v>0</v>
      </c>
      <c r="C66" s="10" t="n">
        <v>0.01</v>
      </c>
      <c r="D66" s="10" t="n">
        <v>0.04</v>
      </c>
      <c r="E66" s="10" t="n">
        <v>0.19</v>
      </c>
      <c r="F66" s="10" t="n">
        <v>0.01</v>
      </c>
      <c r="G66" s="10" t="n">
        <v>0.13</v>
      </c>
      <c r="H66" s="10" t="n">
        <v>0.2</v>
      </c>
      <c r="I66" s="10" t="n">
        <v>0</v>
      </c>
      <c r="J66" s="10" t="n">
        <v>0</v>
      </c>
      <c r="K66" s="10" t="n">
        <v>0.18</v>
      </c>
      <c r="L66" s="10" t="n">
        <v>0</v>
      </c>
      <c r="M66" s="10" t="n">
        <v>0</v>
      </c>
      <c r="N66" s="10" t="n">
        <v>0</v>
      </c>
      <c r="O66" s="10" t="n">
        <v>0</v>
      </c>
      <c r="P66" s="10" t="n">
        <v>0.15</v>
      </c>
      <c r="Q66" s="10" t="n">
        <v>0.04</v>
      </c>
      <c r="R66" s="10" t="n">
        <v>0</v>
      </c>
      <c r="S66" s="10" t="n">
        <v>0</v>
      </c>
      <c r="T66" s="10" t="n">
        <v>0.01</v>
      </c>
      <c r="U66" s="10" t="n">
        <v>0.01</v>
      </c>
      <c r="V66" s="10" t="n">
        <v>0</v>
      </c>
      <c r="W66" s="10" t="n">
        <v>0.02</v>
      </c>
      <c r="X66" s="10" t="n">
        <v>0.01</v>
      </c>
      <c r="Y66" s="0" t="n">
        <v>0</v>
      </c>
      <c r="Z66" s="0" t="n">
        <v>0</v>
      </c>
      <c r="AA66" s="0" t="n">
        <v>0</v>
      </c>
      <c r="AB66" s="0" t="n">
        <v>0</v>
      </c>
      <c r="AC66" s="0" t="n">
        <v>0</v>
      </c>
      <c r="AD66" s="0" t="n">
        <v>0</v>
      </c>
      <c r="AE66" s="0" t="n">
        <v>0</v>
      </c>
      <c r="AG66" s="3" t="n">
        <f aca="false">SUM(B66:AE66)</f>
        <v>1</v>
      </c>
    </row>
    <row r="67" customFormat="false" ht="15" hidden="false" customHeight="false" outlineLevel="0" collapsed="false">
      <c r="A67" s="0" t="s">
        <v>24</v>
      </c>
      <c r="B67" s="0" t="n">
        <v>0</v>
      </c>
      <c r="C67" s="15" t="n">
        <v>0.01</v>
      </c>
      <c r="D67" s="15" t="n">
        <v>0.04</v>
      </c>
      <c r="E67" s="15" t="n">
        <v>0.19</v>
      </c>
      <c r="F67" s="15" t="n">
        <v>0</v>
      </c>
      <c r="G67" s="15" t="n">
        <v>0.12</v>
      </c>
      <c r="H67" s="15" t="n">
        <v>0.19</v>
      </c>
      <c r="I67" s="15" t="n">
        <v>0</v>
      </c>
      <c r="J67" s="15" t="n">
        <v>0</v>
      </c>
      <c r="K67" s="15" t="n">
        <v>0.18</v>
      </c>
      <c r="L67" s="15" t="n">
        <v>0</v>
      </c>
      <c r="M67" s="15" t="n">
        <v>0</v>
      </c>
      <c r="N67" s="15" t="n">
        <v>0</v>
      </c>
      <c r="O67" s="15" t="n">
        <v>0</v>
      </c>
      <c r="P67" s="15" t="n">
        <v>0.21</v>
      </c>
      <c r="Q67" s="15" t="n">
        <v>0.04</v>
      </c>
      <c r="R67" s="15" t="n">
        <v>0</v>
      </c>
      <c r="S67" s="15" t="n">
        <v>0</v>
      </c>
      <c r="T67" s="15" t="n">
        <v>0</v>
      </c>
      <c r="U67" s="15" t="n">
        <v>0.01</v>
      </c>
      <c r="V67" s="15" t="n">
        <v>0</v>
      </c>
      <c r="W67" s="15" t="n">
        <v>0.01</v>
      </c>
      <c r="X67" s="15" t="n">
        <v>0</v>
      </c>
      <c r="Y67" s="0" t="n">
        <v>0</v>
      </c>
      <c r="Z67" s="0" t="n">
        <v>0</v>
      </c>
      <c r="AA67" s="0" t="n">
        <v>0</v>
      </c>
      <c r="AB67" s="0" t="n">
        <v>0</v>
      </c>
      <c r="AC67" s="0" t="n">
        <v>0</v>
      </c>
      <c r="AD67" s="0" t="n">
        <v>0</v>
      </c>
      <c r="AE67" s="0" t="n">
        <v>0</v>
      </c>
      <c r="AG67" s="3" t="n">
        <f aca="false">SUM(B67:AE67)</f>
        <v>1</v>
      </c>
    </row>
    <row r="68" customFormat="false" ht="15" hidden="false" customHeight="false" outlineLevel="0" collapsed="false">
      <c r="A68" s="0" t="s">
        <v>25</v>
      </c>
      <c r="B68" s="0" t="n">
        <v>0</v>
      </c>
      <c r="C68" s="17" t="n">
        <v>0.01</v>
      </c>
      <c r="D68" s="17" t="n">
        <v>0.05</v>
      </c>
      <c r="E68" s="17" t="n">
        <v>0.18</v>
      </c>
      <c r="F68" s="17" t="n">
        <v>0</v>
      </c>
      <c r="G68" s="17" t="n">
        <v>0.12</v>
      </c>
      <c r="H68" s="17" t="n">
        <v>0.19</v>
      </c>
      <c r="I68" s="17" t="n">
        <v>0</v>
      </c>
      <c r="J68" s="17" t="n">
        <v>0</v>
      </c>
      <c r="K68" s="17" t="n">
        <v>0.17</v>
      </c>
      <c r="L68" s="17" t="n">
        <v>0</v>
      </c>
      <c r="M68" s="17" t="n">
        <v>0</v>
      </c>
      <c r="N68" s="17" t="n">
        <v>0</v>
      </c>
      <c r="O68" s="17" t="n">
        <v>0</v>
      </c>
      <c r="P68" s="17" t="n">
        <v>0.22</v>
      </c>
      <c r="Q68" s="17" t="n">
        <v>0.03</v>
      </c>
      <c r="R68" s="17" t="n">
        <v>0</v>
      </c>
      <c r="S68" s="17" t="n">
        <v>0</v>
      </c>
      <c r="T68" s="17" t="n">
        <v>0</v>
      </c>
      <c r="U68" s="17" t="n">
        <v>0.01</v>
      </c>
      <c r="V68" s="17" t="n">
        <v>0.01</v>
      </c>
      <c r="W68" s="17" t="n">
        <v>0.01</v>
      </c>
      <c r="X68" s="17" t="n">
        <v>0</v>
      </c>
      <c r="Y68" s="0" t="n">
        <v>0</v>
      </c>
      <c r="Z68" s="0" t="n">
        <v>0</v>
      </c>
      <c r="AA68" s="0" t="n">
        <v>0</v>
      </c>
      <c r="AB68" s="0" t="n">
        <v>0</v>
      </c>
      <c r="AC68" s="0" t="n">
        <v>0</v>
      </c>
      <c r="AD68" s="0" t="n">
        <v>0</v>
      </c>
      <c r="AE68" s="0" t="n">
        <v>0</v>
      </c>
      <c r="AG68" s="3" t="n">
        <f aca="false">SUM(B68:AE68)</f>
        <v>1</v>
      </c>
    </row>
    <row r="69" customFormat="false" ht="15" hidden="false" customHeight="false" outlineLevel="0" collapsed="false">
      <c r="A69" s="0" t="s">
        <v>26</v>
      </c>
      <c r="B69" s="0" t="n">
        <v>0</v>
      </c>
      <c r="C69" s="15" t="n">
        <v>0.01</v>
      </c>
      <c r="D69" s="15" t="n">
        <v>0.04</v>
      </c>
      <c r="E69" s="15" t="n">
        <v>0.19</v>
      </c>
      <c r="F69" s="15" t="n">
        <v>0</v>
      </c>
      <c r="G69" s="15" t="n">
        <v>0.12</v>
      </c>
      <c r="H69" s="15" t="n">
        <v>0.19</v>
      </c>
      <c r="I69" s="15" t="n">
        <v>0</v>
      </c>
      <c r="J69" s="15" t="n">
        <v>0</v>
      </c>
      <c r="K69" s="15" t="n">
        <v>0.18</v>
      </c>
      <c r="L69" s="15" t="n">
        <v>0</v>
      </c>
      <c r="M69" s="15" t="n">
        <v>0</v>
      </c>
      <c r="N69" s="15" t="n">
        <v>0</v>
      </c>
      <c r="O69" s="15" t="n">
        <v>0</v>
      </c>
      <c r="P69" s="15" t="n">
        <v>0.21</v>
      </c>
      <c r="Q69" s="15" t="n">
        <v>0.04</v>
      </c>
      <c r="R69" s="15" t="n">
        <v>0</v>
      </c>
      <c r="S69" s="15" t="n">
        <v>0</v>
      </c>
      <c r="T69" s="15" t="n">
        <v>0</v>
      </c>
      <c r="U69" s="15" t="n">
        <v>0.01</v>
      </c>
      <c r="V69" s="15" t="n">
        <v>0</v>
      </c>
      <c r="W69" s="15" t="n">
        <v>0.01</v>
      </c>
      <c r="X69" s="15" t="n">
        <v>0</v>
      </c>
      <c r="Y69" s="0" t="n">
        <v>0</v>
      </c>
      <c r="Z69" s="0" t="n">
        <v>0</v>
      </c>
      <c r="AA69" s="0" t="n">
        <v>0</v>
      </c>
      <c r="AB69" s="0" t="n">
        <v>0</v>
      </c>
      <c r="AC69" s="0" t="n">
        <v>0</v>
      </c>
      <c r="AD69" s="0" t="n">
        <v>0</v>
      </c>
      <c r="AE69" s="0" t="n">
        <v>0</v>
      </c>
      <c r="AG69" s="3" t="n">
        <f aca="false">SUM(B69:AE69)</f>
        <v>1</v>
      </c>
    </row>
    <row r="70" customFormat="false" ht="15" hidden="false" customHeight="false" outlineLevel="0" collapsed="false">
      <c r="C70" s="9"/>
      <c r="D70" s="9"/>
      <c r="E70" s="9"/>
      <c r="F70" s="9"/>
      <c r="G70" s="9"/>
    </row>
    <row r="71" customFormat="false" ht="15" hidden="false" customHeight="false" outlineLevel="0" collapsed="false">
      <c r="B71" s="0" t="s">
        <v>27</v>
      </c>
      <c r="C71" s="9"/>
      <c r="D71" s="9"/>
      <c r="E71" s="9"/>
      <c r="F71" s="9"/>
      <c r="G71" s="9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G117"/>
  <sheetViews>
    <sheetView windowProtection="false" showFormulas="false" showGridLines="true" showRowColHeaders="true" showZeros="true" rightToLeft="false" tabSelected="false" showOutlineSymbols="true" defaultGridColor="true" view="normal" topLeftCell="A74" colorId="64" zoomScale="100" zoomScaleNormal="100" zoomScalePageLayoutView="100" workbookViewId="0">
      <selection pane="topLeft" activeCell="K94" activeCellId="0" sqref="K94"/>
    </sheetView>
  </sheetViews>
  <sheetFormatPr defaultRowHeight="15"/>
  <cols>
    <col collapsed="false" hidden="false" max="2" min="1" style="0" width="8.50510204081633"/>
    <col collapsed="false" hidden="false" max="3" min="3" style="0" width="9.04591836734694"/>
    <col collapsed="false" hidden="false" max="8" min="4" style="0" width="8.50510204081633"/>
    <col collapsed="false" hidden="false" max="9" min="9" style="0" width="17.5510204081633"/>
    <col collapsed="false" hidden="false" max="10" min="10" style="0" width="24.1632653061224"/>
    <col collapsed="false" hidden="false" max="15" min="11" style="0" width="26.1887755102041"/>
    <col collapsed="false" hidden="false" max="16" min="16" style="0" width="26.3214285714286"/>
    <col collapsed="false" hidden="false" max="17" min="17" style="0" width="26.0510204081633"/>
    <col collapsed="false" hidden="false" max="18" min="18" style="0" width="27.2704081632653"/>
    <col collapsed="false" hidden="false" max="1025" min="19" style="0" width="8.50510204081633"/>
  </cols>
  <sheetData>
    <row r="1" customFormat="false" ht="15" hidden="false" customHeight="false" outlineLevel="0" collapsed="false">
      <c r="C1" s="0" t="s">
        <v>44</v>
      </c>
      <c r="I1" s="0" t="s">
        <v>45</v>
      </c>
      <c r="O1" s="3"/>
    </row>
    <row r="2" customFormat="false" ht="15" hidden="false" customHeight="false" outlineLevel="0" collapsed="false">
      <c r="A2" s="0" t="n">
        <v>0</v>
      </c>
      <c r="C2" s="0" t="s">
        <v>46</v>
      </c>
      <c r="D2" s="0" t="s">
        <v>47</v>
      </c>
      <c r="E2" s="0" t="s">
        <v>47</v>
      </c>
      <c r="F2" s="0" t="s">
        <v>47</v>
      </c>
      <c r="G2" s="0" t="s">
        <v>47</v>
      </c>
      <c r="I2" s="0" t="n">
        <v>0.032</v>
      </c>
      <c r="J2" s="0" t="n">
        <v>0.032</v>
      </c>
      <c r="K2" s="0" t="s">
        <v>47</v>
      </c>
      <c r="L2" s="0" t="s">
        <v>47</v>
      </c>
      <c r="M2" s="0" t="n">
        <v>0.032</v>
      </c>
      <c r="O2" s="3"/>
    </row>
    <row r="3" customFormat="false" ht="15" hidden="false" customHeight="false" outlineLevel="0" collapsed="false">
      <c r="A3" s="0" t="n">
        <v>1</v>
      </c>
      <c r="C3" s="0" t="n">
        <v>71146808.45</v>
      </c>
      <c r="D3" s="0" t="s">
        <v>47</v>
      </c>
      <c r="E3" s="0" t="s">
        <v>47</v>
      </c>
      <c r="F3" s="0" t="s">
        <v>47</v>
      </c>
      <c r="G3" s="0" t="s">
        <v>47</v>
      </c>
      <c r="I3" s="0" t="n">
        <v>0.0295021</v>
      </c>
      <c r="J3" s="0" t="s">
        <v>47</v>
      </c>
      <c r="K3" s="0" t="s">
        <v>47</v>
      </c>
      <c r="L3" s="0" t="s">
        <v>47</v>
      </c>
      <c r="M3" s="0" t="n">
        <v>0.0295021</v>
      </c>
      <c r="O3" s="3"/>
    </row>
    <row r="4" customFormat="false" ht="15" hidden="false" customHeight="false" outlineLevel="0" collapsed="false">
      <c r="A4" s="0" t="n">
        <v>2</v>
      </c>
      <c r="C4" s="0" t="n">
        <v>61937991.3</v>
      </c>
      <c r="D4" s="0" t="s">
        <v>47</v>
      </c>
      <c r="E4" s="0" t="s">
        <v>47</v>
      </c>
      <c r="F4" s="0" t="s">
        <v>47</v>
      </c>
      <c r="G4" s="0" t="s">
        <v>47</v>
      </c>
      <c r="I4" s="0" t="n">
        <v>0.0456455968</v>
      </c>
      <c r="J4" s="0" t="s">
        <v>47</v>
      </c>
      <c r="K4" s="0" t="s">
        <v>47</v>
      </c>
      <c r="L4" s="0" t="s">
        <v>47</v>
      </c>
      <c r="M4" s="0" t="n">
        <v>0.0456455968</v>
      </c>
      <c r="O4" s="3"/>
    </row>
    <row r="5" customFormat="false" ht="15" hidden="false" customHeight="false" outlineLevel="0" collapsed="false">
      <c r="A5" s="0" t="n">
        <v>3</v>
      </c>
      <c r="C5" s="0" t="n">
        <v>47728222.72</v>
      </c>
      <c r="D5" s="0" t="s">
        <v>47</v>
      </c>
      <c r="E5" s="0" t="s">
        <v>47</v>
      </c>
      <c r="F5" s="0" t="s">
        <v>47</v>
      </c>
      <c r="G5" s="0" t="s">
        <v>47</v>
      </c>
      <c r="I5" s="0" t="n">
        <v>0.0221814992</v>
      </c>
      <c r="J5" s="0" t="n">
        <v>0.0221814992</v>
      </c>
      <c r="K5" s="0" t="n">
        <v>0.0221814992</v>
      </c>
      <c r="L5" s="0" t="s">
        <v>47</v>
      </c>
      <c r="M5" s="0" t="n">
        <v>0.0221814992</v>
      </c>
      <c r="O5" s="3"/>
    </row>
    <row r="6" customFormat="false" ht="15" hidden="false" customHeight="false" outlineLevel="0" collapsed="false">
      <c r="A6" s="0" t="n">
        <v>4</v>
      </c>
      <c r="C6" s="0" t="n">
        <v>2466086.068</v>
      </c>
      <c r="D6" s="0" t="s">
        <v>47</v>
      </c>
      <c r="E6" s="0" t="s">
        <v>47</v>
      </c>
      <c r="F6" s="0" t="s">
        <v>47</v>
      </c>
      <c r="G6" s="0" t="s">
        <v>47</v>
      </c>
      <c r="I6" s="0" t="n">
        <v>0.0187676912</v>
      </c>
      <c r="J6" s="0" t="s">
        <v>47</v>
      </c>
      <c r="K6" s="0" t="s">
        <v>47</v>
      </c>
      <c r="L6" s="0" t="s">
        <v>47</v>
      </c>
      <c r="M6" s="0" t="n">
        <v>0.0187676912</v>
      </c>
      <c r="O6" s="3"/>
    </row>
    <row r="7" customFormat="false" ht="15" hidden="false" customHeight="false" outlineLevel="0" collapsed="false">
      <c r="A7" s="0" t="n">
        <v>5</v>
      </c>
      <c r="C7" s="0" t="n">
        <v>7823021.288</v>
      </c>
      <c r="D7" s="0" t="s">
        <v>47</v>
      </c>
      <c r="E7" s="0" t="s">
        <v>47</v>
      </c>
      <c r="F7" s="0" t="s">
        <v>47</v>
      </c>
      <c r="G7" s="0" t="s">
        <v>47</v>
      </c>
      <c r="I7" s="0" t="n">
        <v>0.013906516</v>
      </c>
      <c r="J7" s="0" t="n">
        <v>0.013906516</v>
      </c>
      <c r="K7" s="0" t="s">
        <v>47</v>
      </c>
      <c r="L7" s="0" t="s">
        <v>47</v>
      </c>
      <c r="M7" s="0" t="n">
        <v>0.013906516</v>
      </c>
      <c r="O7" s="3"/>
    </row>
    <row r="8" customFormat="false" ht="15" hidden="false" customHeight="false" outlineLevel="0" collapsed="false">
      <c r="A8" s="0" t="n">
        <v>6</v>
      </c>
      <c r="C8" s="0" t="n">
        <v>27247959.66</v>
      </c>
      <c r="D8" s="0" t="s">
        <v>47</v>
      </c>
      <c r="E8" s="0" t="s">
        <v>47</v>
      </c>
      <c r="F8" s="0" t="s">
        <v>47</v>
      </c>
      <c r="G8" s="0" t="s">
        <v>47</v>
      </c>
      <c r="I8" s="0" t="n">
        <v>0.014307304</v>
      </c>
      <c r="J8" s="0" t="n">
        <v>0.014307304</v>
      </c>
      <c r="K8" s="0" t="s">
        <v>47</v>
      </c>
      <c r="L8" s="0" t="s">
        <v>47</v>
      </c>
      <c r="M8" s="0" t="n">
        <v>0.014307304</v>
      </c>
      <c r="O8" s="3"/>
    </row>
    <row r="9" customFormat="false" ht="15" hidden="false" customHeight="false" outlineLevel="0" collapsed="false">
      <c r="A9" s="0" t="n">
        <v>7</v>
      </c>
      <c r="C9" s="0" t="n">
        <v>29817656.78</v>
      </c>
      <c r="D9" s="0" t="s">
        <v>47</v>
      </c>
      <c r="E9" s="0" t="s">
        <v>47</v>
      </c>
      <c r="F9" s="0" t="s">
        <v>47</v>
      </c>
      <c r="G9" s="0" t="s">
        <v>47</v>
      </c>
      <c r="I9" s="0" t="n">
        <v>0.042745036</v>
      </c>
      <c r="J9" s="0" t="s">
        <v>47</v>
      </c>
      <c r="K9" s="0" t="s">
        <v>47</v>
      </c>
      <c r="L9" s="0" t="s">
        <v>47</v>
      </c>
      <c r="M9" s="0" t="n">
        <v>0.042745036</v>
      </c>
      <c r="O9" s="3"/>
    </row>
    <row r="10" customFormat="false" ht="15" hidden="false" customHeight="false" outlineLevel="0" collapsed="false">
      <c r="A10" s="3" t="n">
        <v>8</v>
      </c>
      <c r="C10" s="0" t="n">
        <v>3522659.852</v>
      </c>
      <c r="D10" s="0" t="s">
        <v>47</v>
      </c>
      <c r="E10" s="0" t="s">
        <v>47</v>
      </c>
      <c r="F10" s="0" t="s">
        <v>47</v>
      </c>
      <c r="G10" s="0" t="s">
        <v>47</v>
      </c>
      <c r="I10" s="0" t="n">
        <v>0.0159534384</v>
      </c>
      <c r="J10" s="0" t="n">
        <v>0.0159534384</v>
      </c>
      <c r="K10" s="0" t="s">
        <v>47</v>
      </c>
      <c r="L10" s="0" t="s">
        <v>47</v>
      </c>
      <c r="M10" s="0" t="n">
        <v>0.0159534384</v>
      </c>
      <c r="O10" s="3"/>
    </row>
    <row r="11" customFormat="false" ht="15" hidden="false" customHeight="false" outlineLevel="0" collapsed="false">
      <c r="A11" s="0" t="n">
        <v>9</v>
      </c>
      <c r="C11" s="0" t="n">
        <v>15269148.7</v>
      </c>
      <c r="D11" s="0" t="s">
        <v>47</v>
      </c>
      <c r="E11" s="0" t="s">
        <v>47</v>
      </c>
      <c r="F11" s="0" t="s">
        <v>47</v>
      </c>
      <c r="G11" s="0" t="s">
        <v>47</v>
      </c>
      <c r="I11" s="0" t="n">
        <v>0.0159019896</v>
      </c>
      <c r="J11" s="0" t="n">
        <v>0.0159019896</v>
      </c>
      <c r="K11" s="0" t="s">
        <v>47</v>
      </c>
      <c r="L11" s="0" t="s">
        <v>47</v>
      </c>
      <c r="M11" s="0" t="n">
        <v>0.0159019896</v>
      </c>
      <c r="O11" s="3"/>
    </row>
    <row r="12" customFormat="false" ht="15" hidden="false" customHeight="false" outlineLevel="0" collapsed="false">
      <c r="A12" s="3" t="n">
        <v>10</v>
      </c>
      <c r="C12" s="9" t="n">
        <v>12239635.66</v>
      </c>
      <c r="D12" s="9" t="s">
        <v>47</v>
      </c>
      <c r="E12" s="0" t="s">
        <v>47</v>
      </c>
      <c r="F12" s="0" t="s">
        <v>47</v>
      </c>
      <c r="G12" s="0" t="s">
        <v>47</v>
      </c>
      <c r="I12" s="0" t="n">
        <v>0.0063926376</v>
      </c>
      <c r="J12" s="0" t="n">
        <v>0.0063926376</v>
      </c>
      <c r="K12" s="0" t="s">
        <v>47</v>
      </c>
      <c r="L12" s="0" t="s">
        <v>47</v>
      </c>
      <c r="M12" s="0" t="n">
        <v>0.0063926376</v>
      </c>
    </row>
    <row r="13" customFormat="false" ht="15.75" hidden="false" customHeight="false" outlineLevel="0" collapsed="false">
      <c r="A13" s="3" t="n">
        <v>11</v>
      </c>
      <c r="C13" s="9" t="n">
        <v>20907130.65</v>
      </c>
      <c r="D13" s="9" t="s">
        <v>47</v>
      </c>
      <c r="E13" s="9" t="s">
        <v>47</v>
      </c>
      <c r="F13" s="0" t="s">
        <v>47</v>
      </c>
      <c r="G13" s="0" t="s">
        <v>47</v>
      </c>
      <c r="I13" s="0" t="n">
        <v>0.0013157544</v>
      </c>
      <c r="J13" s="0" t="n">
        <v>0.0013157544</v>
      </c>
      <c r="K13" s="0" t="n">
        <v>0.0013157544</v>
      </c>
      <c r="L13" s="0" t="s">
        <v>47</v>
      </c>
      <c r="M13" s="0" t="n">
        <v>0.0013157544</v>
      </c>
      <c r="O13" s="18"/>
    </row>
    <row r="14" customFormat="false" ht="15.75" hidden="false" customHeight="false" outlineLevel="0" collapsed="false">
      <c r="A14" s="3" t="n">
        <v>12</v>
      </c>
      <c r="C14" s="9" t="n">
        <v>4347602.89</v>
      </c>
      <c r="D14" s="9" t="s">
        <v>47</v>
      </c>
      <c r="E14" s="0" t="s">
        <v>47</v>
      </c>
      <c r="F14" s="0" t="s">
        <v>47</v>
      </c>
      <c r="G14" s="0" t="s">
        <v>47</v>
      </c>
      <c r="I14" s="0" t="n">
        <v>0.0092739264</v>
      </c>
      <c r="J14" s="0" t="n">
        <v>0.0092739264</v>
      </c>
      <c r="K14" s="0" t="s">
        <v>47</v>
      </c>
      <c r="L14" s="0" t="s">
        <v>47</v>
      </c>
      <c r="M14" s="0" t="n">
        <v>0.0092739264</v>
      </c>
      <c r="P14" s="19"/>
    </row>
    <row r="15" customFormat="false" ht="15.75" hidden="false" customHeight="false" outlineLevel="0" collapsed="false">
      <c r="A15" s="3" t="n">
        <v>13</v>
      </c>
      <c r="C15" s="0" t="n">
        <v>14424772.63</v>
      </c>
      <c r="D15" s="0" t="s">
        <v>47</v>
      </c>
      <c r="E15" s="0" t="s">
        <v>47</v>
      </c>
      <c r="F15" s="0" t="s">
        <v>47</v>
      </c>
      <c r="G15" s="0" t="s">
        <v>47</v>
      </c>
      <c r="I15" s="0" t="n">
        <v>0.013226912</v>
      </c>
      <c r="J15" s="0" t="s">
        <v>47</v>
      </c>
      <c r="K15" s="0" t="s">
        <v>47</v>
      </c>
      <c r="L15" s="0" t="s">
        <v>47</v>
      </c>
      <c r="M15" s="0" t="n">
        <v>0.013226912</v>
      </c>
      <c r="P15" s="19"/>
    </row>
    <row r="16" customFormat="false" ht="15" hidden="false" customHeight="false" outlineLevel="0" collapsed="false">
      <c r="A16" s="0" t="n">
        <v>14</v>
      </c>
      <c r="C16" s="0" t="n">
        <v>12244754.37</v>
      </c>
      <c r="D16" s="0" t="s">
        <v>47</v>
      </c>
      <c r="E16" s="0" t="s">
        <v>47</v>
      </c>
      <c r="F16" s="0" t="s">
        <v>47</v>
      </c>
      <c r="G16" s="0" t="s">
        <v>47</v>
      </c>
      <c r="I16" s="0" t="n">
        <v>0.0046199912</v>
      </c>
      <c r="J16" s="0" t="n">
        <v>0.0046199912</v>
      </c>
      <c r="K16" s="0" t="n">
        <v>0.0046199912</v>
      </c>
      <c r="L16" s="0" t="s">
        <v>47</v>
      </c>
      <c r="M16" s="0" t="n">
        <v>0.0046199912</v>
      </c>
    </row>
    <row r="17" customFormat="false" ht="15" hidden="false" customHeight="false" outlineLevel="0" collapsed="false">
      <c r="A17" s="0" t="n">
        <v>15</v>
      </c>
      <c r="C17" s="0" t="n">
        <v>12290917.78</v>
      </c>
      <c r="D17" s="0" t="s">
        <v>47</v>
      </c>
      <c r="E17" s="0" t="s">
        <v>47</v>
      </c>
      <c r="F17" s="0" t="s">
        <v>47</v>
      </c>
      <c r="G17" s="0" t="s">
        <v>47</v>
      </c>
      <c r="I17" s="0" t="n">
        <v>0.004411784</v>
      </c>
      <c r="J17" s="0" t="n">
        <v>0.004411784</v>
      </c>
      <c r="K17" s="0" t="s">
        <v>47</v>
      </c>
      <c r="L17" s="0" t="s">
        <v>47</v>
      </c>
      <c r="M17" s="0" t="n">
        <v>0.004411784</v>
      </c>
    </row>
    <row r="18" customFormat="false" ht="15" hidden="false" customHeight="false" outlineLevel="0" collapsed="false">
      <c r="A18" s="3" t="n">
        <v>16</v>
      </c>
      <c r="C18" s="0" t="n">
        <v>45418097.86</v>
      </c>
      <c r="D18" s="0" t="s">
        <v>47</v>
      </c>
      <c r="E18" s="0" t="s">
        <v>47</v>
      </c>
      <c r="F18" s="0" t="s">
        <v>47</v>
      </c>
      <c r="G18" s="0" t="s">
        <v>47</v>
      </c>
      <c r="I18" s="0" t="n">
        <v>0.0008579656</v>
      </c>
      <c r="J18" s="0" t="n">
        <v>0.0008579656</v>
      </c>
      <c r="K18" s="0" t="n">
        <v>0.0008579656</v>
      </c>
      <c r="L18" s="0" t="s">
        <v>47</v>
      </c>
      <c r="M18" s="0" t="n">
        <v>0.0008579656</v>
      </c>
    </row>
    <row r="19" customFormat="false" ht="15.75" hidden="false" customHeight="false" outlineLevel="0" collapsed="false">
      <c r="A19" s="3" t="n">
        <v>17</v>
      </c>
      <c r="C19" s="9" t="n">
        <v>3412498.827</v>
      </c>
      <c r="D19" s="9" t="s">
        <v>47</v>
      </c>
      <c r="E19" s="0" t="s">
        <v>47</v>
      </c>
      <c r="F19" s="0" t="s">
        <v>47</v>
      </c>
      <c r="G19" s="0" t="s">
        <v>47</v>
      </c>
      <c r="I19" s="0" t="n">
        <v>0.0117434456</v>
      </c>
      <c r="J19" s="0" t="n">
        <v>0.0117434456</v>
      </c>
      <c r="K19" s="0" t="s">
        <v>47</v>
      </c>
      <c r="L19" s="0" t="s">
        <v>47</v>
      </c>
      <c r="M19" s="0" t="n">
        <v>0.0117434456</v>
      </c>
    </row>
    <row r="20" customFormat="false" ht="15.75" hidden="false" customHeight="false" outlineLevel="0" collapsed="false">
      <c r="A20" s="3" t="n">
        <v>18</v>
      </c>
      <c r="C20" s="9" t="n">
        <v>1431103.492</v>
      </c>
      <c r="D20" s="9" t="s">
        <v>47</v>
      </c>
      <c r="E20" s="0" t="s">
        <v>47</v>
      </c>
      <c r="F20" s="0" t="s">
        <v>47</v>
      </c>
      <c r="G20" s="0" t="s">
        <v>47</v>
      </c>
      <c r="I20" s="0" t="n">
        <v>0.062251436</v>
      </c>
      <c r="J20" s="0" t="n">
        <v>0.062251436</v>
      </c>
      <c r="K20" s="0" t="s">
        <v>47</v>
      </c>
      <c r="L20" s="0" t="s">
        <v>47</v>
      </c>
      <c r="M20" s="0" t="n">
        <v>0.062251436</v>
      </c>
      <c r="P20" s="19"/>
    </row>
    <row r="21" customFormat="false" ht="15.75" hidden="false" customHeight="false" outlineLevel="0" collapsed="false">
      <c r="A21" s="3" t="n">
        <v>19</v>
      </c>
      <c r="C21" s="9" t="n">
        <v>36372799.76</v>
      </c>
      <c r="D21" s="9" t="s">
        <v>47</v>
      </c>
      <c r="E21" s="9" t="s">
        <v>47</v>
      </c>
      <c r="F21" s="0" t="s">
        <v>47</v>
      </c>
      <c r="G21" s="0" t="s">
        <v>47</v>
      </c>
      <c r="I21" s="0" t="n">
        <v>0.000473696</v>
      </c>
      <c r="J21" s="0" t="n">
        <v>0.000473696</v>
      </c>
      <c r="K21" s="0" t="n">
        <v>0.000473696</v>
      </c>
      <c r="L21" s="0" t="s">
        <v>47</v>
      </c>
      <c r="M21" s="0" t="n">
        <v>0.000473696</v>
      </c>
      <c r="P21" s="19"/>
    </row>
    <row r="22" customFormat="false" ht="15" hidden="false" customHeight="false" outlineLevel="0" collapsed="false">
      <c r="A22" s="3" t="n">
        <v>20</v>
      </c>
      <c r="C22" s="9" t="n">
        <v>21047617.45</v>
      </c>
      <c r="D22" s="9" t="s">
        <v>47</v>
      </c>
      <c r="E22" s="9" t="s">
        <v>47</v>
      </c>
      <c r="F22" s="0" t="s">
        <v>47</v>
      </c>
      <c r="G22" s="0" t="s">
        <v>47</v>
      </c>
      <c r="I22" s="0" t="n">
        <v>0.0004475816</v>
      </c>
      <c r="J22" s="0" t="n">
        <v>0.0004475816</v>
      </c>
      <c r="K22" s="0" t="n">
        <v>0.0004475816</v>
      </c>
      <c r="L22" s="0" t="s">
        <v>47</v>
      </c>
      <c r="M22" s="0" t="n">
        <v>0.0004475816</v>
      </c>
    </row>
    <row r="23" customFormat="false" ht="15" hidden="false" customHeight="false" outlineLevel="0" collapsed="false">
      <c r="A23" s="3" t="n">
        <v>21</v>
      </c>
      <c r="C23" s="9" t="n">
        <v>8607382.609</v>
      </c>
      <c r="D23" s="9" t="s">
        <v>47</v>
      </c>
      <c r="E23" s="9" t="s">
        <v>47</v>
      </c>
      <c r="F23" s="0" t="s">
        <v>47</v>
      </c>
      <c r="G23" s="0" t="s">
        <v>47</v>
      </c>
      <c r="I23" s="0" t="n">
        <v>0.000955096</v>
      </c>
      <c r="J23" s="0" t="n">
        <v>0.000955096</v>
      </c>
      <c r="K23" s="0" t="n">
        <v>0.000955096</v>
      </c>
      <c r="L23" s="0" t="s">
        <v>47</v>
      </c>
      <c r="M23" s="0" t="n">
        <v>0.000955096</v>
      </c>
    </row>
    <row r="24" customFormat="false" ht="15" hidden="false" customHeight="false" outlineLevel="0" collapsed="false">
      <c r="A24" s="3" t="n">
        <v>22</v>
      </c>
      <c r="C24" s="9" t="n">
        <v>6179650.375</v>
      </c>
      <c r="D24" s="9" t="s">
        <v>47</v>
      </c>
      <c r="E24" s="0" t="s">
        <v>47</v>
      </c>
      <c r="F24" s="0" t="s">
        <v>47</v>
      </c>
      <c r="G24" s="0" t="s">
        <v>47</v>
      </c>
      <c r="I24" s="0" t="n">
        <v>0.0007412216</v>
      </c>
      <c r="J24" s="0" t="n">
        <v>0.0007412216</v>
      </c>
      <c r="K24" s="0" t="s">
        <v>47</v>
      </c>
      <c r="L24" s="0" t="s">
        <v>47</v>
      </c>
      <c r="M24" s="0" t="n">
        <v>0.0007412216</v>
      </c>
    </row>
    <row r="25" customFormat="false" ht="15" hidden="false" customHeight="false" outlineLevel="0" collapsed="false">
      <c r="A25" s="0" t="n">
        <v>23</v>
      </c>
      <c r="C25" s="0" t="s">
        <v>46</v>
      </c>
      <c r="D25" s="0" t="s">
        <v>47</v>
      </c>
      <c r="E25" s="0" t="s">
        <v>47</v>
      </c>
      <c r="F25" s="0" t="s">
        <v>47</v>
      </c>
      <c r="G25" s="0" t="s">
        <v>47</v>
      </c>
      <c r="I25" s="0" t="n">
        <v>0</v>
      </c>
      <c r="J25" s="0" t="n">
        <v>0</v>
      </c>
      <c r="K25" s="0" t="n">
        <v>0</v>
      </c>
      <c r="L25" s="0" t="n">
        <v>0</v>
      </c>
      <c r="M25" s="0" t="n">
        <v>0</v>
      </c>
    </row>
    <row r="26" customFormat="false" ht="15" hidden="false" customHeight="false" outlineLevel="0" collapsed="false">
      <c r="A26" s="0" t="n">
        <v>24</v>
      </c>
      <c r="C26" s="0" t="s">
        <v>46</v>
      </c>
      <c r="D26" s="0" t="s">
        <v>47</v>
      </c>
      <c r="E26" s="0" t="s">
        <v>47</v>
      </c>
      <c r="F26" s="0" t="s">
        <v>47</v>
      </c>
      <c r="G26" s="0" t="s">
        <v>47</v>
      </c>
      <c r="I26" s="0" t="n">
        <v>0</v>
      </c>
      <c r="J26" s="0" t="n">
        <v>0</v>
      </c>
      <c r="K26" s="0" t="n">
        <v>0</v>
      </c>
      <c r="L26" s="0" t="n">
        <v>0</v>
      </c>
      <c r="M26" s="0" t="n">
        <v>0</v>
      </c>
    </row>
    <row r="27" customFormat="false" ht="15" hidden="false" customHeight="false" outlineLevel="0" collapsed="false">
      <c r="A27" s="0" t="n">
        <v>25</v>
      </c>
      <c r="C27" s="0" t="s">
        <v>46</v>
      </c>
      <c r="D27" s="0" t="s">
        <v>47</v>
      </c>
      <c r="E27" s="0" t="s">
        <v>47</v>
      </c>
      <c r="F27" s="0" t="s">
        <v>47</v>
      </c>
      <c r="G27" s="0" t="s">
        <v>47</v>
      </c>
      <c r="I27" s="0" t="n">
        <v>0.0007412216</v>
      </c>
      <c r="J27" s="0" t="n">
        <v>0.0007412216</v>
      </c>
      <c r="K27" s="0" t="s">
        <v>47</v>
      </c>
      <c r="L27" s="0" t="s">
        <v>47</v>
      </c>
      <c r="M27" s="0" t="n">
        <v>0.0007412216</v>
      </c>
    </row>
    <row r="28" customFormat="false" ht="15" hidden="false" customHeight="false" outlineLevel="0" collapsed="false">
      <c r="A28" s="0" t="n">
        <v>26</v>
      </c>
      <c r="C28" s="0" t="s">
        <v>46</v>
      </c>
      <c r="D28" s="0" t="s">
        <v>47</v>
      </c>
      <c r="E28" s="0" t="s">
        <v>47</v>
      </c>
      <c r="F28" s="0" t="s">
        <v>47</v>
      </c>
      <c r="G28" s="0" t="s">
        <v>47</v>
      </c>
      <c r="I28" s="0" t="n">
        <v>0.000955096</v>
      </c>
      <c r="J28" s="0" t="n">
        <v>0.000955096</v>
      </c>
      <c r="K28" s="0" t="n">
        <v>0.000955096</v>
      </c>
      <c r="L28" s="0" t="s">
        <v>47</v>
      </c>
      <c r="M28" s="0" t="n">
        <v>0.000955096</v>
      </c>
    </row>
    <row r="29" customFormat="false" ht="15" hidden="false" customHeight="false" outlineLevel="0" collapsed="false">
      <c r="A29" s="0" t="n">
        <v>27</v>
      </c>
      <c r="C29" s="0" t="s">
        <v>46</v>
      </c>
      <c r="D29" s="0" t="s">
        <v>47</v>
      </c>
      <c r="E29" s="0" t="s">
        <v>47</v>
      </c>
      <c r="F29" s="0" t="s">
        <v>47</v>
      </c>
      <c r="G29" s="0" t="s">
        <v>47</v>
      </c>
      <c r="I29" s="0" t="n">
        <v>0.004</v>
      </c>
      <c r="J29" s="0" t="n">
        <v>0.004</v>
      </c>
      <c r="K29" s="0" t="n">
        <v>0.004</v>
      </c>
      <c r="L29" s="0" t="n">
        <v>0.004</v>
      </c>
      <c r="M29" s="0" t="n">
        <v>0.004</v>
      </c>
    </row>
    <row r="30" customFormat="false" ht="15" hidden="false" customHeight="false" outlineLevel="0" collapsed="false">
      <c r="A30" s="0" t="n">
        <v>28</v>
      </c>
      <c r="C30" s="0" t="s">
        <v>46</v>
      </c>
      <c r="D30" s="0" t="s">
        <v>47</v>
      </c>
      <c r="E30" s="0" t="s">
        <v>47</v>
      </c>
      <c r="F30" s="0" t="s">
        <v>47</v>
      </c>
      <c r="G30" s="0" t="s">
        <v>47</v>
      </c>
      <c r="I30" s="0" t="n">
        <v>0.008</v>
      </c>
      <c r="J30" s="0" t="n">
        <v>0.008</v>
      </c>
      <c r="K30" s="0" t="n">
        <v>0.008</v>
      </c>
      <c r="L30" s="0" t="n">
        <v>0.008</v>
      </c>
      <c r="M30" s="0" t="n">
        <v>0.008</v>
      </c>
    </row>
    <row r="31" customFormat="false" ht="15" hidden="false" customHeight="false" outlineLevel="0" collapsed="false">
      <c r="A31" s="0" t="n">
        <v>29</v>
      </c>
      <c r="C31" s="0" t="s">
        <v>46</v>
      </c>
      <c r="D31" s="0" t="s">
        <v>47</v>
      </c>
      <c r="E31" s="0" t="s">
        <v>47</v>
      </c>
      <c r="F31" s="0" t="s">
        <v>47</v>
      </c>
      <c r="G31" s="0" t="s">
        <v>48</v>
      </c>
      <c r="I31" s="0" t="n">
        <v>0.016</v>
      </c>
      <c r="J31" s="0" t="n">
        <v>0.016</v>
      </c>
      <c r="K31" s="0" t="n">
        <v>0.016</v>
      </c>
      <c r="L31" s="0" t="n">
        <v>0.016</v>
      </c>
      <c r="M31" s="0" t="n">
        <v>0.016</v>
      </c>
      <c r="P31" s="0" t="n">
        <v>1830456</v>
      </c>
      <c r="Q31" s="1" t="s">
        <v>0</v>
      </c>
    </row>
    <row r="32" customFormat="false" ht="15" hidden="false" customHeight="false" outlineLevel="0" collapsed="false">
      <c r="B32" s="0" t="s">
        <v>1</v>
      </c>
      <c r="H32" s="0" t="s">
        <v>2</v>
      </c>
      <c r="P32" s="2" t="s">
        <v>3</v>
      </c>
      <c r="Q32" s="3"/>
      <c r="R32" s="3"/>
      <c r="S32" s="3"/>
      <c r="T32" s="3"/>
      <c r="U32" s="3"/>
      <c r="V32" s="0" t="s">
        <v>4</v>
      </c>
    </row>
    <row r="33" customFormat="false" ht="15.75" hidden="false" customHeight="false" outlineLevel="0" collapsed="false">
      <c r="A33" s="0" t="n">
        <v>0</v>
      </c>
      <c r="B33" s="0" t="n">
        <v>0</v>
      </c>
      <c r="C33" s="4" t="n">
        <f aca="false">P33</f>
        <v>0</v>
      </c>
      <c r="D33" s="5" t="s">
        <v>5</v>
      </c>
      <c r="E33" s="5" t="s">
        <v>5</v>
      </c>
      <c r="F33" s="5" t="s">
        <v>5</v>
      </c>
      <c r="G33" s="5" t="s">
        <v>5</v>
      </c>
      <c r="H33" s="0" t="n">
        <v>2</v>
      </c>
      <c r="I33" s="6" t="n">
        <v>1</v>
      </c>
      <c r="J33" s="7" t="n">
        <v>-100</v>
      </c>
      <c r="K33" s="7" t="n">
        <v>50</v>
      </c>
      <c r="L33" s="7" t="n">
        <v>12647072876</v>
      </c>
      <c r="M33" s="7" t="n">
        <v>2</v>
      </c>
      <c r="N33" s="8" t="n">
        <v>1264707000000</v>
      </c>
      <c r="P33" s="9" t="n">
        <f aca="false">$P$31*B33</f>
        <v>0</v>
      </c>
    </row>
    <row r="34" customFormat="false" ht="15.75" hidden="false" customHeight="false" outlineLevel="0" collapsed="false">
      <c r="A34" s="0" t="n">
        <v>1</v>
      </c>
      <c r="B34" s="10" t="n">
        <v>0</v>
      </c>
      <c r="C34" s="4" t="n">
        <f aca="false">P34</f>
        <v>0</v>
      </c>
      <c r="D34" s="5" t="s">
        <v>5</v>
      </c>
      <c r="E34" s="5" t="s">
        <v>5</v>
      </c>
      <c r="F34" s="5" t="s">
        <v>5</v>
      </c>
      <c r="G34" s="5" t="s">
        <v>5</v>
      </c>
      <c r="H34" s="0" t="n">
        <v>1</v>
      </c>
      <c r="I34" s="6" t="n">
        <v>2</v>
      </c>
      <c r="J34" s="7" t="n">
        <v>-17.6</v>
      </c>
      <c r="K34" s="7" t="n">
        <v>17.6</v>
      </c>
      <c r="L34" s="7" t="n">
        <v>12286957937</v>
      </c>
      <c r="M34" s="7" t="n">
        <v>1</v>
      </c>
      <c r="N34" s="8" t="n">
        <v>216250500000</v>
      </c>
      <c r="P34" s="9" t="n">
        <f aca="false">$P$31*B34</f>
        <v>0</v>
      </c>
      <c r="R34" s="1" t="s">
        <v>6</v>
      </c>
    </row>
    <row r="35" customFormat="false" ht="15.75" hidden="false" customHeight="false" outlineLevel="0" collapsed="false">
      <c r="A35" s="0" t="n">
        <v>2</v>
      </c>
      <c r="B35" s="10" t="n">
        <v>0</v>
      </c>
      <c r="C35" s="4" t="n">
        <f aca="false">P35</f>
        <v>0</v>
      </c>
      <c r="D35" s="5" t="s">
        <v>5</v>
      </c>
      <c r="E35" s="5" t="s">
        <v>5</v>
      </c>
      <c r="F35" s="5" t="s">
        <v>5</v>
      </c>
      <c r="G35" s="5" t="s">
        <v>5</v>
      </c>
      <c r="H35" s="0" t="n">
        <v>1</v>
      </c>
      <c r="I35" s="6" t="n">
        <v>3</v>
      </c>
      <c r="J35" s="7" t="n">
        <v>-36.5</v>
      </c>
      <c r="K35" s="7" t="n">
        <v>36.5</v>
      </c>
      <c r="L35" s="7" t="n">
        <v>29971254486</v>
      </c>
      <c r="M35" s="7" t="n">
        <v>1</v>
      </c>
      <c r="N35" s="8" t="n">
        <v>1093951000000</v>
      </c>
      <c r="P35" s="9" t="n">
        <f aca="false">$P$31*B35</f>
        <v>0</v>
      </c>
      <c r="R35" s="1" t="s">
        <v>7</v>
      </c>
    </row>
    <row r="36" customFormat="false" ht="15.75" hidden="false" customHeight="false" outlineLevel="0" collapsed="false">
      <c r="A36" s="0" t="n">
        <v>3</v>
      </c>
      <c r="B36" s="10" t="n">
        <v>0</v>
      </c>
      <c r="C36" s="4" t="n">
        <f aca="false">P36</f>
        <v>0</v>
      </c>
      <c r="D36" s="5" t="s">
        <v>5</v>
      </c>
      <c r="E36" s="5" t="s">
        <v>5</v>
      </c>
      <c r="F36" s="5" t="s">
        <v>5</v>
      </c>
      <c r="G36" s="5" t="s">
        <v>5</v>
      </c>
      <c r="H36" s="0" t="n">
        <v>3</v>
      </c>
      <c r="I36" s="6" t="n">
        <v>4</v>
      </c>
      <c r="J36" s="7" t="n">
        <v>-128.5</v>
      </c>
      <c r="K36" s="7" t="n">
        <v>50</v>
      </c>
      <c r="L36" s="7" t="n">
        <v>13938887160</v>
      </c>
      <c r="M36" s="7" t="n">
        <v>3</v>
      </c>
      <c r="N36" s="8" t="n">
        <v>1791147000000</v>
      </c>
      <c r="P36" s="9" t="n">
        <f aca="false">$P$31*B36</f>
        <v>0</v>
      </c>
    </row>
    <row r="37" customFormat="false" ht="15.75" hidden="false" customHeight="false" outlineLevel="0" collapsed="false">
      <c r="A37" s="0" t="n">
        <v>4</v>
      </c>
      <c r="B37" s="10" t="n">
        <v>0</v>
      </c>
      <c r="C37" s="4" t="n">
        <f aca="false">P37</f>
        <v>0</v>
      </c>
      <c r="D37" s="5" t="s">
        <v>5</v>
      </c>
      <c r="E37" s="5" t="s">
        <v>5</v>
      </c>
      <c r="F37" s="5" t="s">
        <v>5</v>
      </c>
      <c r="G37" s="5" t="s">
        <v>5</v>
      </c>
      <c r="H37" s="0" t="n">
        <v>1</v>
      </c>
      <c r="I37" s="6" t="n">
        <v>5</v>
      </c>
      <c r="J37" s="7" t="n">
        <v>-20.5</v>
      </c>
      <c r="K37" s="7" t="n">
        <v>20.5</v>
      </c>
      <c r="L37" s="7" t="n">
        <v>3686010853</v>
      </c>
      <c r="M37" s="7" t="n">
        <v>1</v>
      </c>
      <c r="N37" s="8" t="n">
        <v>75563220000</v>
      </c>
      <c r="P37" s="9" t="n">
        <f aca="false">$P$31*B37</f>
        <v>0</v>
      </c>
    </row>
    <row r="38" customFormat="false" ht="15.75" hidden="false" customHeight="false" outlineLevel="0" collapsed="false">
      <c r="A38" s="0" t="n">
        <v>5</v>
      </c>
      <c r="B38" s="10" t="n">
        <v>0</v>
      </c>
      <c r="C38" s="4" t="n">
        <f aca="false">P38</f>
        <v>0</v>
      </c>
      <c r="D38" s="5" t="s">
        <v>5</v>
      </c>
      <c r="E38" s="5" t="s">
        <v>5</v>
      </c>
      <c r="F38" s="5" t="s">
        <v>5</v>
      </c>
      <c r="G38" s="5" t="s">
        <v>5</v>
      </c>
      <c r="H38" s="0" t="n">
        <v>2</v>
      </c>
      <c r="I38" s="6" t="n">
        <v>6</v>
      </c>
      <c r="J38" s="7" t="n">
        <v>-106</v>
      </c>
      <c r="K38" s="7" t="n">
        <v>50</v>
      </c>
      <c r="L38" s="7" t="n">
        <v>11079367895</v>
      </c>
      <c r="M38" s="7" t="n">
        <v>2</v>
      </c>
      <c r="N38" s="8" t="n">
        <v>1174413000000</v>
      </c>
      <c r="P38" s="9" t="n">
        <f aca="false">$P$31*B38</f>
        <v>0</v>
      </c>
    </row>
    <row r="39" customFormat="false" ht="15.75" hidden="false" customHeight="false" outlineLevel="0" collapsed="false">
      <c r="A39" s="0" t="n">
        <v>6</v>
      </c>
      <c r="B39" s="10" t="n">
        <v>0</v>
      </c>
      <c r="C39" s="4" t="n">
        <f aca="false">P39</f>
        <v>0</v>
      </c>
      <c r="D39" s="5" t="s">
        <v>5</v>
      </c>
      <c r="E39" s="5" t="s">
        <v>5</v>
      </c>
      <c r="F39" s="5" t="s">
        <v>5</v>
      </c>
      <c r="G39" s="5" t="s">
        <v>5</v>
      </c>
      <c r="H39" s="0" t="n">
        <v>2</v>
      </c>
      <c r="I39" s="6" t="n">
        <v>7</v>
      </c>
      <c r="J39" s="7" t="n">
        <v>-109.9</v>
      </c>
      <c r="K39" s="7" t="n">
        <v>50</v>
      </c>
      <c r="L39" s="7" t="n">
        <v>19434502995</v>
      </c>
      <c r="M39" s="7" t="n">
        <v>2</v>
      </c>
      <c r="N39" s="8" t="n">
        <v>2135852000000</v>
      </c>
      <c r="P39" s="9" t="n">
        <f aca="false">$P$31*B39</f>
        <v>0</v>
      </c>
    </row>
    <row r="40" customFormat="false" ht="15.75" hidden="false" customHeight="false" outlineLevel="0" collapsed="false">
      <c r="A40" s="0" t="n">
        <v>7</v>
      </c>
      <c r="B40" s="10" t="n">
        <v>0</v>
      </c>
      <c r="C40" s="4" t="n">
        <f aca="false">P40</f>
        <v>0</v>
      </c>
      <c r="D40" s="5" t="s">
        <v>5</v>
      </c>
      <c r="E40" s="5" t="s">
        <v>5</v>
      </c>
      <c r="F40" s="5" t="s">
        <v>5</v>
      </c>
      <c r="G40" s="5" t="s">
        <v>5</v>
      </c>
      <c r="H40" s="0" t="n">
        <v>1</v>
      </c>
      <c r="I40" s="6" t="n">
        <v>8</v>
      </c>
      <c r="J40" s="7" t="n">
        <v>-33.8</v>
      </c>
      <c r="K40" s="7" t="n">
        <v>33.8</v>
      </c>
      <c r="L40" s="7" t="n">
        <v>10361542520</v>
      </c>
      <c r="M40" s="7" t="n">
        <v>1</v>
      </c>
      <c r="N40" s="8" t="n">
        <v>350220100000</v>
      </c>
      <c r="P40" s="9" t="n">
        <f aca="false">$P$31*B40</f>
        <v>0</v>
      </c>
    </row>
    <row r="41" customFormat="false" ht="15.75" hidden="false" customHeight="false" outlineLevel="0" collapsed="false">
      <c r="A41" s="3" t="n">
        <v>8</v>
      </c>
      <c r="B41" s="10" t="n">
        <v>0.21</v>
      </c>
      <c r="C41" s="4" t="n">
        <f aca="false">P41</f>
        <v>384395.76</v>
      </c>
      <c r="D41" s="5" t="s">
        <v>5</v>
      </c>
      <c r="E41" s="5" t="s">
        <v>5</v>
      </c>
      <c r="F41" s="5" t="s">
        <v>5</v>
      </c>
      <c r="G41" s="5" t="s">
        <v>5</v>
      </c>
      <c r="H41" s="0" t="n">
        <v>2</v>
      </c>
      <c r="I41" s="6" t="n">
        <v>9</v>
      </c>
      <c r="J41" s="7" t="n">
        <v>-52</v>
      </c>
      <c r="K41" s="7" t="n">
        <v>50</v>
      </c>
      <c r="L41" s="7" t="n">
        <v>6455559422</v>
      </c>
      <c r="M41" s="7" t="n">
        <v>2</v>
      </c>
      <c r="N41" s="8" t="n">
        <v>335689100000</v>
      </c>
      <c r="P41" s="9" t="n">
        <f aca="false">$P$31*B41</f>
        <v>384395.76</v>
      </c>
    </row>
    <row r="42" customFormat="false" ht="15.75" hidden="false" customHeight="false" outlineLevel="0" collapsed="false">
      <c r="A42" s="0" t="n">
        <v>9</v>
      </c>
      <c r="B42" s="10" t="n">
        <v>0.01</v>
      </c>
      <c r="C42" s="4" t="n">
        <f aca="false">P42</f>
        <v>18304.56</v>
      </c>
      <c r="D42" s="5" t="s">
        <v>5</v>
      </c>
      <c r="E42" s="5" t="s">
        <v>5</v>
      </c>
      <c r="F42" s="5" t="s">
        <v>5</v>
      </c>
      <c r="G42" s="5" t="s">
        <v>5</v>
      </c>
      <c r="H42" s="0" t="n">
        <v>2</v>
      </c>
      <c r="I42" s="6" t="n">
        <v>10</v>
      </c>
      <c r="J42" s="7" t="n">
        <v>-85.3</v>
      </c>
      <c r="K42" s="7" t="n">
        <v>50</v>
      </c>
      <c r="L42" s="7" t="n">
        <v>17316802511</v>
      </c>
      <c r="M42" s="7" t="n">
        <v>2</v>
      </c>
      <c r="N42" s="8" t="n">
        <v>1477123000000</v>
      </c>
      <c r="P42" s="9" t="n">
        <f aca="false">$P$31*B42</f>
        <v>18304.56</v>
      </c>
    </row>
    <row r="43" customFormat="false" ht="15.75" hidden="false" customHeight="false" outlineLevel="0" collapsed="false">
      <c r="A43" s="3" t="n">
        <v>10</v>
      </c>
      <c r="B43" s="10" t="n">
        <v>0.16</v>
      </c>
      <c r="C43" s="4" t="n">
        <f aca="false">P43</f>
        <v>292872.96</v>
      </c>
      <c r="D43" s="5" t="s">
        <v>5</v>
      </c>
      <c r="E43" s="5" t="s">
        <v>5</v>
      </c>
      <c r="F43" s="5" t="s">
        <v>5</v>
      </c>
      <c r="G43" s="5" t="s">
        <v>5</v>
      </c>
      <c r="H43" s="0" t="n">
        <v>2</v>
      </c>
      <c r="I43" s="6" t="n">
        <v>11</v>
      </c>
      <c r="J43" s="7" t="n">
        <v>-75.3</v>
      </c>
      <c r="K43" s="7" t="n">
        <v>50</v>
      </c>
      <c r="L43" s="7" t="n">
        <v>11225017827</v>
      </c>
      <c r="M43" s="7" t="n">
        <v>2</v>
      </c>
      <c r="N43" s="8" t="n">
        <v>845243800000</v>
      </c>
      <c r="P43" s="9" t="n">
        <f aca="false">$P$31*B43</f>
        <v>292872.96</v>
      </c>
    </row>
    <row r="44" customFormat="false" ht="15.75" hidden="false" customHeight="false" outlineLevel="0" collapsed="false">
      <c r="A44" s="3" t="n">
        <v>11</v>
      </c>
      <c r="B44" s="10" t="n">
        <v>0.11</v>
      </c>
      <c r="C44" s="4" t="n">
        <f aca="false">P44</f>
        <v>201350.16</v>
      </c>
      <c r="D44" s="5" t="s">
        <v>5</v>
      </c>
      <c r="E44" s="5" t="s">
        <v>5</v>
      </c>
      <c r="F44" s="5" t="s">
        <v>5</v>
      </c>
      <c r="G44" s="5" t="s">
        <v>5</v>
      </c>
      <c r="H44" s="0" t="n">
        <v>3</v>
      </c>
      <c r="I44" s="6" t="n">
        <v>12</v>
      </c>
      <c r="J44" s="7" t="n">
        <v>-185.6</v>
      </c>
      <c r="K44" s="7" t="n">
        <v>50</v>
      </c>
      <c r="L44" s="7" t="n">
        <v>15989283041</v>
      </c>
      <c r="M44" s="7" t="n">
        <v>3</v>
      </c>
      <c r="N44" s="8" t="n">
        <v>2967611000000</v>
      </c>
      <c r="P44" s="9" t="n">
        <f aca="false">$P$31*B44</f>
        <v>201350.16</v>
      </c>
    </row>
    <row r="45" customFormat="false" ht="15.75" hidden="false" customHeight="false" outlineLevel="0" collapsed="false">
      <c r="A45" s="3" t="n">
        <v>12</v>
      </c>
      <c r="B45" s="10" t="n">
        <v>0.09</v>
      </c>
      <c r="C45" s="4" t="n">
        <f aca="false">P45</f>
        <v>164741.04</v>
      </c>
      <c r="D45" s="5" t="s">
        <v>5</v>
      </c>
      <c r="E45" s="5" t="s">
        <v>5</v>
      </c>
      <c r="F45" s="5" t="s">
        <v>5</v>
      </c>
      <c r="G45" s="5" t="s">
        <v>5</v>
      </c>
      <c r="H45" s="0" t="n">
        <v>2</v>
      </c>
      <c r="I45" s="6" t="n">
        <v>13</v>
      </c>
      <c r="J45" s="7" t="n">
        <v>-109.8</v>
      </c>
      <c r="K45" s="7" t="n">
        <v>50</v>
      </c>
      <c r="L45" s="7" t="n">
        <v>4282287423</v>
      </c>
      <c r="M45" s="7" t="n">
        <v>2</v>
      </c>
      <c r="N45" s="8" t="n">
        <v>470195200000</v>
      </c>
      <c r="P45" s="9" t="n">
        <f aca="false">$P$31*B45</f>
        <v>164741.04</v>
      </c>
    </row>
    <row r="46" customFormat="false" ht="15.75" hidden="false" customHeight="false" outlineLevel="0" collapsed="false">
      <c r="A46" s="3" t="n">
        <v>13</v>
      </c>
      <c r="B46" s="10" t="n">
        <v>0.03</v>
      </c>
      <c r="C46" s="4" t="n">
        <f aca="false">P46</f>
        <v>54913.68</v>
      </c>
      <c r="D46" s="5" t="s">
        <v>5</v>
      </c>
      <c r="E46" s="5" t="s">
        <v>5</v>
      </c>
      <c r="F46" s="5" t="s">
        <v>5</v>
      </c>
      <c r="G46" s="5" t="s">
        <v>5</v>
      </c>
      <c r="H46" s="0" t="n">
        <v>1</v>
      </c>
      <c r="I46" s="6" t="n">
        <v>14</v>
      </c>
      <c r="J46" s="7" t="n">
        <v>-48.9</v>
      </c>
      <c r="K46" s="7" t="n">
        <v>48.9</v>
      </c>
      <c r="L46" s="7" t="n">
        <v>14161620805</v>
      </c>
      <c r="M46" s="7" t="n">
        <v>1</v>
      </c>
      <c r="N46" s="8" t="n">
        <v>692503300000</v>
      </c>
      <c r="P46" s="9" t="n">
        <f aca="false">$P$31*B46</f>
        <v>54913.68</v>
      </c>
    </row>
    <row r="47" customFormat="false" ht="15.75" hidden="false" customHeight="false" outlineLevel="0" collapsed="false">
      <c r="A47" s="0" t="n">
        <v>14</v>
      </c>
      <c r="B47" s="10" t="n">
        <v>0</v>
      </c>
      <c r="C47" s="4" t="n">
        <f aca="false">P47</f>
        <v>0</v>
      </c>
      <c r="D47" s="5" t="s">
        <v>5</v>
      </c>
      <c r="E47" s="5" t="s">
        <v>5</v>
      </c>
      <c r="F47" s="5" t="s">
        <v>5</v>
      </c>
      <c r="G47" s="5" t="s">
        <v>5</v>
      </c>
      <c r="H47" s="0" t="n">
        <v>3</v>
      </c>
      <c r="I47" s="6" t="n">
        <v>15</v>
      </c>
      <c r="J47" s="7" t="n">
        <v>-138.8</v>
      </c>
      <c r="K47" s="7" t="n">
        <v>50</v>
      </c>
      <c r="L47" s="7" t="n">
        <v>12608709589</v>
      </c>
      <c r="M47" s="7" t="n">
        <v>3</v>
      </c>
      <c r="N47" s="8" t="n">
        <v>1750089000000</v>
      </c>
      <c r="P47" s="9" t="n">
        <f aca="false">$P$31*B47</f>
        <v>0</v>
      </c>
    </row>
    <row r="48" customFormat="false" ht="15.75" hidden="false" customHeight="false" outlineLevel="0" collapsed="false">
      <c r="A48" s="0" t="n">
        <v>15</v>
      </c>
      <c r="B48" s="10" t="n">
        <v>0.11</v>
      </c>
      <c r="C48" s="4" t="n">
        <f aca="false">P48</f>
        <v>201350.16</v>
      </c>
      <c r="D48" s="5" t="s">
        <v>5</v>
      </c>
      <c r="E48" s="5" t="s">
        <v>5</v>
      </c>
      <c r="F48" s="5" t="s">
        <v>5</v>
      </c>
      <c r="G48" s="5" t="s">
        <v>5</v>
      </c>
      <c r="H48" s="0" t="n">
        <v>2</v>
      </c>
      <c r="I48" s="6" t="n">
        <v>16</v>
      </c>
      <c r="J48" s="7" t="n">
        <v>-101.8</v>
      </c>
      <c r="K48" s="7" t="n">
        <v>50</v>
      </c>
      <c r="L48" s="7" t="n">
        <v>9175347755</v>
      </c>
      <c r="M48" s="7" t="n">
        <v>2</v>
      </c>
      <c r="N48" s="8" t="n">
        <v>934050400000</v>
      </c>
      <c r="P48" s="9" t="n">
        <f aca="false">$P$31*B48</f>
        <v>201350.16</v>
      </c>
    </row>
    <row r="49" customFormat="false" ht="15.75" hidden="false" customHeight="false" outlineLevel="0" collapsed="false">
      <c r="A49" s="3" t="n">
        <v>16</v>
      </c>
      <c r="B49" s="10" t="n">
        <v>0.04</v>
      </c>
      <c r="C49" s="4" t="n">
        <f aca="false">P49</f>
        <v>73218.24</v>
      </c>
      <c r="D49" s="5" t="s">
        <v>5</v>
      </c>
      <c r="E49" s="5" t="s">
        <v>5</v>
      </c>
      <c r="F49" s="5" t="s">
        <v>5</v>
      </c>
      <c r="G49" s="5" t="s">
        <v>5</v>
      </c>
      <c r="H49" s="0" t="n">
        <v>3</v>
      </c>
      <c r="I49" s="6" t="n">
        <v>17</v>
      </c>
      <c r="J49" s="7" t="n">
        <v>-156</v>
      </c>
      <c r="K49" s="7" t="n">
        <v>50</v>
      </c>
      <c r="L49" s="7" t="n">
        <v>11324453301</v>
      </c>
      <c r="M49" s="7" t="n">
        <v>3</v>
      </c>
      <c r="N49" s="8" t="n">
        <v>1766615000000</v>
      </c>
      <c r="P49" s="9" t="n">
        <f aca="false">$P$31*B49</f>
        <v>73218.24</v>
      </c>
    </row>
    <row r="50" customFormat="false" ht="15.75" hidden="false" customHeight="false" outlineLevel="0" collapsed="false">
      <c r="A50" s="3" t="n">
        <v>17</v>
      </c>
      <c r="B50" s="10" t="n">
        <v>0.02</v>
      </c>
      <c r="C50" s="4" t="n">
        <f aca="false">P50</f>
        <v>36609.12</v>
      </c>
      <c r="D50" s="5" t="s">
        <v>5</v>
      </c>
      <c r="E50" s="5" t="s">
        <v>5</v>
      </c>
      <c r="F50" s="5" t="s">
        <v>5</v>
      </c>
      <c r="G50" s="5" t="s">
        <v>5</v>
      </c>
      <c r="H50" s="0" t="n">
        <v>2</v>
      </c>
      <c r="I50" s="6" t="n">
        <v>18</v>
      </c>
      <c r="J50" s="7" t="n">
        <v>-81.9</v>
      </c>
      <c r="K50" s="7" t="n">
        <v>50</v>
      </c>
      <c r="L50" s="7" t="n">
        <v>5030841128</v>
      </c>
      <c r="M50" s="7" t="n">
        <v>2</v>
      </c>
      <c r="N50" s="8" t="n">
        <v>412025900000</v>
      </c>
      <c r="P50" s="9" t="n">
        <f aca="false">$P$31*B50</f>
        <v>36609.12</v>
      </c>
    </row>
    <row r="51" customFormat="false" ht="15.75" hidden="false" customHeight="false" outlineLevel="0" collapsed="false">
      <c r="A51" s="3" t="n">
        <v>18</v>
      </c>
      <c r="B51" s="10" t="n">
        <v>0.03</v>
      </c>
      <c r="C51" s="4" t="n">
        <f aca="false">P51</f>
        <v>54913.68</v>
      </c>
      <c r="D51" s="5" t="s">
        <v>5</v>
      </c>
      <c r="E51" s="5" t="s">
        <v>5</v>
      </c>
      <c r="F51" s="5" t="s">
        <v>5</v>
      </c>
      <c r="G51" s="5" t="s">
        <v>5</v>
      </c>
      <c r="H51" s="0" t="n">
        <v>2</v>
      </c>
      <c r="I51" s="6" t="n">
        <v>19</v>
      </c>
      <c r="J51" s="7" t="n">
        <v>-86.4</v>
      </c>
      <c r="K51" s="7" t="n">
        <v>50</v>
      </c>
      <c r="L51" s="7" t="n">
        <v>4831356901</v>
      </c>
      <c r="M51" s="7" t="n">
        <v>2</v>
      </c>
      <c r="N51" s="8" t="n">
        <v>417429200000</v>
      </c>
      <c r="P51" s="9" t="n">
        <f aca="false">$P$31*B51</f>
        <v>54913.68</v>
      </c>
    </row>
    <row r="52" customFormat="false" ht="15.75" hidden="false" customHeight="false" outlineLevel="0" collapsed="false">
      <c r="A52" s="3" t="n">
        <v>19</v>
      </c>
      <c r="B52" s="10" t="n">
        <v>0.03</v>
      </c>
      <c r="C52" s="4" t="n">
        <f aca="false">P52</f>
        <v>54913.68</v>
      </c>
      <c r="D52" s="5" t="s">
        <v>5</v>
      </c>
      <c r="E52" s="5" t="s">
        <v>5</v>
      </c>
      <c r="F52" s="5" t="s">
        <v>5</v>
      </c>
      <c r="G52" s="5" t="s">
        <v>5</v>
      </c>
      <c r="H52" s="0" t="n">
        <v>3</v>
      </c>
      <c r="I52" s="6" t="n">
        <v>20</v>
      </c>
      <c r="J52" s="7" t="n">
        <v>-199.1</v>
      </c>
      <c r="K52" s="7" t="n">
        <v>50</v>
      </c>
      <c r="L52" s="7" t="n">
        <v>17683470543</v>
      </c>
      <c r="M52" s="7" t="n">
        <v>3</v>
      </c>
      <c r="N52" s="8" t="n">
        <v>3520779000000</v>
      </c>
      <c r="P52" s="9" t="n">
        <f aca="false">$P$31*B52</f>
        <v>54913.68</v>
      </c>
    </row>
    <row r="53" customFormat="false" ht="15.75" hidden="false" customHeight="false" outlineLevel="0" collapsed="false">
      <c r="A53" s="3" t="n">
        <v>20</v>
      </c>
      <c r="B53" s="10" t="n">
        <v>0.04</v>
      </c>
      <c r="C53" s="4" t="n">
        <f aca="false">P53</f>
        <v>73218.24</v>
      </c>
      <c r="D53" s="5" t="s">
        <v>5</v>
      </c>
      <c r="E53" s="5" t="s">
        <v>5</v>
      </c>
      <c r="F53" s="5" t="s">
        <v>5</v>
      </c>
      <c r="G53" s="5" t="s">
        <v>5</v>
      </c>
      <c r="H53" s="0" t="n">
        <v>3</v>
      </c>
      <c r="I53" s="6" t="n">
        <v>21</v>
      </c>
      <c r="J53" s="7" t="n">
        <v>-230.2</v>
      </c>
      <c r="K53" s="7" t="n">
        <v>50</v>
      </c>
      <c r="L53" s="7" t="n">
        <v>9957085306</v>
      </c>
      <c r="M53" s="7" t="n">
        <v>3</v>
      </c>
      <c r="N53" s="8" t="n">
        <v>2292121000000</v>
      </c>
      <c r="P53" s="9" t="n">
        <f aca="false">$P$31*B53</f>
        <v>73218.24</v>
      </c>
    </row>
    <row r="54" customFormat="false" ht="15.75" hidden="false" customHeight="false" outlineLevel="0" collapsed="false">
      <c r="A54" s="3" t="n">
        <v>21</v>
      </c>
      <c r="B54" s="10" t="n">
        <v>0.09</v>
      </c>
      <c r="C54" s="4" t="n">
        <f aca="false">P54</f>
        <v>164741.04</v>
      </c>
      <c r="D54" s="5" t="s">
        <v>5</v>
      </c>
      <c r="E54" s="5" t="s">
        <v>5</v>
      </c>
      <c r="F54" s="5" t="s">
        <v>5</v>
      </c>
      <c r="G54" s="5" t="s">
        <v>5</v>
      </c>
      <c r="H54" s="0" t="n">
        <v>3</v>
      </c>
      <c r="I54" s="6" t="n">
        <v>22</v>
      </c>
      <c r="J54" s="7" t="n">
        <v>-186.3</v>
      </c>
      <c r="K54" s="7" t="n">
        <v>50</v>
      </c>
      <c r="L54" s="7" t="n">
        <v>6033778736</v>
      </c>
      <c r="M54" s="7" t="n">
        <v>3</v>
      </c>
      <c r="N54" s="8" t="n">
        <v>1124093000000</v>
      </c>
      <c r="P54" s="9" t="n">
        <f aca="false">$P$31*B54</f>
        <v>164741.04</v>
      </c>
    </row>
    <row r="55" customFormat="false" ht="15.75" hidden="false" customHeight="false" outlineLevel="0" collapsed="false">
      <c r="A55" s="3" t="n">
        <v>22</v>
      </c>
      <c r="B55" s="10" t="n">
        <v>0.03</v>
      </c>
      <c r="C55" s="4" t="n">
        <f aca="false">P55</f>
        <v>54913.68</v>
      </c>
      <c r="D55" s="5" t="s">
        <v>5</v>
      </c>
      <c r="E55" s="5" t="s">
        <v>5</v>
      </c>
      <c r="F55" s="5" t="s">
        <v>5</v>
      </c>
      <c r="G55" s="5" t="s">
        <v>5</v>
      </c>
      <c r="H55" s="0" t="n">
        <v>2</v>
      </c>
      <c r="I55" s="6" t="n">
        <v>23</v>
      </c>
      <c r="J55" s="7" t="n">
        <v>-119.6</v>
      </c>
      <c r="K55" s="7" t="n">
        <v>50</v>
      </c>
      <c r="L55" s="7" t="n">
        <v>17242902545</v>
      </c>
      <c r="M55" s="7" t="n">
        <v>2</v>
      </c>
      <c r="N55" s="8" t="n">
        <v>2062251000000</v>
      </c>
      <c r="P55" s="9" t="n">
        <f aca="false">$P$31*B55</f>
        <v>54913.68</v>
      </c>
    </row>
    <row r="56" customFormat="false" ht="15.75" hidden="false" customHeight="false" outlineLevel="0" collapsed="false">
      <c r="A56" s="0" t="n">
        <v>23</v>
      </c>
      <c r="B56" s="0" t="n">
        <v>0</v>
      </c>
      <c r="C56" s="4" t="n">
        <f aca="false">P56</f>
        <v>0</v>
      </c>
      <c r="D56" s="5" t="s">
        <v>5</v>
      </c>
      <c r="E56" s="5" t="s">
        <v>5</v>
      </c>
      <c r="F56" s="5" t="s">
        <v>5</v>
      </c>
      <c r="G56" s="5" t="s">
        <v>5</v>
      </c>
      <c r="H56" s="0" t="n">
        <v>0</v>
      </c>
      <c r="I56" s="6" t="n">
        <v>24</v>
      </c>
      <c r="J56" s="7" t="n">
        <v>0</v>
      </c>
      <c r="K56" s="7" t="n">
        <v>0</v>
      </c>
      <c r="L56" s="7" t="n">
        <v>173026053</v>
      </c>
      <c r="M56" s="7" t="n">
        <v>0</v>
      </c>
      <c r="N56" s="8" t="n">
        <v>0</v>
      </c>
      <c r="P56" s="9" t="n">
        <f aca="false">$P$31*B56</f>
        <v>0</v>
      </c>
      <c r="T56" s="0" t="s">
        <v>8</v>
      </c>
      <c r="U56" s="0" t="s">
        <v>9</v>
      </c>
    </row>
    <row r="57" customFormat="false" ht="15.75" hidden="false" customHeight="false" outlineLevel="0" collapsed="false">
      <c r="A57" s="0" t="n">
        <v>24</v>
      </c>
      <c r="B57" s="0" t="n">
        <v>0</v>
      </c>
      <c r="C57" s="4" t="n">
        <f aca="false">P57</f>
        <v>0</v>
      </c>
      <c r="D57" s="5" t="s">
        <v>5</v>
      </c>
      <c r="E57" s="5" t="s">
        <v>5</v>
      </c>
      <c r="F57" s="5" t="s">
        <v>5</v>
      </c>
      <c r="G57" s="5" t="s">
        <v>5</v>
      </c>
      <c r="H57" s="0" t="n">
        <v>0</v>
      </c>
      <c r="I57" s="6" t="n">
        <v>25</v>
      </c>
      <c r="J57" s="7" t="n">
        <v>0</v>
      </c>
      <c r="K57" s="7" t="n">
        <v>0</v>
      </c>
      <c r="L57" s="7" t="n">
        <v>294595432</v>
      </c>
      <c r="M57" s="7" t="n">
        <v>0</v>
      </c>
      <c r="N57" s="8" t="n">
        <v>0</v>
      </c>
      <c r="P57" s="9" t="n">
        <f aca="false">$P$31*B57</f>
        <v>0</v>
      </c>
      <c r="T57" s="11" t="s">
        <v>10</v>
      </c>
      <c r="U57" s="1" t="s">
        <v>11</v>
      </c>
    </row>
    <row r="58" customFormat="false" ht="15.75" hidden="false" customHeight="false" outlineLevel="0" collapsed="false">
      <c r="A58" s="0" t="n">
        <v>25</v>
      </c>
      <c r="B58" s="0" t="n">
        <v>0</v>
      </c>
      <c r="C58" s="4" t="n">
        <f aca="false">P58</f>
        <v>0</v>
      </c>
      <c r="D58" s="5" t="s">
        <v>5</v>
      </c>
      <c r="E58" s="5" t="s">
        <v>5</v>
      </c>
      <c r="F58" s="5" t="s">
        <v>5</v>
      </c>
      <c r="G58" s="5" t="s">
        <v>5</v>
      </c>
      <c r="H58" s="0" t="n">
        <v>2</v>
      </c>
      <c r="I58" s="6" t="n">
        <v>26</v>
      </c>
      <c r="J58" s="7" t="n">
        <v>-100</v>
      </c>
      <c r="K58" s="7" t="n">
        <v>50</v>
      </c>
      <c r="L58" s="7" t="n">
        <v>35556339824</v>
      </c>
      <c r="M58" s="7" t="n">
        <v>2</v>
      </c>
      <c r="N58" s="8" t="n">
        <v>3555634000000</v>
      </c>
      <c r="P58" s="9" t="n">
        <f aca="false">$P$31*B58</f>
        <v>0</v>
      </c>
      <c r="T58" s="1" t="s">
        <v>12</v>
      </c>
      <c r="U58" s="1" t="s">
        <v>13</v>
      </c>
    </row>
    <row r="59" customFormat="false" ht="15.75" hidden="false" customHeight="false" outlineLevel="0" collapsed="false">
      <c r="A59" s="0" t="n">
        <v>26</v>
      </c>
      <c r="B59" s="0" t="n">
        <v>0</v>
      </c>
      <c r="C59" s="4" t="n">
        <f aca="false">P59</f>
        <v>0</v>
      </c>
      <c r="D59" s="5" t="s">
        <v>5</v>
      </c>
      <c r="E59" s="5" t="s">
        <v>5</v>
      </c>
      <c r="F59" s="5" t="s">
        <v>5</v>
      </c>
      <c r="G59" s="5" t="s">
        <v>5</v>
      </c>
      <c r="H59" s="0" t="n">
        <v>3</v>
      </c>
      <c r="I59" s="6" t="n">
        <v>27</v>
      </c>
      <c r="J59" s="7" t="n">
        <v>-150</v>
      </c>
      <c r="K59" s="7" t="n">
        <v>50</v>
      </c>
      <c r="L59" s="7" t="n">
        <v>17529276725</v>
      </c>
      <c r="M59" s="7" t="n">
        <v>3</v>
      </c>
      <c r="N59" s="8" t="n">
        <v>2629392000000</v>
      </c>
      <c r="P59" s="9" t="n">
        <f aca="false">$P$31*B59</f>
        <v>0</v>
      </c>
      <c r="T59" s="1" t="s">
        <v>14</v>
      </c>
      <c r="U59" s="1" t="s">
        <v>15</v>
      </c>
    </row>
    <row r="60" customFormat="false" ht="15.75" hidden="false" customHeight="false" outlineLevel="0" collapsed="false">
      <c r="A60" s="0" t="n">
        <v>27</v>
      </c>
      <c r="B60" s="0" t="n">
        <v>0</v>
      </c>
      <c r="C60" s="4" t="n">
        <f aca="false">P60</f>
        <v>0</v>
      </c>
      <c r="D60" s="5" t="s">
        <v>5</v>
      </c>
      <c r="E60" s="5" t="s">
        <v>5</v>
      </c>
      <c r="F60" s="5" t="s">
        <v>5</v>
      </c>
      <c r="G60" s="5" t="s">
        <v>5</v>
      </c>
      <c r="H60" s="0" t="n">
        <v>4</v>
      </c>
      <c r="I60" s="6" t="n">
        <v>28</v>
      </c>
      <c r="J60" s="7" t="n">
        <v>-500</v>
      </c>
      <c r="K60" s="7" t="n">
        <v>50</v>
      </c>
      <c r="L60" s="7" t="n">
        <v>26033456848</v>
      </c>
      <c r="M60" s="7" t="n">
        <v>4</v>
      </c>
      <c r="N60" s="8" t="n">
        <v>13016730000000</v>
      </c>
      <c r="P60" s="9" t="n">
        <f aca="false">$P$31*B60</f>
        <v>0</v>
      </c>
      <c r="T60" s="1" t="s">
        <v>16</v>
      </c>
      <c r="U60" s="1" t="s">
        <v>17</v>
      </c>
    </row>
    <row r="61" customFormat="false" ht="15.75" hidden="false" customHeight="false" outlineLevel="0" collapsed="false">
      <c r="A61" s="0" t="n">
        <v>28</v>
      </c>
      <c r="B61" s="0" t="n">
        <v>0</v>
      </c>
      <c r="C61" s="4" t="n">
        <f aca="false">P61</f>
        <v>0</v>
      </c>
      <c r="D61" s="5" t="s">
        <v>5</v>
      </c>
      <c r="E61" s="5" t="s">
        <v>5</v>
      </c>
      <c r="F61" s="5" t="s">
        <v>5</v>
      </c>
      <c r="G61" s="5" t="s">
        <v>5</v>
      </c>
      <c r="H61" s="0" t="n">
        <v>4</v>
      </c>
      <c r="I61" s="6" t="n">
        <v>29</v>
      </c>
      <c r="J61" s="7" t="n">
        <v>-500</v>
      </c>
      <c r="K61" s="7" t="n">
        <v>50</v>
      </c>
      <c r="L61" s="7" t="n">
        <v>40232596619</v>
      </c>
      <c r="M61" s="7" t="n">
        <v>4</v>
      </c>
      <c r="N61" s="8" t="n">
        <v>20116300000000</v>
      </c>
      <c r="P61" s="9" t="n">
        <f aca="false">$P$31*B61</f>
        <v>0</v>
      </c>
      <c r="T61" s="1"/>
      <c r="U61" s="1"/>
    </row>
    <row r="62" customFormat="false" ht="15.75" hidden="false" customHeight="false" outlineLevel="0" collapsed="false">
      <c r="A62" s="0" t="n">
        <v>29</v>
      </c>
      <c r="B62" s="0" t="n">
        <v>0</v>
      </c>
      <c r="C62" s="4" t="n">
        <f aca="false">P62</f>
        <v>0</v>
      </c>
      <c r="D62" s="5" t="s">
        <v>5</v>
      </c>
      <c r="E62" s="5" t="s">
        <v>5</v>
      </c>
      <c r="F62" s="5" t="s">
        <v>5</v>
      </c>
      <c r="G62" s="5" t="s">
        <v>5</v>
      </c>
      <c r="H62" s="0" t="n">
        <v>4</v>
      </c>
      <c r="I62" s="6" t="n">
        <v>30</v>
      </c>
      <c r="J62" s="7" t="n">
        <v>-500</v>
      </c>
      <c r="K62" s="7" t="n">
        <v>50</v>
      </c>
      <c r="L62" s="7" t="n">
        <v>27427742420</v>
      </c>
      <c r="M62" s="7" t="n">
        <v>4</v>
      </c>
      <c r="N62" s="8" t="n">
        <v>13713870000000</v>
      </c>
      <c r="P62" s="9" t="n">
        <f aca="false">$P$31*B62</f>
        <v>0</v>
      </c>
      <c r="T62" s="1" t="s">
        <v>18</v>
      </c>
      <c r="U62" s="1" t="s">
        <v>19</v>
      </c>
    </row>
    <row r="63" customFormat="false" ht="15" hidden="false" customHeight="false" outlineLevel="0" collapsed="false">
      <c r="I63" s="12" t="s">
        <v>20</v>
      </c>
      <c r="J63" s="12" t="n">
        <v>2</v>
      </c>
      <c r="K63" s="12" t="n">
        <v>3</v>
      </c>
      <c r="L63" s="12" t="n">
        <v>4</v>
      </c>
      <c r="M63" s="12" t="n">
        <v>5</v>
      </c>
      <c r="N63" s="12" t="n">
        <v>6</v>
      </c>
      <c r="O63" s="13" t="n">
        <v>7</v>
      </c>
      <c r="P63" s="14" t="n">
        <v>8</v>
      </c>
      <c r="Q63" s="14" t="n">
        <v>9</v>
      </c>
      <c r="R63" s="14" t="n">
        <v>10</v>
      </c>
    </row>
    <row r="64" customFormat="false" ht="15" hidden="false" customHeight="false" outlineLevel="0" collapsed="false">
      <c r="A64" s="0" t="s">
        <v>21</v>
      </c>
      <c r="B64" s="0" t="n">
        <f aca="false">SUM(B33:B62)</f>
        <v>1</v>
      </c>
      <c r="C64" s="15" t="n">
        <f aca="false">ROUND(C33,0)</f>
        <v>0</v>
      </c>
      <c r="D64" s="9" t="str">
        <f aca="false">D33</f>
        <v>_</v>
      </c>
      <c r="E64" s="9" t="str">
        <f aca="false">E33</f>
        <v>_</v>
      </c>
      <c r="F64" s="9" t="str">
        <f aca="false">F33</f>
        <v>_</v>
      </c>
      <c r="G64" s="9" t="str">
        <f aca="false">G33</f>
        <v>_</v>
      </c>
      <c r="I64" s="0" t="str">
        <f aca="false">"  "&amp;C64&amp;", "&amp;D64&amp;", "&amp;E64&amp;", "&amp;F64&amp;", "&amp;G64&amp;","</f>
        <v>  0, _, _, _, _,</v>
      </c>
      <c r="J64" s="0" t="str">
        <f aca="false">"  "&amp;C64*0.637628&amp;", "&amp;D64&amp;", "&amp;E64&amp;", "&amp;F64&amp;", "&amp;G64&amp;","</f>
        <v>  0, _, _, _, _,</v>
      </c>
      <c r="K64" s="0" t="str">
        <f aca="false">"  "&amp;C64*0.637628^2&amp;", "&amp;D64&amp;", "&amp;E64&amp;", "&amp;F64&amp;", "&amp;G64&amp;","</f>
        <v>  0, _, _, _, _,</v>
      </c>
      <c r="L64" s="0" t="str">
        <f aca="false">"  "&amp;C64*0.637628^3&amp;", "&amp;D64&amp;", "&amp;E64&amp;", "&amp;F64&amp;", "&amp;G64&amp;","</f>
        <v>  0, _, _, _, _,</v>
      </c>
      <c r="M64" s="0" t="str">
        <f aca="false">"  "&amp;C64*0.637628^4&amp;", "&amp;D64&amp;", "&amp;E64&amp;", "&amp;F64&amp;", "&amp;G64&amp;","</f>
        <v>  0, _, _, _, _,</v>
      </c>
      <c r="N64" s="0" t="str">
        <f aca="false">"  "&amp;C64*0.637628^5&amp;", "&amp;D64&amp;", "&amp;E64&amp;", "&amp;F64&amp;", "&amp;G64&amp;","</f>
        <v>  0, _, _, _, _,</v>
      </c>
      <c r="O64" s="0" t="str">
        <f aca="false">"  "&amp;C64*0.637628^6&amp;", "&amp;D64&amp;", "&amp;E64&amp;", "&amp;F64&amp;", "&amp;G64&amp;","</f>
        <v>  0, _, _, _, _,</v>
      </c>
      <c r="P64" s="0" t="str">
        <f aca="false">"  "&amp;C64*0.637628^7&amp;", "&amp;D64&amp;", "&amp;E64&amp;", "&amp;F64&amp;", "&amp;G64&amp;","</f>
        <v>  0, _, _, _, _,</v>
      </c>
      <c r="Q64" s="0" t="str">
        <f aca="false">"  "&amp;C64*0.637628^8&amp;", "&amp;D64&amp;", "&amp;E64&amp;", "&amp;F64&amp;", "&amp;G64&amp;","</f>
        <v>  0, _, _, _, _,</v>
      </c>
      <c r="R64" s="0" t="str">
        <f aca="false">"  "&amp;C64*0.637628^9&amp;", "&amp;D64&amp;", "&amp;E64&amp;", "&amp;F64&amp;", "&amp;G64&amp;","</f>
        <v>  0, _, _, _, _,</v>
      </c>
    </row>
    <row r="65" customFormat="false" ht="15" hidden="false" customHeight="false" outlineLevel="0" collapsed="false">
      <c r="C65" s="15" t="n">
        <f aca="false">ROUND(C34,0)</f>
        <v>0</v>
      </c>
      <c r="D65" s="9" t="str">
        <f aca="false">D34</f>
        <v>_</v>
      </c>
      <c r="E65" s="9" t="str">
        <f aca="false">E34</f>
        <v>_</v>
      </c>
      <c r="F65" s="9" t="str">
        <f aca="false">F34</f>
        <v>_</v>
      </c>
      <c r="G65" s="9" t="str">
        <f aca="false">G34</f>
        <v>_</v>
      </c>
      <c r="I65" s="0" t="str">
        <f aca="false">"  "&amp;C65&amp;", "&amp;D65&amp;", "&amp;E65&amp;", "&amp;F65&amp;", "&amp;G65&amp;","</f>
        <v>  0, _, _, _, _,</v>
      </c>
      <c r="J65" s="0" t="str">
        <f aca="false">"  "&amp;C65*0.637628&amp;", "&amp;D65&amp;", "&amp;E65&amp;", "&amp;F65&amp;", "&amp;G65&amp;","</f>
        <v>  0, _, _, _, _,</v>
      </c>
      <c r="K65" s="0" t="str">
        <f aca="false">"  "&amp;C65*0.637628^2&amp;", "&amp;D65&amp;", "&amp;E65&amp;", "&amp;F65&amp;", "&amp;G65&amp;","</f>
        <v>  0, _, _, _, _,</v>
      </c>
      <c r="L65" s="0" t="str">
        <f aca="false">"  "&amp;C65*0.637628^3&amp;", "&amp;D65&amp;", "&amp;E65&amp;", "&amp;F65&amp;", "&amp;G65&amp;","</f>
        <v>  0, _, _, _, _,</v>
      </c>
      <c r="M65" s="0" t="str">
        <f aca="false">"  "&amp;C65*0.637628^4&amp;", "&amp;D65&amp;", "&amp;E65&amp;", "&amp;F65&amp;", "&amp;G65&amp;","</f>
        <v>  0, _, _, _, _,</v>
      </c>
      <c r="N65" s="0" t="str">
        <f aca="false">"  "&amp;C65*0.637628^5&amp;", "&amp;D65&amp;", "&amp;E65&amp;", "&amp;F65&amp;", "&amp;G65&amp;","</f>
        <v>  0, _, _, _, _,</v>
      </c>
      <c r="O65" s="0" t="str">
        <f aca="false">"  "&amp;C65*0.637628^6&amp;", "&amp;D65&amp;", "&amp;E65&amp;", "&amp;F65&amp;", "&amp;G65&amp;","</f>
        <v>  0, _, _, _, _,</v>
      </c>
      <c r="P65" s="0" t="str">
        <f aca="false">"  "&amp;C65*0.637628^7&amp;", "&amp;D65&amp;", "&amp;E65&amp;", "&amp;F65&amp;", "&amp;G65&amp;","</f>
        <v>  0, _, _, _, _,</v>
      </c>
      <c r="Q65" s="0" t="str">
        <f aca="false">"  "&amp;C65*0.637628^8&amp;", "&amp;D65&amp;", "&amp;E65&amp;", "&amp;F65&amp;", "&amp;G65&amp;","</f>
        <v>  0, _, _, _, _,</v>
      </c>
      <c r="R65" s="0" t="str">
        <f aca="false">"  "&amp;C65*0.637628^9&amp;", "&amp;D65&amp;", "&amp;E65&amp;", "&amp;F65&amp;", "&amp;G65&amp;","</f>
        <v>  0, _, _, _, _,</v>
      </c>
    </row>
    <row r="66" customFormat="false" ht="15" hidden="false" customHeight="false" outlineLevel="0" collapsed="false">
      <c r="C66" s="15" t="n">
        <f aca="false">ROUND(C35,0)</f>
        <v>0</v>
      </c>
      <c r="D66" s="9" t="str">
        <f aca="false">D35</f>
        <v>_</v>
      </c>
      <c r="E66" s="9" t="str">
        <f aca="false">E35</f>
        <v>_</v>
      </c>
      <c r="F66" s="9" t="str">
        <f aca="false">F35</f>
        <v>_</v>
      </c>
      <c r="G66" s="9" t="str">
        <f aca="false">G35</f>
        <v>_</v>
      </c>
      <c r="I66" s="0" t="str">
        <f aca="false">"  "&amp;C66&amp;", "&amp;D66&amp;", "&amp;E66&amp;", "&amp;F66&amp;", "&amp;G66&amp;","</f>
        <v>  0, _, _, _, _,</v>
      </c>
      <c r="J66" s="0" t="str">
        <f aca="false">"  "&amp;C66*0.637628&amp;", "&amp;D66&amp;", "&amp;E66&amp;", "&amp;F66&amp;", "&amp;G66&amp;","</f>
        <v>  0, _, _, _, _,</v>
      </c>
      <c r="K66" s="0" t="str">
        <f aca="false">"  "&amp;C66*0.637628^2&amp;", "&amp;D66&amp;", "&amp;E66&amp;", "&amp;F66&amp;", "&amp;G66&amp;","</f>
        <v>  0, _, _, _, _,</v>
      </c>
      <c r="L66" s="0" t="str">
        <f aca="false">"  "&amp;C66*0.637628^3&amp;", "&amp;D66&amp;", "&amp;E66&amp;", "&amp;F66&amp;", "&amp;G66&amp;","</f>
        <v>  0, _, _, _, _,</v>
      </c>
      <c r="M66" s="0" t="str">
        <f aca="false">"  "&amp;C66*0.637628^4&amp;", "&amp;D66&amp;", "&amp;E66&amp;", "&amp;F66&amp;", "&amp;G66&amp;","</f>
        <v>  0, _, _, _, _,</v>
      </c>
      <c r="N66" s="0" t="str">
        <f aca="false">"  "&amp;C66*0.637628^5&amp;", "&amp;D66&amp;", "&amp;E66&amp;", "&amp;F66&amp;", "&amp;G66&amp;","</f>
        <v>  0, _, _, _, _,</v>
      </c>
      <c r="O66" s="0" t="str">
        <f aca="false">"  "&amp;C66*0.637628^6&amp;", "&amp;D66&amp;", "&amp;E66&amp;", "&amp;F66&amp;", "&amp;G66&amp;","</f>
        <v>  0, _, _, _, _,</v>
      </c>
      <c r="P66" s="0" t="str">
        <f aca="false">"  "&amp;C66*0.637628^7&amp;", "&amp;D66&amp;", "&amp;E66&amp;", "&amp;F66&amp;", "&amp;G66&amp;","</f>
        <v>  0, _, _, _, _,</v>
      </c>
      <c r="Q66" s="0" t="str">
        <f aca="false">"  "&amp;C66*0.637628^8&amp;", "&amp;D66&amp;", "&amp;E66&amp;", "&amp;F66&amp;", "&amp;G66&amp;","</f>
        <v>  0, _, _, _, _,</v>
      </c>
      <c r="R66" s="0" t="str">
        <f aca="false">"  "&amp;C66*0.637628^9&amp;", "&amp;D66&amp;", "&amp;E66&amp;", "&amp;F66&amp;", "&amp;G66&amp;","</f>
        <v>  0, _, _, _, _,</v>
      </c>
    </row>
    <row r="67" customFormat="false" ht="15" hidden="false" customHeight="false" outlineLevel="0" collapsed="false">
      <c r="C67" s="15" t="n">
        <f aca="false">ROUND(C36,0)</f>
        <v>0</v>
      </c>
      <c r="D67" s="9" t="str">
        <f aca="false">D36</f>
        <v>_</v>
      </c>
      <c r="E67" s="9" t="str">
        <f aca="false">E36</f>
        <v>_</v>
      </c>
      <c r="F67" s="9" t="str">
        <f aca="false">F36</f>
        <v>_</v>
      </c>
      <c r="G67" s="9" t="str">
        <f aca="false">G36</f>
        <v>_</v>
      </c>
      <c r="I67" s="0" t="str">
        <f aca="false">"  "&amp;C67&amp;", "&amp;D67&amp;", "&amp;E67&amp;", "&amp;F67&amp;", "&amp;G67&amp;","</f>
        <v>  0, _, _, _, _,</v>
      </c>
      <c r="J67" s="0" t="str">
        <f aca="false">"  "&amp;C67*0.637628&amp;", "&amp;D67&amp;", "&amp;E67&amp;", "&amp;F67&amp;", "&amp;G67&amp;","</f>
        <v>  0, _, _, _, _,</v>
      </c>
      <c r="K67" s="0" t="str">
        <f aca="false">"  "&amp;C67*0.637628^2&amp;", "&amp;D67&amp;", "&amp;E67&amp;", "&amp;F67&amp;", "&amp;G67&amp;","</f>
        <v>  0, _, _, _, _,</v>
      </c>
      <c r="L67" s="0" t="str">
        <f aca="false">"  "&amp;C67*0.637628^3&amp;", "&amp;D67&amp;", "&amp;E67&amp;", "&amp;F67&amp;", "&amp;G67&amp;","</f>
        <v>  0, _, _, _, _,</v>
      </c>
      <c r="M67" s="0" t="str">
        <f aca="false">"  "&amp;C67*0.637628^4&amp;", "&amp;D67&amp;", "&amp;E67&amp;", "&amp;F67&amp;", "&amp;G67&amp;","</f>
        <v>  0, _, _, _, _,</v>
      </c>
      <c r="N67" s="0" t="str">
        <f aca="false">"  "&amp;C67*0.637628^5&amp;", "&amp;D67&amp;", "&amp;E67&amp;", "&amp;F67&amp;", "&amp;G67&amp;","</f>
        <v>  0, _, _, _, _,</v>
      </c>
      <c r="O67" s="0" t="str">
        <f aca="false">"  "&amp;C67*0.637628^6&amp;", "&amp;D67&amp;", "&amp;E67&amp;", "&amp;F67&amp;", "&amp;G67&amp;","</f>
        <v>  0, _, _, _, _,</v>
      </c>
      <c r="P67" s="0" t="str">
        <f aca="false">"  "&amp;C67*0.637628^7&amp;", "&amp;D67&amp;", "&amp;E67&amp;", "&amp;F67&amp;", "&amp;G67&amp;","</f>
        <v>  0, _, _, _, _,</v>
      </c>
      <c r="Q67" s="0" t="str">
        <f aca="false">"  "&amp;C67*0.637628^8&amp;", "&amp;D67&amp;", "&amp;E67&amp;", "&amp;F67&amp;", "&amp;G67&amp;","</f>
        <v>  0, _, _, _, _,</v>
      </c>
      <c r="R67" s="0" t="str">
        <f aca="false">"  "&amp;C67*0.637628^9&amp;", "&amp;D67&amp;", "&amp;E67&amp;", "&amp;F67&amp;", "&amp;G67&amp;","</f>
        <v>  0, _, _, _, _,</v>
      </c>
    </row>
    <row r="68" customFormat="false" ht="15" hidden="false" customHeight="false" outlineLevel="0" collapsed="false">
      <c r="C68" s="15" t="n">
        <f aca="false">ROUND(C37,0)</f>
        <v>0</v>
      </c>
      <c r="D68" s="9" t="str">
        <f aca="false">D37</f>
        <v>_</v>
      </c>
      <c r="E68" s="9" t="str">
        <f aca="false">E37</f>
        <v>_</v>
      </c>
      <c r="F68" s="9" t="str">
        <f aca="false">F37</f>
        <v>_</v>
      </c>
      <c r="G68" s="9" t="str">
        <f aca="false">G37</f>
        <v>_</v>
      </c>
      <c r="I68" s="0" t="str">
        <f aca="false">"  "&amp;C68&amp;", "&amp;D68&amp;", "&amp;E68&amp;", "&amp;F68&amp;", "&amp;G68&amp;","</f>
        <v>  0, _, _, _, _,</v>
      </c>
      <c r="J68" s="0" t="str">
        <f aca="false">"  "&amp;C68*0.637628&amp;", "&amp;D68&amp;", "&amp;E68&amp;", "&amp;F68&amp;", "&amp;G68&amp;","</f>
        <v>  0, _, _, _, _,</v>
      </c>
      <c r="K68" s="0" t="str">
        <f aca="false">"  "&amp;C68*0.637628^2&amp;", "&amp;D68&amp;", "&amp;E68&amp;", "&amp;F68&amp;", "&amp;G68&amp;","</f>
        <v>  0, _, _, _, _,</v>
      </c>
      <c r="L68" s="0" t="str">
        <f aca="false">"  "&amp;C68*0.637628^3&amp;", "&amp;D68&amp;", "&amp;E68&amp;", "&amp;F68&amp;", "&amp;G68&amp;","</f>
        <v>  0, _, _, _, _,</v>
      </c>
      <c r="M68" s="0" t="str">
        <f aca="false">"  "&amp;C68*0.637628^4&amp;", "&amp;D68&amp;", "&amp;E68&amp;", "&amp;F68&amp;", "&amp;G68&amp;","</f>
        <v>  0, _, _, _, _,</v>
      </c>
      <c r="N68" s="0" t="str">
        <f aca="false">"  "&amp;C68*0.637628^5&amp;", "&amp;D68&amp;", "&amp;E68&amp;", "&amp;F68&amp;", "&amp;G68&amp;","</f>
        <v>  0, _, _, _, _,</v>
      </c>
      <c r="O68" s="0" t="str">
        <f aca="false">"  "&amp;C68*0.637628^6&amp;", "&amp;D68&amp;", "&amp;E68&amp;", "&amp;F68&amp;", "&amp;G68&amp;","</f>
        <v>  0, _, _, _, _,</v>
      </c>
      <c r="P68" s="0" t="str">
        <f aca="false">"  "&amp;C68*0.637628^7&amp;", "&amp;D68&amp;", "&amp;E68&amp;", "&amp;F68&amp;", "&amp;G68&amp;","</f>
        <v>  0, _, _, _, _,</v>
      </c>
      <c r="Q68" s="0" t="str">
        <f aca="false">"  "&amp;C68*0.637628^8&amp;", "&amp;D68&amp;", "&amp;E68&amp;", "&amp;F68&amp;", "&amp;G68&amp;","</f>
        <v>  0, _, _, _, _,</v>
      </c>
      <c r="R68" s="0" t="str">
        <f aca="false">"  "&amp;C68*0.637628^9&amp;", "&amp;D68&amp;", "&amp;E68&amp;", "&amp;F68&amp;", "&amp;G68&amp;","</f>
        <v>  0, _, _, _, _,</v>
      </c>
    </row>
    <row r="69" customFormat="false" ht="15" hidden="false" customHeight="false" outlineLevel="0" collapsed="false">
      <c r="C69" s="15" t="n">
        <f aca="false">ROUND(C38,0)</f>
        <v>0</v>
      </c>
      <c r="D69" s="9" t="str">
        <f aca="false">D38</f>
        <v>_</v>
      </c>
      <c r="E69" s="9" t="str">
        <f aca="false">E38</f>
        <v>_</v>
      </c>
      <c r="F69" s="9" t="str">
        <f aca="false">F38</f>
        <v>_</v>
      </c>
      <c r="G69" s="9" t="str">
        <f aca="false">G38</f>
        <v>_</v>
      </c>
      <c r="I69" s="0" t="str">
        <f aca="false">"  "&amp;C69&amp;", "&amp;D69&amp;", "&amp;E69&amp;", "&amp;F69&amp;", "&amp;G69&amp;","</f>
        <v>  0, _, _, _, _,</v>
      </c>
      <c r="J69" s="0" t="str">
        <f aca="false">"  "&amp;C69*0.637628&amp;", "&amp;D69&amp;", "&amp;E69&amp;", "&amp;F69&amp;", "&amp;G69&amp;","</f>
        <v>  0, _, _, _, _,</v>
      </c>
      <c r="K69" s="0" t="str">
        <f aca="false">"  "&amp;C69*0.637628^2&amp;", "&amp;D69&amp;", "&amp;E69&amp;", "&amp;F69&amp;", "&amp;G69&amp;","</f>
        <v>  0, _, _, _, _,</v>
      </c>
      <c r="L69" s="0" t="str">
        <f aca="false">"  "&amp;C69*0.637628^3&amp;", "&amp;D69&amp;", "&amp;E69&amp;", "&amp;F69&amp;", "&amp;G69&amp;","</f>
        <v>  0, _, _, _, _,</v>
      </c>
      <c r="M69" s="0" t="str">
        <f aca="false">"  "&amp;C69*0.637628^4&amp;", "&amp;D69&amp;", "&amp;E69&amp;", "&amp;F69&amp;", "&amp;G69&amp;","</f>
        <v>  0, _, _, _, _,</v>
      </c>
      <c r="N69" s="0" t="str">
        <f aca="false">"  "&amp;C69*0.637628^5&amp;", "&amp;D69&amp;", "&amp;E69&amp;", "&amp;F69&amp;", "&amp;G69&amp;","</f>
        <v>  0, _, _, _, _,</v>
      </c>
      <c r="O69" s="0" t="str">
        <f aca="false">"  "&amp;C69*0.637628^6&amp;", "&amp;D69&amp;", "&amp;E69&amp;", "&amp;F69&amp;", "&amp;G69&amp;","</f>
        <v>  0, _, _, _, _,</v>
      </c>
      <c r="P69" s="0" t="str">
        <f aca="false">"  "&amp;C69*0.637628^7&amp;", "&amp;D69&amp;", "&amp;E69&amp;", "&amp;F69&amp;", "&amp;G69&amp;","</f>
        <v>  0, _, _, _, _,</v>
      </c>
      <c r="Q69" s="0" t="str">
        <f aca="false">"  "&amp;C69*0.637628^8&amp;", "&amp;D69&amp;", "&amp;E69&amp;", "&amp;F69&amp;", "&amp;G69&amp;","</f>
        <v>  0, _, _, _, _,</v>
      </c>
      <c r="R69" s="0" t="str">
        <f aca="false">"  "&amp;C69*0.637628^9&amp;", "&amp;D69&amp;", "&amp;E69&amp;", "&amp;F69&amp;", "&amp;G69&amp;","</f>
        <v>  0, _, _, _, _,</v>
      </c>
    </row>
    <row r="70" customFormat="false" ht="15" hidden="false" customHeight="false" outlineLevel="0" collapsed="false">
      <c r="C70" s="15" t="n">
        <f aca="false">ROUND(C39,0)</f>
        <v>0</v>
      </c>
      <c r="D70" s="9" t="str">
        <f aca="false">D39</f>
        <v>_</v>
      </c>
      <c r="E70" s="9" t="str">
        <f aca="false">E39</f>
        <v>_</v>
      </c>
      <c r="F70" s="9" t="str">
        <f aca="false">F39</f>
        <v>_</v>
      </c>
      <c r="G70" s="9" t="str">
        <f aca="false">G39</f>
        <v>_</v>
      </c>
      <c r="I70" s="0" t="str">
        <f aca="false">"  "&amp;C70&amp;", "&amp;D70&amp;", "&amp;E70&amp;", "&amp;F70&amp;", "&amp;G70&amp;","</f>
        <v>  0, _, _, _, _,</v>
      </c>
      <c r="J70" s="0" t="str">
        <f aca="false">"  "&amp;C70*0.637628&amp;", "&amp;D70&amp;", "&amp;E70&amp;", "&amp;F70&amp;", "&amp;G70&amp;","</f>
        <v>  0, _, _, _, _,</v>
      </c>
      <c r="K70" s="0" t="str">
        <f aca="false">"  "&amp;C70*0.637628^2&amp;", "&amp;D70&amp;", "&amp;E70&amp;", "&amp;F70&amp;", "&amp;G70&amp;","</f>
        <v>  0, _, _, _, _,</v>
      </c>
      <c r="L70" s="0" t="str">
        <f aca="false">"  "&amp;C70*0.637628^3&amp;", "&amp;D70&amp;", "&amp;E70&amp;", "&amp;F70&amp;", "&amp;G70&amp;","</f>
        <v>  0, _, _, _, _,</v>
      </c>
      <c r="M70" s="0" t="str">
        <f aca="false">"  "&amp;C70*0.637628^4&amp;", "&amp;D70&amp;", "&amp;E70&amp;", "&amp;F70&amp;", "&amp;G70&amp;","</f>
        <v>  0, _, _, _, _,</v>
      </c>
      <c r="N70" s="0" t="str">
        <f aca="false">"  "&amp;C70*0.637628^5&amp;", "&amp;D70&amp;", "&amp;E70&amp;", "&amp;F70&amp;", "&amp;G70&amp;","</f>
        <v>  0, _, _, _, _,</v>
      </c>
      <c r="O70" s="0" t="str">
        <f aca="false">"  "&amp;C70*0.637628^6&amp;", "&amp;D70&amp;", "&amp;E70&amp;", "&amp;F70&amp;", "&amp;G70&amp;","</f>
        <v>  0, _, _, _, _,</v>
      </c>
      <c r="P70" s="0" t="str">
        <f aca="false">"  "&amp;C70*0.637628^7&amp;", "&amp;D70&amp;", "&amp;E70&amp;", "&amp;F70&amp;", "&amp;G70&amp;","</f>
        <v>  0, _, _, _, _,</v>
      </c>
      <c r="Q70" s="0" t="str">
        <f aca="false">"  "&amp;C70*0.637628^8&amp;", "&amp;D70&amp;", "&amp;E70&amp;", "&amp;F70&amp;", "&amp;G70&amp;","</f>
        <v>  0, _, _, _, _,</v>
      </c>
      <c r="R70" s="0" t="str">
        <f aca="false">"  "&amp;C70*0.637628^9&amp;", "&amp;D70&amp;", "&amp;E70&amp;", "&amp;F70&amp;", "&amp;G70&amp;","</f>
        <v>  0, _, _, _, _,</v>
      </c>
    </row>
    <row r="71" customFormat="false" ht="15" hidden="false" customHeight="false" outlineLevel="0" collapsed="false">
      <c r="C71" s="15" t="n">
        <f aca="false">ROUND(C40,0)</f>
        <v>0</v>
      </c>
      <c r="D71" s="9" t="str">
        <f aca="false">D40</f>
        <v>_</v>
      </c>
      <c r="E71" s="9" t="str">
        <f aca="false">E40</f>
        <v>_</v>
      </c>
      <c r="F71" s="9" t="str">
        <f aca="false">F40</f>
        <v>_</v>
      </c>
      <c r="G71" s="9" t="str">
        <f aca="false">G40</f>
        <v>_</v>
      </c>
      <c r="I71" s="0" t="str">
        <f aca="false">"  "&amp;C71&amp;", "&amp;D71&amp;", "&amp;E71&amp;", "&amp;F71&amp;", "&amp;G71&amp;","</f>
        <v>  0, _, _, _, _,</v>
      </c>
      <c r="J71" s="0" t="str">
        <f aca="false">"  "&amp;C71*0.637628&amp;", "&amp;D71&amp;", "&amp;E71&amp;", "&amp;F71&amp;", "&amp;G71&amp;","</f>
        <v>  0, _, _, _, _,</v>
      </c>
      <c r="K71" s="0" t="str">
        <f aca="false">"  "&amp;C71*0.637628^2&amp;", "&amp;D71&amp;", "&amp;E71&amp;", "&amp;F71&amp;", "&amp;G71&amp;","</f>
        <v>  0, _, _, _, _,</v>
      </c>
      <c r="L71" s="0" t="str">
        <f aca="false">"  "&amp;C71*0.637628^3&amp;", "&amp;D71&amp;", "&amp;E71&amp;", "&amp;F71&amp;", "&amp;G71&amp;","</f>
        <v>  0, _, _, _, _,</v>
      </c>
      <c r="M71" s="0" t="str">
        <f aca="false">"  "&amp;C71*0.637628^4&amp;", "&amp;D71&amp;", "&amp;E71&amp;", "&amp;F71&amp;", "&amp;G71&amp;","</f>
        <v>  0, _, _, _, _,</v>
      </c>
      <c r="N71" s="0" t="str">
        <f aca="false">"  "&amp;C71*0.637628^5&amp;", "&amp;D71&amp;", "&amp;E71&amp;", "&amp;F71&amp;", "&amp;G71&amp;","</f>
        <v>  0, _, _, _, _,</v>
      </c>
      <c r="O71" s="0" t="str">
        <f aca="false">"  "&amp;C71*0.637628^6&amp;", "&amp;D71&amp;", "&amp;E71&amp;", "&amp;F71&amp;", "&amp;G71&amp;","</f>
        <v>  0, _, _, _, _,</v>
      </c>
      <c r="P71" s="0" t="str">
        <f aca="false">"  "&amp;C71*0.637628^7&amp;", "&amp;D71&amp;", "&amp;E71&amp;", "&amp;F71&amp;", "&amp;G71&amp;","</f>
        <v>  0, _, _, _, _,</v>
      </c>
      <c r="Q71" s="0" t="str">
        <f aca="false">"  "&amp;C71*0.637628^8&amp;", "&amp;D71&amp;", "&amp;E71&amp;", "&amp;F71&amp;", "&amp;G71&amp;","</f>
        <v>  0, _, _, _, _,</v>
      </c>
      <c r="R71" s="0" t="str">
        <f aca="false">"  "&amp;C71*0.637628^9&amp;", "&amp;D71&amp;", "&amp;E71&amp;", "&amp;F71&amp;", "&amp;G71&amp;","</f>
        <v>  0, _, _, _, _,</v>
      </c>
    </row>
    <row r="72" customFormat="false" ht="15" hidden="false" customHeight="false" outlineLevel="0" collapsed="false">
      <c r="C72" s="15" t="n">
        <f aca="false">ROUND(C41,0)</f>
        <v>384396</v>
      </c>
      <c r="D72" s="9" t="str">
        <f aca="false">D41</f>
        <v>_</v>
      </c>
      <c r="E72" s="9" t="str">
        <f aca="false">E41</f>
        <v>_</v>
      </c>
      <c r="F72" s="9" t="str">
        <f aca="false">F41</f>
        <v>_</v>
      </c>
      <c r="G72" s="9" t="str">
        <f aca="false">G41</f>
        <v>_</v>
      </c>
      <c r="I72" s="0" t="str">
        <f aca="false">"  "&amp;C72&amp;", "&amp;D72&amp;", "&amp;E72&amp;", "&amp;F72&amp;", "&amp;G72&amp;","</f>
        <v>  384396, _, _, _, _,</v>
      </c>
      <c r="J72" s="0" t="str">
        <f aca="false">"  "&amp;C72*0.637628&amp;", "&amp;D72&amp;", "&amp;E72&amp;", "&amp;F72&amp;", "&amp;G72&amp;","</f>
        <v>  245101.652688, _, _, _, _,</v>
      </c>
      <c r="K72" s="0" t="str">
        <f aca="false">"  "&amp;C72*0.637628^2&amp;", "&amp;D72&amp;", "&amp;E72&amp;", "&amp;F72&amp;", "&amp;G72&amp;","</f>
        <v>  156283.676600144, _, _, _, _,</v>
      </c>
      <c r="L72" s="0" t="str">
        <f aca="false">"  "&amp;C72*0.637628^3&amp;", "&amp;D72&amp;", "&amp;E72&amp;", "&amp;F72&amp;", "&amp;G72&amp;","</f>
        <v>  99650.8481431966, _, _, _, _,</v>
      </c>
      <c r="M72" s="0" t="str">
        <f aca="false">"  "&amp;C72*0.637628^4&amp;", "&amp;D72&amp;", "&amp;E72&amp;", "&amp;F72&amp;", "&amp;G72&amp;","</f>
        <v>  63540.1709998502, _, _, _, _,</v>
      </c>
      <c r="N72" s="0" t="str">
        <f aca="false">"  "&amp;C72*0.637628^5&amp;", "&amp;D72&amp;", "&amp;E72&amp;", "&amp;F72&amp;", "&amp;G72&amp;","</f>
        <v>  40514.9921542925, _, _, _, _,</v>
      </c>
      <c r="O72" s="0" t="str">
        <f aca="false">"  "&amp;C72*0.637628^6&amp;", "&amp;D72&amp;", "&amp;E72&amp;", "&amp;F72&amp;", "&amp;G72&amp;","</f>
        <v>  25833.4934173572, _, _, _, _,</v>
      </c>
      <c r="P72" s="0" t="str">
        <f aca="false">"  "&amp;C72*0.637628^7&amp;", "&amp;D72&amp;", "&amp;E72&amp;", "&amp;F72&amp;", "&amp;G72&amp;","</f>
        <v>  16472.1587407226, _, _, _, _,</v>
      </c>
      <c r="Q72" s="0" t="str">
        <f aca="false">"  "&amp;C72*0.637628^8&amp;", "&amp;D72&amp;", "&amp;E72&amp;", "&amp;F72&amp;", "&amp;G72&amp;","</f>
        <v>  10503.1096335295, _, _, _, _,</v>
      </c>
      <c r="R72" s="0" t="str">
        <f aca="false">"  "&amp;C72*0.637628^9&amp;", "&amp;D72&amp;", "&amp;E72&amp;", "&amp;F72&amp;", "&amp;G72&amp;","</f>
        <v>  6697.07678940814, _, _, _, _,</v>
      </c>
    </row>
    <row r="73" customFormat="false" ht="15" hidden="false" customHeight="false" outlineLevel="0" collapsed="false">
      <c r="C73" s="15" t="n">
        <f aca="false">ROUND(C42,0)</f>
        <v>18305</v>
      </c>
      <c r="D73" s="9" t="str">
        <f aca="false">D42</f>
        <v>_</v>
      </c>
      <c r="E73" s="9" t="str">
        <f aca="false">E42</f>
        <v>_</v>
      </c>
      <c r="F73" s="9" t="str">
        <f aca="false">F42</f>
        <v>_</v>
      </c>
      <c r="G73" s="9" t="str">
        <f aca="false">G42</f>
        <v>_</v>
      </c>
      <c r="I73" s="0" t="str">
        <f aca="false">"  "&amp;C73&amp;", "&amp;D73&amp;", "&amp;E73&amp;", "&amp;F73&amp;", "&amp;G73&amp;","</f>
        <v>  18305, _, _, _, _,</v>
      </c>
      <c r="J73" s="0" t="str">
        <f aca="false">"  "&amp;C73*0.637628&amp;", "&amp;D73&amp;", "&amp;E73&amp;", "&amp;F73&amp;", "&amp;G73&amp;","</f>
        <v>  11671.78054, _, _, _, _,</v>
      </c>
      <c r="K73" s="0" t="str">
        <f aca="false">"  "&amp;C73*0.637628^2&amp;", "&amp;D73&amp;", "&amp;E73&amp;", "&amp;F73&amp;", "&amp;G73&amp;","</f>
        <v>  7442.25408215912, _, _, _, _,</v>
      </c>
      <c r="L73" s="0" t="str">
        <f aca="false">"  "&amp;C73*0.637628^3&amp;", "&amp;D73&amp;", "&amp;E73&amp;", "&amp;F73&amp;", "&amp;G73&amp;","</f>
        <v>  4745.38958589895, _, _, _, _,</v>
      </c>
      <c r="M73" s="0" t="str">
        <f aca="false">"  "&amp;C73*0.637628^4&amp;", "&amp;D73&amp;", "&amp;E73&amp;", "&amp;F73&amp;", "&amp;G73&amp;","</f>
        <v>  3025.79327087758, _, _, _, _,</v>
      </c>
      <c r="N73" s="0" t="str">
        <f aca="false">"  "&amp;C73*0.637628^5&amp;", "&amp;D73&amp;", "&amp;E73&amp;", "&amp;F73&amp;", "&amp;G73&amp;","</f>
        <v>  1929.33051172313, _, _, _, _,</v>
      </c>
      <c r="O73" s="0" t="str">
        <f aca="false">"  "&amp;C73*0.637628^6&amp;", "&amp;D73&amp;", "&amp;E73&amp;", "&amp;F73&amp;", "&amp;G73&amp;","</f>
        <v>  1230.195155529, _, _, _, _,</v>
      </c>
      <c r="P73" s="0" t="str">
        <f aca="false">"  "&amp;C73*0.637628^7&amp;", "&amp;D73&amp;", "&amp;E73&amp;", "&amp;F73&amp;", "&amp;G73&amp;","</f>
        <v>  784.406876629642, _, _, _, _,</v>
      </c>
      <c r="Q73" s="0" t="str">
        <f aca="false">"  "&amp;C73*0.637628^8&amp;", "&amp;D73&amp;", "&amp;E73&amp;", "&amp;F73&amp;", "&amp;G73&amp;","</f>
        <v>  500.159787931605, _, _, _, _,</v>
      </c>
      <c r="R73" s="0" t="str">
        <f aca="false">"  "&amp;C73*0.637628^9&amp;", "&amp;D73&amp;", "&amp;E73&amp;", "&amp;F73&amp;", "&amp;G73&amp;","</f>
        <v>  318.915885259254, _, _, _, _,</v>
      </c>
    </row>
    <row r="74" customFormat="false" ht="15" hidden="false" customHeight="false" outlineLevel="0" collapsed="false">
      <c r="C74" s="15" t="n">
        <f aca="false">ROUND(C43,0)</f>
        <v>292873</v>
      </c>
      <c r="D74" s="9" t="str">
        <f aca="false">D43</f>
        <v>_</v>
      </c>
      <c r="E74" s="9" t="str">
        <f aca="false">E43</f>
        <v>_</v>
      </c>
      <c r="F74" s="9" t="str">
        <f aca="false">F43</f>
        <v>_</v>
      </c>
      <c r="G74" s="9" t="str">
        <f aca="false">G43</f>
        <v>_</v>
      </c>
      <c r="I74" s="0" t="str">
        <f aca="false">"  "&amp;C74&amp;", "&amp;D74&amp;", "&amp;E74&amp;", "&amp;F74&amp;", "&amp;G74&amp;","</f>
        <v>  292873, _, _, _, _,</v>
      </c>
      <c r="J74" s="0" t="str">
        <f aca="false">"  "&amp;C74*0.637628&amp;", "&amp;D74&amp;", "&amp;E74&amp;", "&amp;F74&amp;", "&amp;G74&amp;","</f>
        <v>  186744.025244, _, _, _, _,</v>
      </c>
      <c r="K74" s="0" t="str">
        <f aca="false">"  "&amp;C74*0.637628^2&amp;", "&amp;D74&amp;", "&amp;E74&amp;", "&amp;F74&amp;", "&amp;G74&amp;","</f>
        <v>  119073.219328281, _, _, _, _,</v>
      </c>
      <c r="L74" s="0" t="str">
        <f aca="false">"  "&amp;C74*0.637628^3&amp;", "&amp;D74&amp;", "&amp;E74&amp;", "&amp;F74&amp;", "&amp;G74&amp;","</f>
        <v>  75924.4186938533, _, _, _, _,</v>
      </c>
      <c r="M74" s="0" t="str">
        <f aca="false">"  "&amp;C74*0.637628^4&amp;", "&amp;D74&amp;", "&amp;E74&amp;", "&amp;F74&amp;", "&amp;G74&amp;","</f>
        <v>  48411.5352429243, _, _, _, _,</v>
      </c>
      <c r="N74" s="0" t="str">
        <f aca="false">"  "&amp;C74*0.637628^5&amp;", "&amp;D74&amp;", "&amp;E74&amp;", "&amp;F74&amp;", "&amp;G74&amp;","</f>
        <v>  30868.5503938753, _, _, _, _,</v>
      </c>
      <c r="O74" s="0" t="str">
        <f aca="false">"  "&amp;C74*0.637628^6&amp;", "&amp;D74&amp;", "&amp;E74&amp;", "&amp;F74&amp;", "&amp;G74&amp;","</f>
        <v>  19682.6520505459, _, _, _, _,</v>
      </c>
      <c r="P74" s="0" t="str">
        <f aca="false">"  "&amp;C74*0.637628^7&amp;", "&amp;D74&amp;", "&amp;E74&amp;", "&amp;F74&amp;", "&amp;G74&amp;","</f>
        <v>  12550.2100616855, _, _, _, _,</v>
      </c>
      <c r="Q74" s="0" t="str">
        <f aca="false">"  "&amp;C74*0.637628^8&amp;", "&amp;D74&amp;", "&amp;E74&amp;", "&amp;F74&amp;", "&amp;G74&amp;","</f>
        <v>  8002.3653412124, _, _, _, _,</v>
      </c>
      <c r="R74" s="0" t="str">
        <f aca="false">"  "&amp;C74*0.637628^9&amp;", "&amp;D74&amp;", "&amp;E74&amp;", "&amp;F74&amp;", "&amp;G74&amp;","</f>
        <v>  5102.53220778658, _, _, _, _,</v>
      </c>
    </row>
    <row r="75" customFormat="false" ht="15" hidden="false" customHeight="false" outlineLevel="0" collapsed="false">
      <c r="C75" s="15" t="n">
        <f aca="false">ROUND(C44,0)</f>
        <v>201350</v>
      </c>
      <c r="D75" s="9" t="str">
        <f aca="false">D44</f>
        <v>_</v>
      </c>
      <c r="E75" s="9" t="str">
        <f aca="false">E44</f>
        <v>_</v>
      </c>
      <c r="F75" s="9" t="str">
        <f aca="false">F44</f>
        <v>_</v>
      </c>
      <c r="G75" s="9" t="str">
        <f aca="false">G44</f>
        <v>_</v>
      </c>
      <c r="I75" s="0" t="str">
        <f aca="false">"  "&amp;C75&amp;", "&amp;D75&amp;", "&amp;E75&amp;", "&amp;F75&amp;", "&amp;G75&amp;","</f>
        <v>  201350, _, _, _, _,</v>
      </c>
      <c r="J75" s="0" t="str">
        <f aca="false">"  "&amp;C75*0.637628&amp;", "&amp;D75&amp;", "&amp;E75&amp;", "&amp;F75&amp;", "&amp;G75&amp;","</f>
        <v>  128386.3978, _, _, _, _,</v>
      </c>
      <c r="K75" s="0" t="str">
        <f aca="false">"  "&amp;C75*0.637628^2&amp;", "&amp;D75&amp;", "&amp;E75&amp;", "&amp;F75&amp;", "&amp;G75&amp;","</f>
        <v>  81862.7620564184, _, _, _, _,</v>
      </c>
      <c r="L75" s="0" t="str">
        <f aca="false">"  "&amp;C75*0.637628^3&amp;", "&amp;D75&amp;", "&amp;E75&amp;", "&amp;F75&amp;", "&amp;G75&amp;","</f>
        <v>  52197.9892445099, _, _, _, _,</v>
      </c>
      <c r="M75" s="0" t="str">
        <f aca="false">"  "&amp;C75*0.637628^4&amp;", "&amp;D75&amp;", "&amp;E75&amp;", "&amp;F75&amp;", "&amp;G75&amp;","</f>
        <v>  33282.8994859984, _, _, _, _,</v>
      </c>
      <c r="N75" s="0" t="str">
        <f aca="false">"  "&amp;C75*0.637628^5&amp;", "&amp;D75&amp;", "&amp;E75&amp;", "&amp;F75&amp;", "&amp;G75&amp;","</f>
        <v>  21222.1086334582, _, _, _, _,</v>
      </c>
      <c r="O75" s="0" t="str">
        <f aca="false">"  "&amp;C75*0.637628^6&amp;", "&amp;D75&amp;", "&amp;E75&amp;", "&amp;F75&amp;", "&amp;G75&amp;","</f>
        <v>  13531.8106837347, _, _, _, _,</v>
      </c>
      <c r="P75" s="0" t="str">
        <f aca="false">"  "&amp;C75*0.637628^7&amp;", "&amp;D75&amp;", "&amp;E75&amp;", "&amp;F75&amp;", "&amp;G75&amp;","</f>
        <v>  8628.26138264837, _, _, _, _,</v>
      </c>
      <c r="Q75" s="0" t="str">
        <f aca="false">"  "&amp;C75*0.637628^8&amp;", "&amp;D75&amp;", "&amp;E75&amp;", "&amp;F75&amp;", "&amp;G75&amp;","</f>
        <v>  5501.62104889531, _, _, _, _,</v>
      </c>
      <c r="R75" s="0" t="str">
        <f aca="false">"  "&amp;C75*0.637628^9&amp;", "&amp;D75&amp;", "&amp;E75&amp;", "&amp;F75&amp;", "&amp;G75&amp;","</f>
        <v>  3507.98762616502, _, _, _, _,</v>
      </c>
    </row>
    <row r="76" customFormat="false" ht="15" hidden="false" customHeight="false" outlineLevel="0" collapsed="false">
      <c r="C76" s="15" t="n">
        <f aca="false">ROUND(C45,0)</f>
        <v>164741</v>
      </c>
      <c r="D76" s="9" t="str">
        <f aca="false">D45</f>
        <v>_</v>
      </c>
      <c r="E76" s="9" t="str">
        <f aca="false">E45</f>
        <v>_</v>
      </c>
      <c r="F76" s="9" t="str">
        <f aca="false">F45</f>
        <v>_</v>
      </c>
      <c r="G76" s="9" t="str">
        <f aca="false">G45</f>
        <v>_</v>
      </c>
      <c r="I76" s="0" t="str">
        <f aca="false">"  "&amp;C76&amp;", "&amp;D76&amp;", "&amp;E76&amp;", "&amp;F76&amp;", "&amp;G76&amp;","</f>
        <v>  164741, _, _, _, _,</v>
      </c>
      <c r="J76" s="0" t="str">
        <f aca="false">"  "&amp;C76*0.637628&amp;", "&amp;D76&amp;", "&amp;E76&amp;", "&amp;F76&amp;", "&amp;G76&amp;","</f>
        <v>  105043.474348, _, _, _, _,</v>
      </c>
      <c r="K76" s="0" t="str">
        <f aca="false">"  "&amp;C76*0.637628^2&amp;", "&amp;D76&amp;", "&amp;E76&amp;", "&amp;F76&amp;", "&amp;G76&amp;","</f>
        <v>  66978.6604615665, _, _, _, _,</v>
      </c>
      <c r="L76" s="0" t="str">
        <f aca="false">"  "&amp;C76*0.637628^3&amp;", "&amp;D76&amp;", "&amp;E76&amp;", "&amp;F76&amp;", "&amp;G76&amp;","</f>
        <v>  42707.4693127877, _, _, _, _,</v>
      </c>
      <c r="M76" s="0" t="str">
        <f aca="false">"  "&amp;C76*0.637628^4&amp;", "&amp;D76&amp;", "&amp;E76&amp;", "&amp;F76&amp;", "&amp;G76&amp;","</f>
        <v>  27231.4782429742, _, _, _, _,</v>
      </c>
      <c r="N76" s="0" t="str">
        <f aca="false">"  "&amp;C76*0.637628^5&amp;", "&amp;D76&amp;", "&amp;E76&amp;", "&amp;F76&amp;", "&amp;G76&amp;","</f>
        <v>  17363.5530091112, _, _, _, _,</v>
      </c>
      <c r="O76" s="0" t="str">
        <f aca="false">"  "&amp;C76*0.637628^6&amp;", "&amp;D76&amp;", "&amp;E76&amp;", "&amp;F76&amp;", "&amp;G76&amp;","</f>
        <v>  11071.4875780935, _, _, _, _,</v>
      </c>
      <c r="P76" s="0" t="str">
        <f aca="false">"  "&amp;C76*0.637628^7&amp;", "&amp;D76&amp;", "&amp;E76&amp;", "&amp;F76&amp;", "&amp;G76&amp;","</f>
        <v>  7059.49048144463, _, _, _, _,</v>
      </c>
      <c r="Q76" s="0" t="str">
        <f aca="false">"  "&amp;C76*0.637628^8&amp;", "&amp;D76&amp;", "&amp;E76&amp;", "&amp;F76&amp;", "&amp;G76&amp;","</f>
        <v>  4501.32879670257, _, _, _, _,</v>
      </c>
      <c r="R76" s="0" t="str">
        <f aca="false">"  "&amp;C76*0.637628^9&amp;", "&amp;D76&amp;", "&amp;E76&amp;", "&amp;F76&amp;", "&amp;G76&amp;","</f>
        <v>  2870.17327798387, _, _, _, _,</v>
      </c>
    </row>
    <row r="77" customFormat="false" ht="15" hidden="false" customHeight="false" outlineLevel="0" collapsed="false">
      <c r="C77" s="15" t="n">
        <f aca="false">ROUND(C46,0)</f>
        <v>54914</v>
      </c>
      <c r="D77" s="9" t="str">
        <f aca="false">D46</f>
        <v>_</v>
      </c>
      <c r="E77" s="9" t="str">
        <f aca="false">E46</f>
        <v>_</v>
      </c>
      <c r="F77" s="9" t="str">
        <f aca="false">F46</f>
        <v>_</v>
      </c>
      <c r="G77" s="9" t="str">
        <f aca="false">G46</f>
        <v>_</v>
      </c>
      <c r="I77" s="0" t="str">
        <f aca="false">"  "&amp;C77&amp;", "&amp;D77&amp;", "&amp;E77&amp;", "&amp;F77&amp;", "&amp;G77&amp;","</f>
        <v>  54914, _, _, _, _,</v>
      </c>
      <c r="J77" s="0" t="str">
        <f aca="false">"  "&amp;C77*0.637628&amp;", "&amp;D77&amp;", "&amp;E77&amp;", "&amp;F77&amp;", "&amp;G77&amp;","</f>
        <v>  35014.703992, _, _, _, _,</v>
      </c>
      <c r="K77" s="0" t="str">
        <f aca="false">"  "&amp;C77*0.637628^2&amp;", "&amp;D77&amp;", "&amp;E77&amp;", "&amp;F77&amp;", "&amp;G77&amp;","</f>
        <v>  22326.355677011, _, _, _, _,</v>
      </c>
      <c r="L77" s="0" t="str">
        <f aca="false">"  "&amp;C77*0.637628^3&amp;", "&amp;D77&amp;", "&amp;E77&amp;", "&amp;F77&amp;", "&amp;G77&amp;","</f>
        <v>  14235.9095176212, _, _, _, _,</v>
      </c>
      <c r="M77" s="0" t="str">
        <f aca="false">"  "&amp;C77*0.637628^4&amp;", "&amp;D77&amp;", "&amp;E77&amp;", "&amp;F77&amp;", "&amp;G77&amp;","</f>
        <v>  9077.21451390174, _, _, _, _,</v>
      </c>
      <c r="N77" s="0" t="str">
        <f aca="false">"  "&amp;C77*0.637628^5&amp;", "&amp;D77&amp;", "&amp;E77&amp;", "&amp;F77&amp;", "&amp;G77&amp;","</f>
        <v>  5787.88613607014, _, _, _, _,</v>
      </c>
      <c r="O77" s="0" t="str">
        <f aca="false">"  "&amp;C77*0.637628^6&amp;", "&amp;D77&amp;", "&amp;E77&amp;", "&amp;F77&amp;", "&amp;G77&amp;","</f>
        <v>  3690.51826117013, _, _, _, _,</v>
      </c>
      <c r="P77" s="0" t="str">
        <f aca="false">"  "&amp;C77*0.637628^7&amp;", "&amp;D77&amp;", "&amp;E77&amp;", "&amp;F77&amp;", "&amp;G77&amp;","</f>
        <v>  2353.17777783339, _, _, _, _,</v>
      </c>
      <c r="Q77" s="0" t="str">
        <f aca="false">"  "&amp;C77*0.637628^8&amp;", "&amp;D77&amp;", "&amp;E77&amp;", "&amp;F77&amp;", "&amp;G77&amp;","</f>
        <v>  1500.45204012435, _, _, _, _,</v>
      </c>
      <c r="R77" s="0" t="str">
        <f aca="false">"  "&amp;C77*0.637628^9&amp;", "&amp;D77&amp;", "&amp;E77&amp;", "&amp;F77&amp;", "&amp;G77&amp;","</f>
        <v>  956.730233440407, _, _, _, _,</v>
      </c>
    </row>
    <row r="78" customFormat="false" ht="15" hidden="false" customHeight="false" outlineLevel="0" collapsed="false">
      <c r="C78" s="15" t="n">
        <f aca="false">ROUND(C47,0)</f>
        <v>0</v>
      </c>
      <c r="D78" s="9" t="str">
        <f aca="false">D47</f>
        <v>_</v>
      </c>
      <c r="E78" s="9" t="str">
        <f aca="false">E47</f>
        <v>_</v>
      </c>
      <c r="F78" s="9" t="str">
        <f aca="false">F47</f>
        <v>_</v>
      </c>
      <c r="G78" s="9" t="str">
        <f aca="false">G47</f>
        <v>_</v>
      </c>
      <c r="I78" s="0" t="str">
        <f aca="false">"  "&amp;C78&amp;", "&amp;D78&amp;", "&amp;E78&amp;", "&amp;F78&amp;", "&amp;G78&amp;","</f>
        <v>  0, _, _, _, _,</v>
      </c>
      <c r="J78" s="0" t="str">
        <f aca="false">"  "&amp;C78*0.637628&amp;", "&amp;D78&amp;", "&amp;E78&amp;", "&amp;F78&amp;", "&amp;G78&amp;","</f>
        <v>  0, _, _, _, _,</v>
      </c>
      <c r="K78" s="0" t="str">
        <f aca="false">"  "&amp;C78*0.637628^2&amp;", "&amp;D78&amp;", "&amp;E78&amp;", "&amp;F78&amp;", "&amp;G78&amp;","</f>
        <v>  0, _, _, _, _,</v>
      </c>
      <c r="L78" s="0" t="str">
        <f aca="false">"  "&amp;C78*0.637628^3&amp;", "&amp;D78&amp;", "&amp;E78&amp;", "&amp;F78&amp;", "&amp;G78&amp;","</f>
        <v>  0, _, _, _, _,</v>
      </c>
      <c r="M78" s="0" t="str">
        <f aca="false">"  "&amp;C78*0.637628^4&amp;", "&amp;D78&amp;", "&amp;E78&amp;", "&amp;F78&amp;", "&amp;G78&amp;","</f>
        <v>  0, _, _, _, _,</v>
      </c>
      <c r="N78" s="0" t="str">
        <f aca="false">"  "&amp;C78*0.637628^5&amp;", "&amp;D78&amp;", "&amp;E78&amp;", "&amp;F78&amp;", "&amp;G78&amp;","</f>
        <v>  0, _, _, _, _,</v>
      </c>
      <c r="O78" s="0" t="str">
        <f aca="false">"  "&amp;C78*0.637628^6&amp;", "&amp;D78&amp;", "&amp;E78&amp;", "&amp;F78&amp;", "&amp;G78&amp;","</f>
        <v>  0, _, _, _, _,</v>
      </c>
      <c r="P78" s="0" t="str">
        <f aca="false">"  "&amp;C78*0.637628^7&amp;", "&amp;D78&amp;", "&amp;E78&amp;", "&amp;F78&amp;", "&amp;G78&amp;","</f>
        <v>  0, _, _, _, _,</v>
      </c>
      <c r="Q78" s="0" t="str">
        <f aca="false">"  "&amp;C78*0.637628^8&amp;", "&amp;D78&amp;", "&amp;E78&amp;", "&amp;F78&amp;", "&amp;G78&amp;","</f>
        <v>  0, _, _, _, _,</v>
      </c>
      <c r="R78" s="0" t="str">
        <f aca="false">"  "&amp;C78*0.637628^9&amp;", "&amp;D78&amp;", "&amp;E78&amp;", "&amp;F78&amp;", "&amp;G78&amp;","</f>
        <v>  0, _, _, _, _,</v>
      </c>
    </row>
    <row r="79" customFormat="false" ht="15" hidden="false" customHeight="false" outlineLevel="0" collapsed="false">
      <c r="C79" s="15" t="n">
        <f aca="false">ROUND(C48,0)</f>
        <v>201350</v>
      </c>
      <c r="D79" s="9" t="str">
        <f aca="false">D48</f>
        <v>_</v>
      </c>
      <c r="E79" s="9" t="str">
        <f aca="false">E48</f>
        <v>_</v>
      </c>
      <c r="F79" s="9" t="str">
        <f aca="false">F48</f>
        <v>_</v>
      </c>
      <c r="G79" s="9" t="str">
        <f aca="false">G48</f>
        <v>_</v>
      </c>
      <c r="I79" s="0" t="str">
        <f aca="false">"  "&amp;C79&amp;", "&amp;D79&amp;", "&amp;E79&amp;", "&amp;F79&amp;", "&amp;G79&amp;","</f>
        <v>  201350, _, _, _, _,</v>
      </c>
      <c r="J79" s="0" t="str">
        <f aca="false">"  "&amp;C79*0.637628&amp;", "&amp;D79&amp;", "&amp;E79&amp;", "&amp;F79&amp;", "&amp;G79&amp;","</f>
        <v>  128386.3978, _, _, _, _,</v>
      </c>
      <c r="K79" s="0" t="str">
        <f aca="false">"  "&amp;C79*0.637628^2&amp;", "&amp;D79&amp;", "&amp;E79&amp;", "&amp;F79&amp;", "&amp;G79&amp;","</f>
        <v>  81862.7620564184, _, _, _, _,</v>
      </c>
      <c r="L79" s="0" t="str">
        <f aca="false">"  "&amp;C79*0.637628^3&amp;", "&amp;D79&amp;", "&amp;E79&amp;", "&amp;F79&amp;", "&amp;G79&amp;","</f>
        <v>  52197.9892445099, _, _, _, _,</v>
      </c>
      <c r="M79" s="0" t="str">
        <f aca="false">"  "&amp;C79*0.637628^4&amp;", "&amp;D79&amp;", "&amp;E79&amp;", "&amp;F79&amp;", "&amp;G79&amp;","</f>
        <v>  33282.8994859984, _, _, _, _,</v>
      </c>
      <c r="N79" s="0" t="str">
        <f aca="false">"  "&amp;C79*0.637628^5&amp;", "&amp;D79&amp;", "&amp;E79&amp;", "&amp;F79&amp;", "&amp;G79&amp;","</f>
        <v>  21222.1086334582, _, _, _, _,</v>
      </c>
      <c r="O79" s="0" t="str">
        <f aca="false">"  "&amp;C79*0.637628^6&amp;", "&amp;D79&amp;", "&amp;E79&amp;", "&amp;F79&amp;", "&amp;G79&amp;","</f>
        <v>  13531.8106837347, _, _, _, _,</v>
      </c>
      <c r="P79" s="0" t="str">
        <f aca="false">"  "&amp;C79*0.637628^7&amp;", "&amp;D79&amp;", "&amp;E79&amp;", "&amp;F79&amp;", "&amp;G79&amp;","</f>
        <v>  8628.26138264837, _, _, _, _,</v>
      </c>
      <c r="Q79" s="0" t="str">
        <f aca="false">"  "&amp;C79*0.637628^8&amp;", "&amp;D79&amp;", "&amp;E79&amp;", "&amp;F79&amp;", "&amp;G79&amp;","</f>
        <v>  5501.62104889531, _, _, _, _,</v>
      </c>
      <c r="R79" s="0" t="str">
        <f aca="false">"  "&amp;C79*0.637628^9&amp;", "&amp;D79&amp;", "&amp;E79&amp;", "&amp;F79&amp;", "&amp;G79&amp;","</f>
        <v>  3507.98762616502, _, _, _, _,</v>
      </c>
    </row>
    <row r="80" customFormat="false" ht="15" hidden="false" customHeight="false" outlineLevel="0" collapsed="false">
      <c r="C80" s="15" t="n">
        <f aca="false">ROUND(C49,0)</f>
        <v>73218</v>
      </c>
      <c r="D80" s="9" t="str">
        <f aca="false">D49</f>
        <v>_</v>
      </c>
      <c r="E80" s="9" t="str">
        <f aca="false">E49</f>
        <v>_</v>
      </c>
      <c r="F80" s="9" t="str">
        <f aca="false">F49</f>
        <v>_</v>
      </c>
      <c r="G80" s="9" t="str">
        <f aca="false">G49</f>
        <v>_</v>
      </c>
      <c r="I80" s="0" t="str">
        <f aca="false">"  "&amp;C80&amp;", "&amp;D80&amp;", "&amp;E80&amp;", "&amp;F80&amp;", "&amp;G80&amp;","</f>
        <v>  73218, _, _, _, _,</v>
      </c>
      <c r="J80" s="0" t="str">
        <f aca="false">"  "&amp;C80*0.637628&amp;", "&amp;D80&amp;", "&amp;E80&amp;", "&amp;F80&amp;", "&amp;G80&amp;","</f>
        <v>  46685.846904, _, _, _, _,</v>
      </c>
      <c r="K80" s="0" t="str">
        <f aca="false">"  "&amp;C80*0.637628^2&amp;", "&amp;D80&amp;", "&amp;E80&amp;", "&amp;F80&amp;", "&amp;G80&amp;","</f>
        <v>  29768.2031897037, _, _, _, _,</v>
      </c>
      <c r="L80" s="0" t="str">
        <f aca="false">"  "&amp;C80*0.637628^3&amp;", "&amp;D80&amp;", "&amp;E80&amp;", "&amp;F80&amp;", "&amp;G80&amp;","</f>
        <v>  18981.0398634444, _, _, _, _,</v>
      </c>
      <c r="M80" s="0" t="str">
        <f aca="false">"  "&amp;C80*0.637628^4&amp;", "&amp;D80&amp;", "&amp;E80&amp;", "&amp;F80&amp;", "&amp;G80&amp;","</f>
        <v>  12102.8424860483, _, _, _, _,</v>
      </c>
      <c r="N80" s="0" t="str">
        <f aca="false">"  "&amp;C80*0.637628^5&amp;", "&amp;D80&amp;", "&amp;E80&amp;", "&amp;F80&amp;", "&amp;G80&amp;","</f>
        <v>  7717.11124869402, _, _, _, _,</v>
      </c>
      <c r="O80" s="0" t="str">
        <f aca="false">"  "&amp;C80*0.637628^6&amp;", "&amp;D80&amp;", "&amp;E80&amp;", "&amp;F80&amp;", "&amp;G80&amp;","</f>
        <v>  4920.64621128227, _, _, _, _,</v>
      </c>
      <c r="P80" s="0" t="str">
        <f aca="false">"  "&amp;C80*0.637628^7&amp;", "&amp;D80&amp;", "&amp;E80&amp;", "&amp;F80&amp;", "&amp;G80&amp;","</f>
        <v>  3137.54180240749, _, _, _, _,</v>
      </c>
      <c r="Q80" s="0" t="str">
        <f aca="false">"  "&amp;C80*0.637628^8&amp;", "&amp;D80&amp;", "&amp;E80&amp;", "&amp;F80&amp;", "&amp;G80&amp;","</f>
        <v>  2000.58450438548, _, _, _, _,</v>
      </c>
      <c r="R80" s="0" t="str">
        <f aca="false">"  "&amp;C80*0.637628^9&amp;", "&amp;D80&amp;", "&amp;E80&amp;", "&amp;F80&amp;", "&amp;G80&amp;","</f>
        <v>  1275.62869636231, _, _, _, _,</v>
      </c>
    </row>
    <row r="81" customFormat="false" ht="15" hidden="false" customHeight="false" outlineLevel="0" collapsed="false">
      <c r="C81" s="15" t="n">
        <f aca="false">ROUND(C50,0)</f>
        <v>36609</v>
      </c>
      <c r="D81" s="9" t="str">
        <f aca="false">D50</f>
        <v>_</v>
      </c>
      <c r="E81" s="9" t="str">
        <f aca="false">E50</f>
        <v>_</v>
      </c>
      <c r="F81" s="9" t="str">
        <f aca="false">F50</f>
        <v>_</v>
      </c>
      <c r="G81" s="9" t="str">
        <f aca="false">G50</f>
        <v>_</v>
      </c>
      <c r="I81" s="0" t="str">
        <f aca="false">"  "&amp;C81&amp;", "&amp;D81&amp;", "&amp;E81&amp;", "&amp;F81&amp;", "&amp;G81&amp;","</f>
        <v>  36609, _, _, _, _,</v>
      </c>
      <c r="J81" s="0" t="str">
        <f aca="false">"  "&amp;C81*0.637628&amp;", "&amp;D81&amp;", "&amp;E81&amp;", "&amp;F81&amp;", "&amp;G81&amp;","</f>
        <v>  23342.923452, _, _, _, _,</v>
      </c>
      <c r="K81" s="0" t="str">
        <f aca="false">"  "&amp;C81*0.637628^2&amp;", "&amp;D81&amp;", "&amp;E81&amp;", "&amp;F81&amp;", "&amp;G81&amp;","</f>
        <v>  14884.1015948519, _, _, _, _,</v>
      </c>
      <c r="L81" s="0" t="str">
        <f aca="false">"  "&amp;C81*0.637628^3&amp;", "&amp;D81&amp;", "&amp;E81&amp;", "&amp;F81&amp;", "&amp;G81&amp;","</f>
        <v>  9490.5199317222, _, _, _, _,</v>
      </c>
      <c r="M81" s="0" t="str">
        <f aca="false">"  "&amp;C81*0.637628^4&amp;", "&amp;D81&amp;", "&amp;E81&amp;", "&amp;F81&amp;", "&amp;G81&amp;","</f>
        <v>  6051.42124302416, _, _, _, _,</v>
      </c>
      <c r="N81" s="0" t="str">
        <f aca="false">"  "&amp;C81*0.637628^5&amp;", "&amp;D81&amp;", "&amp;E81&amp;", "&amp;F81&amp;", "&amp;G81&amp;","</f>
        <v>  3858.55562434701, _, _, _, _,</v>
      </c>
      <c r="O81" s="0" t="str">
        <f aca="false">"  "&amp;C81*0.637628^6&amp;", "&amp;D81&amp;", "&amp;E81&amp;", "&amp;F81&amp;", "&amp;G81&amp;","</f>
        <v>  2460.32310564114, _, _, _, _,</v>
      </c>
      <c r="P81" s="0" t="str">
        <f aca="false">"  "&amp;C81*0.637628^7&amp;", "&amp;D81&amp;", "&amp;E81&amp;", "&amp;F81&amp;", "&amp;G81&amp;","</f>
        <v>  1568.77090120375, _, _, _, _,</v>
      </c>
      <c r="Q81" s="0" t="str">
        <f aca="false">"  "&amp;C81*0.637628^8&amp;", "&amp;D81&amp;", "&amp;E81&amp;", "&amp;F81&amp;", "&amp;G81&amp;","</f>
        <v>  1000.29225219274, _, _, _, _,</v>
      </c>
      <c r="R81" s="0" t="str">
        <f aca="false">"  "&amp;C81*0.637628^9&amp;", "&amp;D81&amp;", "&amp;E81&amp;", "&amp;F81&amp;", "&amp;G81&amp;","</f>
        <v>  637.814348181154, _, _, _, _,</v>
      </c>
    </row>
    <row r="82" customFormat="false" ht="15" hidden="false" customHeight="false" outlineLevel="0" collapsed="false">
      <c r="C82" s="15" t="n">
        <f aca="false">ROUND(C51,0)</f>
        <v>54914</v>
      </c>
      <c r="D82" s="9" t="str">
        <f aca="false">D51</f>
        <v>_</v>
      </c>
      <c r="E82" s="9" t="str">
        <f aca="false">E51</f>
        <v>_</v>
      </c>
      <c r="F82" s="9" t="str">
        <f aca="false">F51</f>
        <v>_</v>
      </c>
      <c r="G82" s="9" t="str">
        <f aca="false">G51</f>
        <v>_</v>
      </c>
      <c r="I82" s="0" t="str">
        <f aca="false">"  "&amp;C82&amp;", "&amp;D82&amp;", "&amp;E82&amp;", "&amp;F82&amp;", "&amp;G82&amp;","</f>
        <v>  54914, _, _, _, _,</v>
      </c>
      <c r="J82" s="0" t="str">
        <f aca="false">"  "&amp;C82*0.637628&amp;", "&amp;D82&amp;", "&amp;E82&amp;", "&amp;F82&amp;", "&amp;G82&amp;","</f>
        <v>  35014.703992, _, _, _, _,</v>
      </c>
      <c r="K82" s="0" t="str">
        <f aca="false">"  "&amp;C82*0.637628^2&amp;", "&amp;D82&amp;", "&amp;E82&amp;", "&amp;F82&amp;", "&amp;G82&amp;","</f>
        <v>  22326.355677011, _, _, _, _,</v>
      </c>
      <c r="L82" s="0" t="str">
        <f aca="false">"  "&amp;C82*0.637628^3&amp;", "&amp;D82&amp;", "&amp;E82&amp;", "&amp;F82&amp;", "&amp;G82&amp;","</f>
        <v>  14235.9095176212, _, _, _, _,</v>
      </c>
      <c r="M82" s="0" t="str">
        <f aca="false">"  "&amp;C82*0.637628^4&amp;", "&amp;D82&amp;", "&amp;E82&amp;", "&amp;F82&amp;", "&amp;G82&amp;","</f>
        <v>  9077.21451390174, _, _, _, _,</v>
      </c>
      <c r="N82" s="0" t="str">
        <f aca="false">"  "&amp;C82*0.637628^5&amp;", "&amp;D82&amp;", "&amp;E82&amp;", "&amp;F82&amp;", "&amp;G82&amp;","</f>
        <v>  5787.88613607014, _, _, _, _,</v>
      </c>
      <c r="O82" s="0" t="str">
        <f aca="false">"  "&amp;C82*0.637628^6&amp;", "&amp;D82&amp;", "&amp;E82&amp;", "&amp;F82&amp;", "&amp;G82&amp;","</f>
        <v>  3690.51826117013, _, _, _, _,</v>
      </c>
      <c r="P82" s="0" t="str">
        <f aca="false">"  "&amp;C82*0.637628^7&amp;", "&amp;D82&amp;", "&amp;E82&amp;", "&amp;F82&amp;", "&amp;G82&amp;","</f>
        <v>  2353.17777783339, _, _, _, _,</v>
      </c>
      <c r="Q82" s="0" t="str">
        <f aca="false">"  "&amp;C82*0.637628^8&amp;", "&amp;D82&amp;", "&amp;E82&amp;", "&amp;F82&amp;", "&amp;G82&amp;","</f>
        <v>  1500.45204012435, _, _, _, _,</v>
      </c>
      <c r="R82" s="0" t="str">
        <f aca="false">"  "&amp;C82*0.637628^9&amp;", "&amp;D82&amp;", "&amp;E82&amp;", "&amp;F82&amp;", "&amp;G82&amp;","</f>
        <v>  956.730233440407, _, _, _, _,</v>
      </c>
    </row>
    <row r="83" customFormat="false" ht="15" hidden="false" customHeight="false" outlineLevel="0" collapsed="false">
      <c r="C83" s="15" t="n">
        <f aca="false">ROUND(C52,0)</f>
        <v>54914</v>
      </c>
      <c r="D83" s="9" t="str">
        <f aca="false">D52</f>
        <v>_</v>
      </c>
      <c r="E83" s="9" t="str">
        <f aca="false">E52</f>
        <v>_</v>
      </c>
      <c r="F83" s="9" t="str">
        <f aca="false">F52</f>
        <v>_</v>
      </c>
      <c r="G83" s="9" t="str">
        <f aca="false">G52</f>
        <v>_</v>
      </c>
      <c r="I83" s="0" t="str">
        <f aca="false">"  "&amp;C83&amp;", "&amp;D83&amp;", "&amp;E83&amp;", "&amp;F83&amp;", "&amp;G83&amp;","</f>
        <v>  54914, _, _, _, _,</v>
      </c>
      <c r="J83" s="0" t="str">
        <f aca="false">"  "&amp;C83*0.637628&amp;", "&amp;D83&amp;", "&amp;E83&amp;", "&amp;F83&amp;", "&amp;G83&amp;","</f>
        <v>  35014.703992, _, _, _, _,</v>
      </c>
      <c r="K83" s="0" t="str">
        <f aca="false">"  "&amp;C83*0.637628^2&amp;", "&amp;D83&amp;", "&amp;E83&amp;", "&amp;F83&amp;", "&amp;G83&amp;","</f>
        <v>  22326.355677011, _, _, _, _,</v>
      </c>
      <c r="L83" s="0" t="str">
        <f aca="false">"  "&amp;C83*0.637628^3&amp;", "&amp;D83&amp;", "&amp;E83&amp;", "&amp;F83&amp;", "&amp;G83&amp;","</f>
        <v>  14235.9095176212, _, _, _, _,</v>
      </c>
      <c r="M83" s="0" t="str">
        <f aca="false">"  "&amp;C83*0.637628^4&amp;", "&amp;D83&amp;", "&amp;E83&amp;", "&amp;F83&amp;", "&amp;G83&amp;","</f>
        <v>  9077.21451390174, _, _, _, _,</v>
      </c>
      <c r="N83" s="0" t="str">
        <f aca="false">"  "&amp;C83*0.637628^5&amp;", "&amp;D83&amp;", "&amp;E83&amp;", "&amp;F83&amp;", "&amp;G83&amp;","</f>
        <v>  5787.88613607014, _, _, _, _,</v>
      </c>
      <c r="O83" s="0" t="str">
        <f aca="false">"  "&amp;C83*0.637628^6&amp;", "&amp;D83&amp;", "&amp;E83&amp;", "&amp;F83&amp;", "&amp;G83&amp;","</f>
        <v>  3690.51826117013, _, _, _, _,</v>
      </c>
      <c r="P83" s="0" t="str">
        <f aca="false">"  "&amp;C83*0.637628^7&amp;", "&amp;D83&amp;", "&amp;E83&amp;", "&amp;F83&amp;", "&amp;G83&amp;","</f>
        <v>  2353.17777783339, _, _, _, _,</v>
      </c>
      <c r="Q83" s="0" t="str">
        <f aca="false">"  "&amp;C83*0.637628^8&amp;", "&amp;D83&amp;", "&amp;E83&amp;", "&amp;F83&amp;", "&amp;G83&amp;","</f>
        <v>  1500.45204012435, _, _, _, _,</v>
      </c>
      <c r="R83" s="0" t="str">
        <f aca="false">"  "&amp;C83*0.637628^9&amp;", "&amp;D83&amp;", "&amp;E83&amp;", "&amp;F83&amp;", "&amp;G83&amp;","</f>
        <v>  956.730233440407, _, _, _, _,</v>
      </c>
    </row>
    <row r="84" customFormat="false" ht="15" hidden="false" customHeight="false" outlineLevel="0" collapsed="false">
      <c r="C84" s="15" t="n">
        <f aca="false">ROUND(C53,0)</f>
        <v>73218</v>
      </c>
      <c r="D84" s="9" t="str">
        <f aca="false">D53</f>
        <v>_</v>
      </c>
      <c r="E84" s="9" t="str">
        <f aca="false">E53</f>
        <v>_</v>
      </c>
      <c r="F84" s="9" t="str">
        <f aca="false">F53</f>
        <v>_</v>
      </c>
      <c r="G84" s="9" t="str">
        <f aca="false">G53</f>
        <v>_</v>
      </c>
      <c r="I84" s="0" t="str">
        <f aca="false">"  "&amp;C84&amp;", "&amp;D84&amp;", "&amp;E84&amp;", "&amp;F84&amp;", "&amp;G84&amp;","</f>
        <v>  73218, _, _, _, _,</v>
      </c>
      <c r="J84" s="0" t="str">
        <f aca="false">"  "&amp;C84*0.637628&amp;", "&amp;D84&amp;", "&amp;E84&amp;", "&amp;F84&amp;", "&amp;G84&amp;","</f>
        <v>  46685.846904, _, _, _, _,</v>
      </c>
      <c r="K84" s="0" t="str">
        <f aca="false">"  "&amp;C84*0.637628^2&amp;", "&amp;D84&amp;", "&amp;E84&amp;", "&amp;F84&amp;", "&amp;G84&amp;","</f>
        <v>  29768.2031897037, _, _, _, _,</v>
      </c>
      <c r="L84" s="0" t="str">
        <f aca="false">"  "&amp;C84*0.637628^3&amp;", "&amp;D84&amp;", "&amp;E84&amp;", "&amp;F84&amp;", "&amp;G84&amp;","</f>
        <v>  18981.0398634444, _, _, _, _,</v>
      </c>
      <c r="M84" s="0" t="str">
        <f aca="false">"  "&amp;C84*0.637628^4&amp;", "&amp;D84&amp;", "&amp;E84&amp;", "&amp;F84&amp;", "&amp;G84&amp;","</f>
        <v>  12102.8424860483, _, _, _, _,</v>
      </c>
      <c r="N84" s="0" t="str">
        <f aca="false">"  "&amp;C84*0.637628^5&amp;", "&amp;D84&amp;", "&amp;E84&amp;", "&amp;F84&amp;", "&amp;G84&amp;","</f>
        <v>  7717.11124869402, _, _, _, _,</v>
      </c>
      <c r="O84" s="0" t="str">
        <f aca="false">"  "&amp;C84*0.637628^6&amp;", "&amp;D84&amp;", "&amp;E84&amp;", "&amp;F84&amp;", "&amp;G84&amp;","</f>
        <v>  4920.64621128227, _, _, _, _,</v>
      </c>
      <c r="P84" s="0" t="str">
        <f aca="false">"  "&amp;C84*0.637628^7&amp;", "&amp;D84&amp;", "&amp;E84&amp;", "&amp;F84&amp;", "&amp;G84&amp;","</f>
        <v>  3137.54180240749, _, _, _, _,</v>
      </c>
      <c r="Q84" s="0" t="str">
        <f aca="false">"  "&amp;C84*0.637628^8&amp;", "&amp;D84&amp;", "&amp;E84&amp;", "&amp;F84&amp;", "&amp;G84&amp;","</f>
        <v>  2000.58450438548, _, _, _, _,</v>
      </c>
      <c r="R84" s="0" t="str">
        <f aca="false">"  "&amp;C84*0.637628^9&amp;", "&amp;D84&amp;", "&amp;E84&amp;", "&amp;F84&amp;", "&amp;G84&amp;","</f>
        <v>  1275.62869636231, _, _, _, _,</v>
      </c>
    </row>
    <row r="85" customFormat="false" ht="15" hidden="false" customHeight="false" outlineLevel="0" collapsed="false">
      <c r="C85" s="15" t="n">
        <f aca="false">ROUND(C54,0)</f>
        <v>164741</v>
      </c>
      <c r="D85" s="9" t="str">
        <f aca="false">D54</f>
        <v>_</v>
      </c>
      <c r="E85" s="9" t="str">
        <f aca="false">E54</f>
        <v>_</v>
      </c>
      <c r="F85" s="9" t="str">
        <f aca="false">F54</f>
        <v>_</v>
      </c>
      <c r="G85" s="9" t="str">
        <f aca="false">G54</f>
        <v>_</v>
      </c>
      <c r="I85" s="0" t="str">
        <f aca="false">"  "&amp;C85&amp;", "&amp;D85&amp;", "&amp;E85&amp;", "&amp;F85&amp;", "&amp;G85&amp;","</f>
        <v>  164741, _, _, _, _,</v>
      </c>
      <c r="J85" s="0" t="str">
        <f aca="false">"  "&amp;C85*0.637628&amp;", "&amp;D85&amp;", "&amp;E85&amp;", "&amp;F85&amp;", "&amp;G85&amp;","</f>
        <v>  105043.474348, _, _, _, _,</v>
      </c>
      <c r="K85" s="0" t="str">
        <f aca="false">"  "&amp;C85*0.637628^2&amp;", "&amp;D85&amp;", "&amp;E85&amp;", "&amp;F85&amp;", "&amp;G85&amp;","</f>
        <v>  66978.6604615665, _, _, _, _,</v>
      </c>
      <c r="L85" s="0" t="str">
        <f aca="false">"  "&amp;C85*0.637628^3&amp;", "&amp;D85&amp;", "&amp;E85&amp;", "&amp;F85&amp;", "&amp;G85&amp;","</f>
        <v>  42707.4693127877, _, _, _, _,</v>
      </c>
      <c r="M85" s="0" t="str">
        <f aca="false">"  "&amp;C85*0.637628^4&amp;", "&amp;D85&amp;", "&amp;E85&amp;", "&amp;F85&amp;", "&amp;G85&amp;","</f>
        <v>  27231.4782429742, _, _, _, _,</v>
      </c>
      <c r="N85" s="0" t="str">
        <f aca="false">"  "&amp;C85*0.637628^5&amp;", "&amp;D85&amp;", "&amp;E85&amp;", "&amp;F85&amp;", "&amp;G85&amp;","</f>
        <v>  17363.5530091112, _, _, _, _,</v>
      </c>
      <c r="O85" s="0" t="str">
        <f aca="false">"  "&amp;C85*0.637628^6&amp;", "&amp;D85&amp;", "&amp;E85&amp;", "&amp;F85&amp;", "&amp;G85&amp;","</f>
        <v>  11071.4875780935, _, _, _, _,</v>
      </c>
      <c r="P85" s="0" t="str">
        <f aca="false">"  "&amp;C85*0.637628^7&amp;", "&amp;D85&amp;", "&amp;E85&amp;", "&amp;F85&amp;", "&amp;G85&amp;","</f>
        <v>  7059.49048144463, _, _, _, _,</v>
      </c>
      <c r="Q85" s="0" t="str">
        <f aca="false">"  "&amp;C85*0.637628^8&amp;", "&amp;D85&amp;", "&amp;E85&amp;", "&amp;F85&amp;", "&amp;G85&amp;","</f>
        <v>  4501.32879670257, _, _, _, _,</v>
      </c>
      <c r="R85" s="0" t="str">
        <f aca="false">"  "&amp;C85*0.637628^9&amp;", "&amp;D85&amp;", "&amp;E85&amp;", "&amp;F85&amp;", "&amp;G85&amp;","</f>
        <v>  2870.17327798387, _, _, _, _,</v>
      </c>
    </row>
    <row r="86" customFormat="false" ht="15" hidden="false" customHeight="false" outlineLevel="0" collapsed="false">
      <c r="C86" s="15" t="n">
        <f aca="false">ROUND(C55,0)</f>
        <v>54914</v>
      </c>
      <c r="D86" s="9" t="str">
        <f aca="false">D55</f>
        <v>_</v>
      </c>
      <c r="E86" s="9" t="str">
        <f aca="false">E55</f>
        <v>_</v>
      </c>
      <c r="F86" s="9" t="str">
        <f aca="false">F55</f>
        <v>_</v>
      </c>
      <c r="G86" s="9" t="str">
        <f aca="false">G55</f>
        <v>_</v>
      </c>
      <c r="I86" s="0" t="str">
        <f aca="false">"  "&amp;C86&amp;", "&amp;D86&amp;", "&amp;E86&amp;", "&amp;F86&amp;", "&amp;G86&amp;","</f>
        <v>  54914, _, _, _, _,</v>
      </c>
      <c r="J86" s="0" t="str">
        <f aca="false">"  "&amp;C86*0.637628&amp;", "&amp;D86&amp;", "&amp;E86&amp;", "&amp;F86&amp;", "&amp;G86&amp;","</f>
        <v>  35014.703992, _, _, _, _,</v>
      </c>
      <c r="K86" s="0" t="str">
        <f aca="false">"  "&amp;C86*0.637628^2&amp;", "&amp;D86&amp;", "&amp;E86&amp;", "&amp;F86&amp;", "&amp;G86&amp;","</f>
        <v>  22326.355677011, _, _, _, _,</v>
      </c>
      <c r="L86" s="0" t="str">
        <f aca="false">"  "&amp;C86*0.637628^3&amp;", "&amp;D86&amp;", "&amp;E86&amp;", "&amp;F86&amp;", "&amp;G86&amp;","</f>
        <v>  14235.9095176212, _, _, _, _,</v>
      </c>
      <c r="M86" s="0" t="str">
        <f aca="false">"  "&amp;C86*0.637628^4&amp;", "&amp;D86&amp;", "&amp;E86&amp;", "&amp;F86&amp;", "&amp;G86&amp;","</f>
        <v>  9077.21451390174, _, _, _, _,</v>
      </c>
      <c r="N86" s="0" t="str">
        <f aca="false">"  "&amp;C86*0.637628^5&amp;", "&amp;D86&amp;", "&amp;E86&amp;", "&amp;F86&amp;", "&amp;G86&amp;","</f>
        <v>  5787.88613607014, _, _, _, _,</v>
      </c>
      <c r="O86" s="0" t="str">
        <f aca="false">"  "&amp;C86*0.637628^6&amp;", "&amp;D86&amp;", "&amp;E86&amp;", "&amp;F86&amp;", "&amp;G86&amp;","</f>
        <v>  3690.51826117013, _, _, _, _,</v>
      </c>
      <c r="P86" s="0" t="str">
        <f aca="false">"  "&amp;C86*0.637628^7&amp;", "&amp;D86&amp;", "&amp;E86&amp;", "&amp;F86&amp;", "&amp;G86&amp;","</f>
        <v>  2353.17777783339, _, _, _, _,</v>
      </c>
      <c r="Q86" s="0" t="str">
        <f aca="false">"  "&amp;C86*0.637628^8&amp;", "&amp;D86&amp;", "&amp;E86&amp;", "&amp;F86&amp;", "&amp;G86&amp;","</f>
        <v>  1500.45204012435, _, _, _, _,</v>
      </c>
      <c r="R86" s="0" t="str">
        <f aca="false">"  "&amp;C86*0.637628^9&amp;", "&amp;D86&amp;", "&amp;E86&amp;", "&amp;F86&amp;", "&amp;G86&amp;","</f>
        <v>  956.730233440407, _, _, _, _,</v>
      </c>
    </row>
    <row r="87" customFormat="false" ht="15" hidden="false" customHeight="false" outlineLevel="0" collapsed="false">
      <c r="C87" s="15" t="n">
        <f aca="false">ROUND(C56,0)</f>
        <v>0</v>
      </c>
      <c r="D87" s="9" t="str">
        <f aca="false">D56</f>
        <v>_</v>
      </c>
      <c r="E87" s="9" t="str">
        <f aca="false">E56</f>
        <v>_</v>
      </c>
      <c r="F87" s="9" t="str">
        <f aca="false">F56</f>
        <v>_</v>
      </c>
      <c r="G87" s="9" t="str">
        <f aca="false">G56</f>
        <v>_</v>
      </c>
      <c r="I87" s="0" t="str">
        <f aca="false">"  "&amp;C87&amp;", "&amp;D87&amp;", "&amp;E87&amp;", "&amp;F87&amp;", "&amp;G87&amp;","</f>
        <v>  0, _, _, _, _,</v>
      </c>
      <c r="J87" s="0" t="str">
        <f aca="false">"  "&amp;C87*0.637628&amp;", "&amp;D87&amp;", "&amp;E87&amp;", "&amp;F87&amp;", "&amp;G87&amp;","</f>
        <v>  0, _, _, _, _,</v>
      </c>
      <c r="K87" s="0" t="str">
        <f aca="false">"  "&amp;C87*0.637628^2&amp;", "&amp;D87&amp;", "&amp;E87&amp;", "&amp;F87&amp;", "&amp;G87&amp;","</f>
        <v>  0, _, _, _, _,</v>
      </c>
      <c r="L87" s="0" t="str">
        <f aca="false">"  "&amp;C87*0.637628^3&amp;", "&amp;D87&amp;", "&amp;E87&amp;", "&amp;F87&amp;", "&amp;G87&amp;","</f>
        <v>  0, _, _, _, _,</v>
      </c>
      <c r="M87" s="0" t="str">
        <f aca="false">"  "&amp;C87*0.637628^4&amp;", "&amp;D87&amp;", "&amp;E87&amp;", "&amp;F87&amp;", "&amp;G87&amp;","</f>
        <v>  0, _, _, _, _,</v>
      </c>
      <c r="N87" s="0" t="str">
        <f aca="false">"  "&amp;C87*0.637628^5&amp;", "&amp;D87&amp;", "&amp;E87&amp;", "&amp;F87&amp;", "&amp;G87&amp;","</f>
        <v>  0, _, _, _, _,</v>
      </c>
      <c r="O87" s="0" t="str">
        <f aca="false">"  "&amp;C87*0.637628^6&amp;", "&amp;D87&amp;", "&amp;E87&amp;", "&amp;F87&amp;", "&amp;G87&amp;","</f>
        <v>  0, _, _, _, _,</v>
      </c>
      <c r="P87" s="0" t="str">
        <f aca="false">"  "&amp;C87*0.637628^7&amp;", "&amp;D87&amp;", "&amp;E87&amp;", "&amp;F87&amp;", "&amp;G87&amp;","</f>
        <v>  0, _, _, _, _,</v>
      </c>
      <c r="Q87" s="0" t="str">
        <f aca="false">"  "&amp;C87*0.637628^8&amp;", "&amp;D87&amp;", "&amp;E87&amp;", "&amp;F87&amp;", "&amp;G87&amp;","</f>
        <v>  0, _, _, _, _,</v>
      </c>
      <c r="R87" s="0" t="str">
        <f aca="false">"  "&amp;C87*0.637628^9&amp;", "&amp;D87&amp;", "&amp;E87&amp;", "&amp;F87&amp;", "&amp;G87&amp;","</f>
        <v>  0, _, _, _, _,</v>
      </c>
    </row>
    <row r="88" customFormat="false" ht="15" hidden="false" customHeight="false" outlineLevel="0" collapsed="false">
      <c r="C88" s="15" t="n">
        <f aca="false">ROUND(C57,0)</f>
        <v>0</v>
      </c>
      <c r="D88" s="9" t="str">
        <f aca="false">D57</f>
        <v>_</v>
      </c>
      <c r="E88" s="9" t="str">
        <f aca="false">E57</f>
        <v>_</v>
      </c>
      <c r="F88" s="9" t="str">
        <f aca="false">F57</f>
        <v>_</v>
      </c>
      <c r="G88" s="9" t="str">
        <f aca="false">G57</f>
        <v>_</v>
      </c>
      <c r="I88" s="0" t="str">
        <f aca="false">"  "&amp;C88&amp;", "&amp;D88&amp;", "&amp;E88&amp;", "&amp;F88&amp;", "&amp;G88&amp;","</f>
        <v>  0, _, _, _, _,</v>
      </c>
      <c r="J88" s="0" t="str">
        <f aca="false">"  "&amp;C88*0.637628&amp;", "&amp;D88&amp;", "&amp;E88&amp;", "&amp;F88&amp;", "&amp;G88&amp;","</f>
        <v>  0, _, _, _, _,</v>
      </c>
      <c r="K88" s="0" t="str">
        <f aca="false">"  "&amp;C88*0.637628^2&amp;", "&amp;D88&amp;", "&amp;E88&amp;", "&amp;F88&amp;", "&amp;G88&amp;","</f>
        <v>  0, _, _, _, _,</v>
      </c>
      <c r="L88" s="0" t="str">
        <f aca="false">"  "&amp;C88*0.637628^3&amp;", "&amp;D88&amp;", "&amp;E88&amp;", "&amp;F88&amp;", "&amp;G88&amp;","</f>
        <v>  0, _, _, _, _,</v>
      </c>
      <c r="M88" s="0" t="str">
        <f aca="false">"  "&amp;C88*0.637628^4&amp;", "&amp;D88&amp;", "&amp;E88&amp;", "&amp;F88&amp;", "&amp;G88&amp;","</f>
        <v>  0, _, _, _, _,</v>
      </c>
      <c r="N88" s="0" t="str">
        <f aca="false">"  "&amp;C88*0.637628^5&amp;", "&amp;D88&amp;", "&amp;E88&amp;", "&amp;F88&amp;", "&amp;G88&amp;","</f>
        <v>  0, _, _, _, _,</v>
      </c>
      <c r="O88" s="0" t="str">
        <f aca="false">"  "&amp;C88*0.637628^6&amp;", "&amp;D88&amp;", "&amp;E88&amp;", "&amp;F88&amp;", "&amp;G88&amp;","</f>
        <v>  0, _, _, _, _,</v>
      </c>
      <c r="P88" s="0" t="str">
        <f aca="false">"  "&amp;C88*0.637628^7&amp;", "&amp;D88&amp;", "&amp;E88&amp;", "&amp;F88&amp;", "&amp;G88&amp;","</f>
        <v>  0, _, _, _, _,</v>
      </c>
      <c r="Q88" s="0" t="str">
        <f aca="false">"  "&amp;C88*0.637628^8&amp;", "&amp;D88&amp;", "&amp;E88&amp;", "&amp;F88&amp;", "&amp;G88&amp;","</f>
        <v>  0, _, _, _, _,</v>
      </c>
      <c r="R88" s="0" t="str">
        <f aca="false">"  "&amp;C88*0.637628^9&amp;", "&amp;D88&amp;", "&amp;E88&amp;", "&amp;F88&amp;", "&amp;G88&amp;","</f>
        <v>  0, _, _, _, _,</v>
      </c>
    </row>
    <row r="89" customFormat="false" ht="15" hidden="false" customHeight="false" outlineLevel="0" collapsed="false">
      <c r="C89" s="15" t="n">
        <f aca="false">ROUND(C58,0)</f>
        <v>0</v>
      </c>
      <c r="D89" s="9" t="str">
        <f aca="false">D58</f>
        <v>_</v>
      </c>
      <c r="E89" s="9" t="str">
        <f aca="false">E58</f>
        <v>_</v>
      </c>
      <c r="F89" s="9" t="str">
        <f aca="false">F58</f>
        <v>_</v>
      </c>
      <c r="G89" s="9" t="str">
        <f aca="false">G58</f>
        <v>_</v>
      </c>
      <c r="I89" s="0" t="str">
        <f aca="false">"  "&amp;C89&amp;", "&amp;D89&amp;", "&amp;E89&amp;", "&amp;F89&amp;", "&amp;G89&amp;","</f>
        <v>  0, _, _, _, _,</v>
      </c>
      <c r="J89" s="0" t="str">
        <f aca="false">"  "&amp;C89*0.637628&amp;", "&amp;D89&amp;", "&amp;E89&amp;", "&amp;F89&amp;", "&amp;G89&amp;","</f>
        <v>  0, _, _, _, _,</v>
      </c>
      <c r="K89" s="0" t="str">
        <f aca="false">"  "&amp;C89*0.637628^2&amp;", "&amp;D89&amp;", "&amp;E89&amp;", "&amp;F89&amp;", "&amp;G89&amp;","</f>
        <v>  0, _, _, _, _,</v>
      </c>
      <c r="L89" s="0" t="str">
        <f aca="false">"  "&amp;C89*0.637628^3&amp;", "&amp;D89&amp;", "&amp;E89&amp;", "&amp;F89&amp;", "&amp;G89&amp;","</f>
        <v>  0, _, _, _, _,</v>
      </c>
      <c r="M89" s="0" t="str">
        <f aca="false">"  "&amp;C89*0.637628^4&amp;", "&amp;D89&amp;", "&amp;E89&amp;", "&amp;F89&amp;", "&amp;G89&amp;","</f>
        <v>  0, _, _, _, _,</v>
      </c>
      <c r="N89" s="0" t="str">
        <f aca="false">"  "&amp;C89*0.637628^5&amp;", "&amp;D89&amp;", "&amp;E89&amp;", "&amp;F89&amp;", "&amp;G89&amp;","</f>
        <v>  0, _, _, _, _,</v>
      </c>
      <c r="O89" s="0" t="str">
        <f aca="false">"  "&amp;C89*0.637628^6&amp;", "&amp;D89&amp;", "&amp;E89&amp;", "&amp;F89&amp;", "&amp;G89&amp;","</f>
        <v>  0, _, _, _, _,</v>
      </c>
      <c r="P89" s="0" t="str">
        <f aca="false">"  "&amp;C89*0.637628^7&amp;", "&amp;D89&amp;", "&amp;E89&amp;", "&amp;F89&amp;", "&amp;G89&amp;","</f>
        <v>  0, _, _, _, _,</v>
      </c>
      <c r="Q89" s="0" t="str">
        <f aca="false">"  "&amp;C89*0.637628^8&amp;", "&amp;D89&amp;", "&amp;E89&amp;", "&amp;F89&amp;", "&amp;G89&amp;","</f>
        <v>  0, _, _, _, _,</v>
      </c>
      <c r="R89" s="0" t="str">
        <f aca="false">"  "&amp;C89*0.637628^9&amp;", "&amp;D89&amp;", "&amp;E89&amp;", "&amp;F89&amp;", "&amp;G89&amp;","</f>
        <v>  0, _, _, _, _,</v>
      </c>
    </row>
    <row r="90" customFormat="false" ht="15" hidden="false" customHeight="false" outlineLevel="0" collapsed="false">
      <c r="C90" s="15" t="n">
        <f aca="false">ROUND(C59,0)</f>
        <v>0</v>
      </c>
      <c r="D90" s="9" t="str">
        <f aca="false">D59</f>
        <v>_</v>
      </c>
      <c r="E90" s="9" t="str">
        <f aca="false">E59</f>
        <v>_</v>
      </c>
      <c r="F90" s="9" t="str">
        <f aca="false">F59</f>
        <v>_</v>
      </c>
      <c r="G90" s="9" t="str">
        <f aca="false">G59</f>
        <v>_</v>
      </c>
      <c r="I90" s="0" t="str">
        <f aca="false">"  "&amp;C90&amp;", "&amp;D90&amp;", "&amp;E90&amp;", "&amp;F90&amp;", "&amp;G90&amp;","</f>
        <v>  0, _, _, _, _,</v>
      </c>
      <c r="J90" s="0" t="str">
        <f aca="false">"  "&amp;C90*0.637628&amp;", "&amp;D90&amp;", "&amp;E90&amp;", "&amp;F90&amp;", "&amp;G90&amp;","</f>
        <v>  0, _, _, _, _,</v>
      </c>
      <c r="K90" s="0" t="str">
        <f aca="false">"  "&amp;C90*0.637628^2&amp;", "&amp;D90&amp;", "&amp;E90&amp;", "&amp;F90&amp;", "&amp;G90&amp;","</f>
        <v>  0, _, _, _, _,</v>
      </c>
      <c r="L90" s="0" t="str">
        <f aca="false">"  "&amp;C90*0.637628^3&amp;", "&amp;D90&amp;", "&amp;E90&amp;", "&amp;F90&amp;", "&amp;G90&amp;","</f>
        <v>  0, _, _, _, _,</v>
      </c>
      <c r="M90" s="0" t="str">
        <f aca="false">"  "&amp;C90*0.637628^4&amp;", "&amp;D90&amp;", "&amp;E90&amp;", "&amp;F90&amp;", "&amp;G90&amp;","</f>
        <v>  0, _, _, _, _,</v>
      </c>
      <c r="N90" s="0" t="str">
        <f aca="false">"  "&amp;C90*0.637628^5&amp;", "&amp;D90&amp;", "&amp;E90&amp;", "&amp;F90&amp;", "&amp;G90&amp;","</f>
        <v>  0, _, _, _, _,</v>
      </c>
      <c r="O90" s="0" t="str">
        <f aca="false">"  "&amp;C90*0.637628^6&amp;", "&amp;D90&amp;", "&amp;E90&amp;", "&amp;F90&amp;", "&amp;G90&amp;","</f>
        <v>  0, _, _, _, _,</v>
      </c>
      <c r="P90" s="0" t="str">
        <f aca="false">"  "&amp;C90*0.637628^7&amp;", "&amp;D90&amp;", "&amp;E90&amp;", "&amp;F90&amp;", "&amp;G90&amp;","</f>
        <v>  0, _, _, _, _,</v>
      </c>
      <c r="Q90" s="0" t="str">
        <f aca="false">"  "&amp;C90*0.637628^8&amp;", "&amp;D90&amp;", "&amp;E90&amp;", "&amp;F90&amp;", "&amp;G90&amp;","</f>
        <v>  0, _, _, _, _,</v>
      </c>
      <c r="R90" s="0" t="str">
        <f aca="false">"  "&amp;C90*0.637628^9&amp;", "&amp;D90&amp;", "&amp;E90&amp;", "&amp;F90&amp;", "&amp;G90&amp;","</f>
        <v>  0, _, _, _, _,</v>
      </c>
    </row>
    <row r="91" customFormat="false" ht="15" hidden="false" customHeight="false" outlineLevel="0" collapsed="false">
      <c r="C91" s="15" t="n">
        <f aca="false">ROUND(C60,0)</f>
        <v>0</v>
      </c>
      <c r="D91" s="9" t="str">
        <f aca="false">D60</f>
        <v>_</v>
      </c>
      <c r="E91" s="9" t="str">
        <f aca="false">E60</f>
        <v>_</v>
      </c>
      <c r="F91" s="9" t="str">
        <f aca="false">F60</f>
        <v>_</v>
      </c>
      <c r="G91" s="9" t="str">
        <f aca="false">G60</f>
        <v>_</v>
      </c>
      <c r="I91" s="0" t="str">
        <f aca="false">"  "&amp;C91&amp;", "&amp;D91&amp;", "&amp;E91&amp;", "&amp;F91&amp;", "&amp;G91&amp;","</f>
        <v>  0, _, _, _, _,</v>
      </c>
      <c r="J91" s="0" t="str">
        <f aca="false">"  "&amp;C91*0.637628&amp;", "&amp;D91&amp;", "&amp;E91&amp;", "&amp;F91&amp;", "&amp;G91&amp;","</f>
        <v>  0, _, _, _, _,</v>
      </c>
      <c r="K91" s="0" t="str">
        <f aca="false">"  "&amp;C91*0.637628^2&amp;", "&amp;D91&amp;", "&amp;E91&amp;", "&amp;F91&amp;", "&amp;G91&amp;","</f>
        <v>  0, _, _, _, _,</v>
      </c>
      <c r="L91" s="0" t="str">
        <f aca="false">"  "&amp;C91*0.637628^3&amp;", "&amp;D91&amp;", "&amp;E91&amp;", "&amp;F91&amp;", "&amp;G91&amp;","</f>
        <v>  0, _, _, _, _,</v>
      </c>
      <c r="M91" s="0" t="str">
        <f aca="false">"  "&amp;C91*0.637628^4&amp;", "&amp;D91&amp;", "&amp;E91&amp;", "&amp;F91&amp;", "&amp;G91&amp;","</f>
        <v>  0, _, _, _, _,</v>
      </c>
      <c r="N91" s="0" t="str">
        <f aca="false">"  "&amp;C91*0.637628^5&amp;", "&amp;D91&amp;", "&amp;E91&amp;", "&amp;F91&amp;", "&amp;G91&amp;","</f>
        <v>  0, _, _, _, _,</v>
      </c>
      <c r="O91" s="0" t="str">
        <f aca="false">"  "&amp;C91*0.637628^6&amp;", "&amp;D91&amp;", "&amp;E91&amp;", "&amp;F91&amp;", "&amp;G91&amp;","</f>
        <v>  0, _, _, _, _,</v>
      </c>
      <c r="P91" s="0" t="str">
        <f aca="false">"  "&amp;C91*0.637628^7&amp;", "&amp;D91&amp;", "&amp;E91&amp;", "&amp;F91&amp;", "&amp;G91&amp;","</f>
        <v>  0, _, _, _, _,</v>
      </c>
      <c r="Q91" s="0" t="str">
        <f aca="false">"  "&amp;C91*0.637628^8&amp;", "&amp;D91&amp;", "&amp;E91&amp;", "&amp;F91&amp;", "&amp;G91&amp;","</f>
        <v>  0, _, _, _, _,</v>
      </c>
      <c r="R91" s="0" t="str">
        <f aca="false">"  "&amp;C91*0.637628^9&amp;", "&amp;D91&amp;", "&amp;E91&amp;", "&amp;F91&amp;", "&amp;G91&amp;","</f>
        <v>  0, _, _, _, _,</v>
      </c>
    </row>
    <row r="92" customFormat="false" ht="15" hidden="false" customHeight="false" outlineLevel="0" collapsed="false">
      <c r="C92" s="15" t="n">
        <f aca="false">ROUND(C61,0)</f>
        <v>0</v>
      </c>
      <c r="D92" s="9" t="str">
        <f aca="false">D61</f>
        <v>_</v>
      </c>
      <c r="E92" s="9" t="str">
        <f aca="false">E61</f>
        <v>_</v>
      </c>
      <c r="F92" s="9" t="str">
        <f aca="false">F61</f>
        <v>_</v>
      </c>
      <c r="G92" s="9" t="str">
        <f aca="false">G61</f>
        <v>_</v>
      </c>
      <c r="I92" s="0" t="str">
        <f aca="false">"  "&amp;C92&amp;", "&amp;D92&amp;", "&amp;E92&amp;", "&amp;F92&amp;", "&amp;G92&amp;","</f>
        <v>  0, _, _, _, _,</v>
      </c>
      <c r="J92" s="0" t="str">
        <f aca="false">"  "&amp;C92*0.637628&amp;", "&amp;D92&amp;", "&amp;E92&amp;", "&amp;F92&amp;", "&amp;G92&amp;","</f>
        <v>  0, _, _, _, _,</v>
      </c>
      <c r="K92" s="0" t="str">
        <f aca="false">"  "&amp;C92*0.637628^2&amp;", "&amp;D92&amp;", "&amp;E92&amp;", "&amp;F92&amp;", "&amp;G92&amp;","</f>
        <v>  0, _, _, _, _,</v>
      </c>
      <c r="L92" s="0" t="str">
        <f aca="false">"  "&amp;C92*0.637628^3&amp;", "&amp;D92&amp;", "&amp;E92&amp;", "&amp;F92&amp;", "&amp;G92&amp;","</f>
        <v>  0, _, _, _, _,</v>
      </c>
      <c r="M92" s="0" t="str">
        <f aca="false">"  "&amp;C92*0.637628^4&amp;", "&amp;D92&amp;", "&amp;E92&amp;", "&amp;F92&amp;", "&amp;G92&amp;","</f>
        <v>  0, _, _, _, _,</v>
      </c>
      <c r="N92" s="0" t="str">
        <f aca="false">"  "&amp;C92*0.637628^5&amp;", "&amp;D92&amp;", "&amp;E92&amp;", "&amp;F92&amp;", "&amp;G92&amp;","</f>
        <v>  0, _, _, _, _,</v>
      </c>
      <c r="O92" s="0" t="str">
        <f aca="false">"  "&amp;C92*0.637628^6&amp;", "&amp;D92&amp;", "&amp;E92&amp;", "&amp;F92&amp;", "&amp;G92&amp;","</f>
        <v>  0, _, _, _, _,</v>
      </c>
      <c r="P92" s="0" t="str">
        <f aca="false">"  "&amp;C92*0.637628^7&amp;", "&amp;D92&amp;", "&amp;E92&amp;", "&amp;F92&amp;", "&amp;G92&amp;","</f>
        <v>  0, _, _, _, _,</v>
      </c>
      <c r="Q92" s="0" t="str">
        <f aca="false">"  "&amp;C92*0.637628^8&amp;", "&amp;D92&amp;", "&amp;E92&amp;", "&amp;F92&amp;", "&amp;G92&amp;","</f>
        <v>  0, _, _, _, _,</v>
      </c>
      <c r="R92" s="0" t="str">
        <f aca="false">"  "&amp;C92*0.637628^9&amp;", "&amp;D92&amp;", "&amp;E92&amp;", "&amp;F92&amp;", "&amp;G92&amp;","</f>
        <v>  0, _, _, _, _,</v>
      </c>
    </row>
    <row r="93" customFormat="false" ht="15" hidden="false" customHeight="false" outlineLevel="0" collapsed="false">
      <c r="C93" s="15" t="n">
        <f aca="false">ROUND(C62,0)</f>
        <v>0</v>
      </c>
      <c r="D93" s="9" t="str">
        <f aca="false">D62</f>
        <v>_</v>
      </c>
      <c r="E93" s="9" t="str">
        <f aca="false">E62</f>
        <v>_</v>
      </c>
      <c r="F93" s="9" t="str">
        <f aca="false">F62</f>
        <v>_</v>
      </c>
      <c r="G93" s="9" t="str">
        <f aca="false">G62</f>
        <v>_</v>
      </c>
      <c r="I93" s="0" t="str">
        <f aca="false">"  "&amp;C93&amp;", "&amp;D93&amp;", "&amp;E93&amp;", "&amp;F93&amp;", "&amp;G93&amp;" ;"</f>
        <v>  0, _, _, _, _ ;</v>
      </c>
      <c r="J93" s="0" t="str">
        <f aca="false">"  "&amp;C93*0.637628&amp;", "&amp;D93&amp;", "&amp;E93&amp;", "&amp;F93&amp;", "&amp;G93&amp;" ;"</f>
        <v>  0, _, _, _, _ ;</v>
      </c>
      <c r="K93" s="0" t="str">
        <f aca="false">"  "&amp;C93*0.637628^2&amp;", "&amp;D93&amp;", "&amp;E93&amp;", "&amp;F93&amp;", "&amp;G93&amp;" ;"</f>
        <v>  0, _, _, _, _ ;</v>
      </c>
      <c r="L93" s="0" t="str">
        <f aca="false">"  "&amp;C93*0.637628^3&amp;", "&amp;D93&amp;", "&amp;E93&amp;", "&amp;F93&amp;", "&amp;G93&amp;" ;"</f>
        <v>  0, _, _, _, _ ;</v>
      </c>
      <c r="M93" s="0" t="str">
        <f aca="false">"  "&amp;C93*0.637628^4&amp;", "&amp;D93&amp;", "&amp;E93&amp;", "&amp;F93&amp;", "&amp;G93&amp;" ;"</f>
        <v>  0, _, _, _, _ ;</v>
      </c>
      <c r="N93" s="0" t="str">
        <f aca="false">"  "&amp;C93*0.637628^5&amp;", "&amp;D93&amp;", "&amp;E93&amp;", "&amp;F93&amp;", "&amp;G93&amp;" ;"</f>
        <v>  0, _, _, _, _ ;</v>
      </c>
      <c r="O93" s="0" t="str">
        <f aca="false">"  "&amp;C93*0.637628^6&amp;", "&amp;D93&amp;", "&amp;E93&amp;", "&amp;F93&amp;", "&amp;G93&amp;" ;"</f>
        <v>  0, _, _, _, _ ;</v>
      </c>
      <c r="P93" s="0" t="str">
        <f aca="false">"  "&amp;C93*0.637628^7&amp;", "&amp;D93&amp;", "&amp;E93&amp;", "&amp;F93&amp;", "&amp;G93&amp;" ;"</f>
        <v>  0, _, _, _, _ ;</v>
      </c>
      <c r="Q93" s="0" t="str">
        <f aca="false">"  "&amp;C93*0.637628^8&amp;", "&amp;D93&amp;", "&amp;E93&amp;", "&amp;F93&amp;", "&amp;G93&amp;" ;"</f>
        <v>  0, _, _, _, _ ;</v>
      </c>
      <c r="R93" s="0" t="str">
        <f aca="false">"  "&amp;C93*0.637628^9&amp;", "&amp;D93&amp;", "&amp;E93&amp;", "&amp;F93&amp;", "&amp;G93&amp;" ;"</f>
        <v>  0, _, _, _, _ ;</v>
      </c>
    </row>
    <row r="94" customFormat="false" ht="15" hidden="false" customHeight="false" outlineLevel="0" collapsed="false">
      <c r="C94" s="15"/>
      <c r="D94" s="9"/>
      <c r="E94" s="9"/>
      <c r="F94" s="9"/>
      <c r="G94" s="9"/>
    </row>
    <row r="95" customFormat="false" ht="15" hidden="false" customHeight="false" outlineLevel="0" collapsed="false">
      <c r="A95" s="1" t="s">
        <v>49</v>
      </c>
      <c r="B95" s="0" t="s">
        <v>50</v>
      </c>
      <c r="C95" s="9" t="n">
        <v>30</v>
      </c>
      <c r="D95" s="9"/>
      <c r="E95" s="9"/>
      <c r="F95" s="9"/>
      <c r="G95" s="9"/>
    </row>
    <row r="96" customFormat="false" ht="15" hidden="false" customHeight="false" outlineLevel="0" collapsed="false">
      <c r="B96" s="0" t="n">
        <v>0</v>
      </c>
      <c r="C96" s="9" t="n">
        <v>0.083</v>
      </c>
      <c r="D96" s="9" t="n">
        <v>0.083</v>
      </c>
      <c r="E96" s="9" t="n">
        <v>0.083</v>
      </c>
      <c r="F96" s="9" t="n">
        <v>0.083</v>
      </c>
      <c r="G96" s="9" t="n">
        <v>0.083</v>
      </c>
      <c r="H96" s="0" t="n">
        <v>0.095</v>
      </c>
      <c r="I96" s="0" t="n">
        <v>0.083</v>
      </c>
      <c r="J96" s="0" t="n">
        <v>0.083</v>
      </c>
      <c r="K96" s="0" t="n">
        <v>0.11</v>
      </c>
      <c r="L96" s="0" t="n">
        <v>0.03</v>
      </c>
      <c r="M96" s="0" t="n">
        <v>0.03</v>
      </c>
      <c r="N96" s="0" t="n">
        <v>0.03</v>
      </c>
      <c r="O96" s="0" t="n">
        <v>0.03</v>
      </c>
      <c r="P96" s="0" t="n">
        <v>0.03</v>
      </c>
      <c r="Q96" s="0" t="n">
        <v>0.008</v>
      </c>
      <c r="R96" s="0" t="n">
        <v>0.008</v>
      </c>
      <c r="S96" s="0" t="n">
        <v>0.008</v>
      </c>
      <c r="T96" s="0" t="n">
        <v>0.008</v>
      </c>
      <c r="U96" s="0" t="n">
        <v>0.008</v>
      </c>
      <c r="V96" s="0" t="n">
        <v>0.008</v>
      </c>
      <c r="W96" s="0" t="n">
        <v>0.008</v>
      </c>
      <c r="X96" s="0" t="n">
        <v>0.008</v>
      </c>
      <c r="Y96" s="0" t="n">
        <v>0</v>
      </c>
      <c r="Z96" s="0" t="n">
        <v>0</v>
      </c>
      <c r="AA96" s="0" t="n">
        <v>0</v>
      </c>
      <c r="AB96" s="0" t="n">
        <v>0</v>
      </c>
      <c r="AC96" s="0" t="n">
        <v>0</v>
      </c>
      <c r="AD96" s="0" t="n">
        <v>0</v>
      </c>
      <c r="AE96" s="0" t="n">
        <v>0</v>
      </c>
      <c r="AG96" s="0" t="n">
        <f aca="false">SUM(B96:AE96)</f>
        <v>1</v>
      </c>
    </row>
    <row r="97" customFormat="false" ht="15" hidden="false" customHeight="false" outlineLevel="0" collapsed="false">
      <c r="B97" s="0" t="s">
        <v>51</v>
      </c>
      <c r="C97" s="9" t="n">
        <v>30</v>
      </c>
      <c r="D97" s="9"/>
      <c r="E97" s="9"/>
      <c r="F97" s="9"/>
      <c r="G97" s="9"/>
      <c r="AG97" s="0" t="n">
        <f aca="false">SUM(B97:AE97)</f>
        <v>30</v>
      </c>
    </row>
    <row r="98" customFormat="false" ht="15" hidden="false" customHeight="false" outlineLevel="0" collapsed="false">
      <c r="B98" s="0" t="n">
        <v>0</v>
      </c>
      <c r="C98" s="9" t="n">
        <v>0.083</v>
      </c>
      <c r="D98" s="9" t="n">
        <v>0.083</v>
      </c>
      <c r="E98" s="9" t="n">
        <v>0.083</v>
      </c>
      <c r="F98" s="9" t="n">
        <v>0.083</v>
      </c>
      <c r="G98" s="9" t="n">
        <v>0.083</v>
      </c>
      <c r="H98" s="0" t="n">
        <v>0.095</v>
      </c>
      <c r="I98" s="0" t="n">
        <v>0.083</v>
      </c>
      <c r="J98" s="0" t="n">
        <v>0.083</v>
      </c>
      <c r="K98" s="0" t="n">
        <v>0.11</v>
      </c>
      <c r="L98" s="0" t="n">
        <v>0.03</v>
      </c>
      <c r="M98" s="0" t="n">
        <v>0.03</v>
      </c>
      <c r="N98" s="0" t="n">
        <v>0.03</v>
      </c>
      <c r="O98" s="0" t="n">
        <v>0.03</v>
      </c>
      <c r="P98" s="0" t="n">
        <v>0.03</v>
      </c>
      <c r="Q98" s="0" t="n">
        <v>0.008</v>
      </c>
      <c r="R98" s="0" t="n">
        <v>0.008</v>
      </c>
      <c r="S98" s="0" t="n">
        <v>0.008</v>
      </c>
      <c r="T98" s="0" t="n">
        <v>0.008</v>
      </c>
      <c r="U98" s="0" t="n">
        <v>0.008</v>
      </c>
      <c r="V98" s="0" t="n">
        <v>0.008</v>
      </c>
      <c r="W98" s="0" t="n">
        <v>0.008</v>
      </c>
      <c r="X98" s="0" t="n">
        <v>0.008</v>
      </c>
      <c r="Y98" s="0" t="n">
        <v>0</v>
      </c>
      <c r="Z98" s="0" t="n">
        <v>0</v>
      </c>
      <c r="AA98" s="0" t="n">
        <v>0</v>
      </c>
      <c r="AB98" s="0" t="n">
        <v>0</v>
      </c>
      <c r="AC98" s="0" t="n">
        <v>0</v>
      </c>
      <c r="AD98" s="0" t="n">
        <v>0</v>
      </c>
      <c r="AE98" s="0" t="n">
        <v>0</v>
      </c>
      <c r="AG98" s="0" t="n">
        <f aca="false">SUM(B98:AE98)</f>
        <v>1</v>
      </c>
    </row>
    <row r="99" customFormat="false" ht="15" hidden="false" customHeight="false" outlineLevel="0" collapsed="false">
      <c r="B99" s="0" t="s">
        <v>52</v>
      </c>
      <c r="C99" s="9" t="n">
        <v>30</v>
      </c>
      <c r="D99" s="9"/>
      <c r="E99" s="9"/>
      <c r="F99" s="9"/>
      <c r="G99" s="9"/>
      <c r="AG99" s="0" t="n">
        <f aca="false">SUM(B99:AE99)</f>
        <v>30</v>
      </c>
    </row>
    <row r="100" customFormat="false" ht="15" hidden="false" customHeight="false" outlineLevel="0" collapsed="false">
      <c r="B100" s="0" t="n">
        <v>0</v>
      </c>
      <c r="C100" s="9" t="n">
        <v>0.071</v>
      </c>
      <c r="D100" s="9" t="n">
        <v>0.072</v>
      </c>
      <c r="E100" s="9" t="n">
        <v>0.072</v>
      </c>
      <c r="F100" s="9" t="n">
        <v>0.072</v>
      </c>
      <c r="G100" s="9" t="n">
        <v>0.072</v>
      </c>
      <c r="H100" s="0" t="n">
        <v>0.083</v>
      </c>
      <c r="I100" s="0" t="n">
        <v>0.072</v>
      </c>
      <c r="J100" s="0" t="n">
        <v>0.072</v>
      </c>
      <c r="K100" s="0" t="n">
        <v>0.1</v>
      </c>
      <c r="L100" s="0" t="n">
        <v>0.05</v>
      </c>
      <c r="M100" s="0" t="n">
        <v>0.05</v>
      </c>
      <c r="N100" s="0" t="n">
        <v>0.05</v>
      </c>
      <c r="O100" s="0" t="n">
        <v>0.05</v>
      </c>
      <c r="P100" s="0" t="n">
        <v>0.05</v>
      </c>
      <c r="Q100" s="0" t="n">
        <v>0.008</v>
      </c>
      <c r="R100" s="0" t="n">
        <v>0.008</v>
      </c>
      <c r="S100" s="0" t="n">
        <v>0.008</v>
      </c>
      <c r="T100" s="0" t="n">
        <v>0.008</v>
      </c>
      <c r="U100" s="0" t="n">
        <v>0.008</v>
      </c>
      <c r="V100" s="0" t="n">
        <v>0.008</v>
      </c>
      <c r="W100" s="0" t="n">
        <v>0.008</v>
      </c>
      <c r="X100" s="0" t="n">
        <v>0.008</v>
      </c>
      <c r="Y100" s="0" t="n">
        <v>0</v>
      </c>
      <c r="Z100" s="0" t="n">
        <v>0</v>
      </c>
      <c r="AA100" s="0" t="n">
        <v>0</v>
      </c>
      <c r="AB100" s="0" t="n">
        <v>0</v>
      </c>
      <c r="AC100" s="0" t="n">
        <v>0</v>
      </c>
      <c r="AD100" s="0" t="n">
        <v>0</v>
      </c>
      <c r="AE100" s="0" t="n">
        <v>0</v>
      </c>
      <c r="AG100" s="0" t="n">
        <f aca="false">SUM(B100:AE100)</f>
        <v>1</v>
      </c>
    </row>
    <row r="101" customFormat="false" ht="15" hidden="false" customHeight="false" outlineLevel="0" collapsed="false">
      <c r="B101" s="0" t="s">
        <v>53</v>
      </c>
      <c r="C101" s="9" t="n">
        <v>30</v>
      </c>
      <c r="D101" s="9"/>
      <c r="E101" s="9"/>
      <c r="F101" s="9"/>
      <c r="G101" s="9"/>
      <c r="AG101" s="0" t="n">
        <f aca="false">SUM(B101:AE101)</f>
        <v>30</v>
      </c>
    </row>
    <row r="102" customFormat="false" ht="15" hidden="false" customHeight="false" outlineLevel="0" collapsed="false">
      <c r="B102" s="0" t="n">
        <v>0</v>
      </c>
      <c r="C102" s="9" t="n">
        <v>0.071</v>
      </c>
      <c r="D102" s="9" t="n">
        <v>0.072</v>
      </c>
      <c r="E102" s="9" t="n">
        <v>0.072</v>
      </c>
      <c r="F102" s="9" t="n">
        <v>0.072</v>
      </c>
      <c r="G102" s="9" t="n">
        <v>0.072</v>
      </c>
      <c r="H102" s="0" t="n">
        <v>0.083</v>
      </c>
      <c r="I102" s="0" t="n">
        <v>0.072</v>
      </c>
      <c r="J102" s="0" t="n">
        <v>0.072</v>
      </c>
      <c r="K102" s="0" t="n">
        <v>0.1</v>
      </c>
      <c r="L102" s="0" t="n">
        <v>0.05</v>
      </c>
      <c r="M102" s="0" t="n">
        <v>0.05</v>
      </c>
      <c r="N102" s="0" t="n">
        <v>0.05</v>
      </c>
      <c r="O102" s="0" t="n">
        <v>0.05</v>
      </c>
      <c r="P102" s="0" t="n">
        <v>0.05</v>
      </c>
      <c r="Q102" s="0" t="n">
        <v>0.008</v>
      </c>
      <c r="R102" s="0" t="n">
        <v>0.008</v>
      </c>
      <c r="S102" s="0" t="n">
        <v>0.008</v>
      </c>
      <c r="T102" s="0" t="n">
        <v>0.008</v>
      </c>
      <c r="U102" s="0" t="n">
        <v>0.008</v>
      </c>
      <c r="V102" s="0" t="n">
        <v>0.008</v>
      </c>
      <c r="W102" s="0" t="n">
        <v>0.008</v>
      </c>
      <c r="X102" s="0" t="n">
        <v>0.008</v>
      </c>
      <c r="Y102" s="0" t="n">
        <v>0</v>
      </c>
      <c r="Z102" s="0" t="n">
        <v>0</v>
      </c>
      <c r="AA102" s="0" t="n">
        <v>0</v>
      </c>
      <c r="AB102" s="0" t="n">
        <v>0</v>
      </c>
      <c r="AC102" s="0" t="n">
        <v>0</v>
      </c>
      <c r="AD102" s="0" t="n">
        <v>0</v>
      </c>
      <c r="AE102" s="0" t="n">
        <v>0</v>
      </c>
      <c r="AG102" s="0" t="n">
        <f aca="false">SUM(B102:AE102)</f>
        <v>1</v>
      </c>
    </row>
    <row r="103" customFormat="false" ht="15" hidden="false" customHeight="false" outlineLevel="0" collapsed="false">
      <c r="B103" s="0" t="s">
        <v>54</v>
      </c>
      <c r="C103" s="9" t="n">
        <v>30</v>
      </c>
      <c r="D103" s="9"/>
      <c r="E103" s="9"/>
      <c r="F103" s="9"/>
      <c r="G103" s="9"/>
      <c r="AG103" s="0" t="n">
        <f aca="false">SUM(B103:AE103)</f>
        <v>30</v>
      </c>
    </row>
    <row r="104" customFormat="false" ht="15" hidden="false" customHeight="false" outlineLevel="0" collapsed="false">
      <c r="B104" s="0" t="n">
        <v>0</v>
      </c>
      <c r="C104" s="9" t="n">
        <v>0.047</v>
      </c>
      <c r="D104" s="9" t="n">
        <v>0.03</v>
      </c>
      <c r="E104" s="9" t="n">
        <v>0.05</v>
      </c>
      <c r="F104" s="9" t="n">
        <v>0.01</v>
      </c>
      <c r="G104" s="9" t="n">
        <v>0.052</v>
      </c>
      <c r="H104" s="0" t="n">
        <v>0.025</v>
      </c>
      <c r="I104" s="0" t="n">
        <v>0.025</v>
      </c>
      <c r="J104" s="0" t="n">
        <v>0.03</v>
      </c>
      <c r="K104" s="0" t="n">
        <v>0.015</v>
      </c>
      <c r="L104" s="0" t="n">
        <v>0.017</v>
      </c>
      <c r="M104" s="0" t="n">
        <v>0.039</v>
      </c>
      <c r="N104" s="0" t="n">
        <v>0.064</v>
      </c>
      <c r="O104" s="0" t="n">
        <v>0.046</v>
      </c>
      <c r="P104" s="0" t="n">
        <v>0.026</v>
      </c>
      <c r="Q104" s="0" t="n">
        <v>0.02</v>
      </c>
      <c r="R104" s="0" t="n">
        <v>0.113</v>
      </c>
      <c r="S104" s="0" t="n">
        <v>0.122</v>
      </c>
      <c r="T104" s="0" t="n">
        <v>0.044</v>
      </c>
      <c r="U104" s="0" t="n">
        <v>0.031</v>
      </c>
      <c r="V104" s="0" t="n">
        <v>0.099</v>
      </c>
      <c r="W104" s="0" t="n">
        <v>0.086</v>
      </c>
      <c r="X104" s="0" t="n">
        <v>0.009</v>
      </c>
      <c r="Y104" s="0" t="n">
        <v>0</v>
      </c>
      <c r="Z104" s="0" t="n">
        <v>0</v>
      </c>
      <c r="AA104" s="0" t="n">
        <v>0</v>
      </c>
      <c r="AB104" s="0" t="n">
        <v>0</v>
      </c>
      <c r="AC104" s="0" t="n">
        <v>0</v>
      </c>
      <c r="AD104" s="0" t="n">
        <v>0</v>
      </c>
      <c r="AE104" s="0" t="n">
        <v>0</v>
      </c>
      <c r="AG104" s="0" t="n">
        <f aca="false">SUM(B104:AE104)</f>
        <v>1</v>
      </c>
    </row>
    <row r="105" customFormat="false" ht="15" hidden="false" customHeight="false" outlineLevel="0" collapsed="false">
      <c r="B105" s="0" t="s">
        <v>55</v>
      </c>
      <c r="C105" s="9" t="n">
        <v>30</v>
      </c>
      <c r="D105" s="9"/>
      <c r="E105" s="9"/>
      <c r="F105" s="9"/>
      <c r="G105" s="9"/>
      <c r="AG105" s="0" t="n">
        <f aca="false">SUM(B105:AE105)</f>
        <v>30</v>
      </c>
    </row>
    <row r="106" customFormat="false" ht="15" hidden="false" customHeight="false" outlineLevel="0" collapsed="false">
      <c r="B106" s="0" t="n">
        <v>0</v>
      </c>
      <c r="C106" s="9" t="n">
        <v>0.047</v>
      </c>
      <c r="D106" s="9" t="n">
        <v>0.03</v>
      </c>
      <c r="E106" s="9" t="n">
        <v>0.05</v>
      </c>
      <c r="F106" s="9" t="n">
        <v>0.01</v>
      </c>
      <c r="G106" s="9" t="n">
        <v>0.052</v>
      </c>
      <c r="H106" s="0" t="n">
        <v>0.025</v>
      </c>
      <c r="I106" s="0" t="n">
        <v>0.025</v>
      </c>
      <c r="J106" s="0" t="n">
        <v>0.03</v>
      </c>
      <c r="K106" s="0" t="n">
        <v>0.015</v>
      </c>
      <c r="L106" s="0" t="n">
        <v>0.017</v>
      </c>
      <c r="M106" s="0" t="n">
        <v>0.039</v>
      </c>
      <c r="N106" s="0" t="n">
        <v>0.064</v>
      </c>
      <c r="O106" s="0" t="n">
        <v>0.046</v>
      </c>
      <c r="P106" s="0" t="n">
        <v>0.026</v>
      </c>
      <c r="Q106" s="0" t="n">
        <v>0.02</v>
      </c>
      <c r="R106" s="0" t="n">
        <v>0.113</v>
      </c>
      <c r="S106" s="0" t="n">
        <v>0.122</v>
      </c>
      <c r="T106" s="0" t="n">
        <v>0.044</v>
      </c>
      <c r="U106" s="0" t="n">
        <v>0.031</v>
      </c>
      <c r="V106" s="0" t="n">
        <v>0.099</v>
      </c>
      <c r="W106" s="0" t="n">
        <v>0.086</v>
      </c>
      <c r="X106" s="0" t="n">
        <v>0.009</v>
      </c>
      <c r="Y106" s="0" t="n">
        <v>0</v>
      </c>
      <c r="Z106" s="0" t="n">
        <v>0</v>
      </c>
      <c r="AA106" s="0" t="n">
        <v>0</v>
      </c>
      <c r="AB106" s="0" t="n">
        <v>0</v>
      </c>
      <c r="AC106" s="0" t="n">
        <v>0</v>
      </c>
      <c r="AD106" s="0" t="n">
        <v>0</v>
      </c>
      <c r="AE106" s="0" t="n">
        <v>0</v>
      </c>
      <c r="AG106" s="0" t="n">
        <f aca="false">SUM(B106:AE106)</f>
        <v>1</v>
      </c>
    </row>
    <row r="107" customFormat="false" ht="15" hidden="false" customHeight="false" outlineLevel="0" collapsed="false">
      <c r="B107" s="0" t="s">
        <v>56</v>
      </c>
      <c r="C107" s="9" t="n">
        <v>30</v>
      </c>
      <c r="D107" s="9"/>
      <c r="E107" s="9"/>
      <c r="F107" s="9"/>
      <c r="G107" s="9"/>
      <c r="AG107" s="0" t="n">
        <f aca="false">SUM(B107:AE107)</f>
        <v>30</v>
      </c>
    </row>
    <row r="108" customFormat="false" ht="15" hidden="false" customHeight="false" outlineLevel="0" collapsed="false">
      <c r="B108" s="0" t="n">
        <v>0</v>
      </c>
      <c r="C108" s="9" t="n">
        <v>0.047</v>
      </c>
      <c r="D108" s="9" t="n">
        <v>0.03</v>
      </c>
      <c r="E108" s="9" t="n">
        <v>0.05</v>
      </c>
      <c r="F108" s="9" t="n">
        <v>0.01</v>
      </c>
      <c r="G108" s="9" t="n">
        <v>0.052</v>
      </c>
      <c r="H108" s="0" t="n">
        <v>0.025</v>
      </c>
      <c r="I108" s="0" t="n">
        <v>0.025</v>
      </c>
      <c r="J108" s="0" t="n">
        <v>0.03</v>
      </c>
      <c r="K108" s="0" t="n">
        <v>0.015</v>
      </c>
      <c r="L108" s="0" t="n">
        <v>0.017</v>
      </c>
      <c r="M108" s="0" t="n">
        <v>0.039</v>
      </c>
      <c r="N108" s="0" t="n">
        <v>0.064</v>
      </c>
      <c r="O108" s="0" t="n">
        <v>0.046</v>
      </c>
      <c r="P108" s="0" t="n">
        <v>0.026</v>
      </c>
      <c r="Q108" s="0" t="n">
        <v>0.02</v>
      </c>
      <c r="R108" s="0" t="n">
        <v>0.113</v>
      </c>
      <c r="S108" s="0" t="n">
        <v>0.122</v>
      </c>
      <c r="T108" s="0" t="n">
        <v>0.044</v>
      </c>
      <c r="U108" s="0" t="n">
        <v>0.031</v>
      </c>
      <c r="V108" s="0" t="n">
        <v>0.099</v>
      </c>
      <c r="W108" s="0" t="n">
        <v>0.086</v>
      </c>
      <c r="X108" s="0" t="n">
        <v>0.009</v>
      </c>
      <c r="Y108" s="0" t="n">
        <v>0</v>
      </c>
      <c r="Z108" s="0" t="n">
        <v>0</v>
      </c>
      <c r="AA108" s="0" t="n">
        <v>0</v>
      </c>
      <c r="AB108" s="0" t="n">
        <v>0</v>
      </c>
      <c r="AC108" s="0" t="n">
        <v>0</v>
      </c>
      <c r="AD108" s="0" t="n">
        <v>0</v>
      </c>
      <c r="AE108" s="0" t="n">
        <v>0</v>
      </c>
      <c r="AG108" s="0" t="n">
        <f aca="false">SUM(B108:AE108)</f>
        <v>1</v>
      </c>
    </row>
    <row r="109" customFormat="false" ht="15" hidden="false" customHeight="false" outlineLevel="0" collapsed="false">
      <c r="B109" s="0" t="s">
        <v>57</v>
      </c>
      <c r="C109" s="9" t="n">
        <v>30</v>
      </c>
      <c r="D109" s="9"/>
      <c r="E109" s="9"/>
      <c r="F109" s="9"/>
      <c r="G109" s="9"/>
      <c r="AG109" s="0" t="n">
        <f aca="false">SUM(B109:AE109)</f>
        <v>30</v>
      </c>
    </row>
    <row r="110" customFormat="false" ht="15" hidden="false" customHeight="false" outlineLevel="0" collapsed="false">
      <c r="B110" s="0" t="n">
        <v>0</v>
      </c>
      <c r="C110" s="9" t="n">
        <v>0.047</v>
      </c>
      <c r="D110" s="9" t="n">
        <v>0.03</v>
      </c>
      <c r="E110" s="9" t="n">
        <v>0.05</v>
      </c>
      <c r="F110" s="9" t="n">
        <v>0.01</v>
      </c>
      <c r="G110" s="9" t="n">
        <v>0.052</v>
      </c>
      <c r="H110" s="0" t="n">
        <v>0.025</v>
      </c>
      <c r="I110" s="0" t="n">
        <v>0.025</v>
      </c>
      <c r="J110" s="0" t="n">
        <v>0.03</v>
      </c>
      <c r="K110" s="0" t="n">
        <v>0.015</v>
      </c>
      <c r="L110" s="0" t="n">
        <v>0.017</v>
      </c>
      <c r="M110" s="0" t="n">
        <v>0.039</v>
      </c>
      <c r="N110" s="0" t="n">
        <v>0.064</v>
      </c>
      <c r="O110" s="0" t="n">
        <v>0.046</v>
      </c>
      <c r="P110" s="0" t="n">
        <v>0.026</v>
      </c>
      <c r="Q110" s="0" t="n">
        <v>0.02</v>
      </c>
      <c r="R110" s="0" t="n">
        <v>0.113</v>
      </c>
      <c r="S110" s="0" t="n">
        <v>0.122</v>
      </c>
      <c r="T110" s="0" t="n">
        <v>0.044</v>
      </c>
      <c r="U110" s="0" t="n">
        <v>0.031</v>
      </c>
      <c r="V110" s="0" t="n">
        <v>0.099</v>
      </c>
      <c r="W110" s="0" t="n">
        <v>0.086</v>
      </c>
      <c r="X110" s="0" t="n">
        <v>0.009</v>
      </c>
      <c r="Y110" s="0" t="n">
        <v>0</v>
      </c>
      <c r="Z110" s="0" t="n">
        <v>0</v>
      </c>
      <c r="AA110" s="0" t="n">
        <v>0</v>
      </c>
      <c r="AB110" s="0" t="n">
        <v>0</v>
      </c>
      <c r="AC110" s="0" t="n">
        <v>0</v>
      </c>
      <c r="AD110" s="0" t="n">
        <v>0</v>
      </c>
      <c r="AE110" s="0" t="n">
        <v>0</v>
      </c>
      <c r="AG110" s="0" t="n">
        <f aca="false">SUM(B110:AE110)</f>
        <v>1</v>
      </c>
    </row>
    <row r="111" customFormat="false" ht="15" hidden="false" customHeight="false" outlineLevel="0" collapsed="false">
      <c r="A111" s="1" t="s">
        <v>22</v>
      </c>
      <c r="B111" s="16" t="n">
        <v>0</v>
      </c>
      <c r="C111" s="16" t="n">
        <v>1</v>
      </c>
      <c r="D111" s="16" t="n">
        <v>2</v>
      </c>
      <c r="E111" s="16" t="n">
        <v>3</v>
      </c>
      <c r="F111" s="16" t="n">
        <v>4</v>
      </c>
      <c r="G111" s="16" t="n">
        <v>5</v>
      </c>
      <c r="H111" s="16" t="n">
        <v>6</v>
      </c>
      <c r="I111" s="16" t="n">
        <v>7</v>
      </c>
      <c r="J111" s="16" t="n">
        <v>8</v>
      </c>
      <c r="K111" s="16" t="n">
        <v>9</v>
      </c>
      <c r="L111" s="16" t="n">
        <v>10</v>
      </c>
      <c r="M111" s="16" t="n">
        <v>11</v>
      </c>
      <c r="N111" s="16" t="n">
        <v>12</v>
      </c>
      <c r="O111" s="16" t="n">
        <v>13</v>
      </c>
      <c r="P111" s="16" t="n">
        <v>14</v>
      </c>
      <c r="Q111" s="16" t="n">
        <v>15</v>
      </c>
      <c r="R111" s="16" t="n">
        <v>16</v>
      </c>
      <c r="S111" s="16" t="n">
        <v>17</v>
      </c>
      <c r="T111" s="16" t="n">
        <v>18</v>
      </c>
      <c r="U111" s="16" t="n">
        <v>19</v>
      </c>
      <c r="V111" s="16" t="n">
        <v>20</v>
      </c>
      <c r="W111" s="16" t="n">
        <v>21</v>
      </c>
      <c r="X111" s="16" t="n">
        <v>22</v>
      </c>
      <c r="Y111" s="16" t="n">
        <v>23</v>
      </c>
      <c r="Z111" s="16" t="n">
        <v>24</v>
      </c>
      <c r="AA111" s="16" t="n">
        <v>25</v>
      </c>
      <c r="AB111" s="16" t="n">
        <v>26</v>
      </c>
      <c r="AC111" s="16" t="n">
        <v>27</v>
      </c>
      <c r="AD111" s="16" t="n">
        <v>28</v>
      </c>
      <c r="AE111" s="16" t="n">
        <v>29</v>
      </c>
      <c r="AG111" s="0" t="n">
        <f aca="false">SUM(B111:AE111)</f>
        <v>435</v>
      </c>
    </row>
    <row r="112" customFormat="false" ht="15" hidden="false" customHeight="false" outlineLevel="0" collapsed="false">
      <c r="A112" s="0" t="s">
        <v>23</v>
      </c>
      <c r="B112" s="0" t="n">
        <v>0</v>
      </c>
      <c r="C112" s="10" t="n">
        <v>0</v>
      </c>
      <c r="D112" s="10" t="n">
        <v>0</v>
      </c>
      <c r="E112" s="10" t="n">
        <v>0</v>
      </c>
      <c r="F112" s="10" t="n">
        <v>0</v>
      </c>
      <c r="G112" s="10" t="n">
        <v>0</v>
      </c>
      <c r="H112" s="10" t="n">
        <v>0</v>
      </c>
      <c r="I112" s="10" t="n">
        <v>0</v>
      </c>
      <c r="J112" s="10" t="n">
        <v>0.21</v>
      </c>
      <c r="K112" s="10" t="n">
        <v>0.01</v>
      </c>
      <c r="L112" s="10" t="n">
        <v>0.16</v>
      </c>
      <c r="M112" s="10" t="n">
        <v>0.11</v>
      </c>
      <c r="N112" s="10" t="n">
        <v>0.09</v>
      </c>
      <c r="O112" s="10" t="n">
        <v>0.03</v>
      </c>
      <c r="P112" s="10" t="n">
        <v>0</v>
      </c>
      <c r="Q112" s="10" t="n">
        <v>0.11</v>
      </c>
      <c r="R112" s="10" t="n">
        <v>0.04</v>
      </c>
      <c r="S112" s="10" t="n">
        <v>0.02</v>
      </c>
      <c r="T112" s="10" t="n">
        <v>0.03</v>
      </c>
      <c r="U112" s="10" t="n">
        <v>0.03</v>
      </c>
      <c r="V112" s="10" t="n">
        <v>0.04</v>
      </c>
      <c r="W112" s="10" t="n">
        <v>0.09</v>
      </c>
      <c r="X112" s="10" t="n">
        <v>0.03</v>
      </c>
      <c r="Y112" s="0" t="n">
        <v>0</v>
      </c>
      <c r="Z112" s="0" t="n">
        <v>0</v>
      </c>
      <c r="AA112" s="0" t="n">
        <v>0</v>
      </c>
      <c r="AB112" s="0" t="n">
        <v>0</v>
      </c>
      <c r="AC112" s="0" t="n">
        <v>0</v>
      </c>
      <c r="AD112" s="0" t="n">
        <v>0</v>
      </c>
      <c r="AE112" s="0" t="n">
        <v>0</v>
      </c>
      <c r="AG112" s="3" t="n">
        <f aca="false">SUM(B112:AE112)</f>
        <v>1</v>
      </c>
    </row>
    <row r="113" customFormat="false" ht="15" hidden="false" customHeight="false" outlineLevel="0" collapsed="false">
      <c r="A113" s="0" t="s">
        <v>24</v>
      </c>
      <c r="B113" s="0" t="n">
        <v>0</v>
      </c>
      <c r="C113" s="15" t="n">
        <v>0</v>
      </c>
      <c r="D113" s="15" t="n">
        <v>0</v>
      </c>
      <c r="E113" s="15" t="n">
        <v>0</v>
      </c>
      <c r="F113" s="15" t="n">
        <v>0</v>
      </c>
      <c r="G113" s="15" t="n">
        <v>0</v>
      </c>
      <c r="H113" s="15" t="n">
        <v>0</v>
      </c>
      <c r="I113" s="15" t="n">
        <v>0</v>
      </c>
      <c r="J113" s="15" t="n">
        <v>0.17</v>
      </c>
      <c r="K113" s="15" t="n">
        <v>0</v>
      </c>
      <c r="L113" s="15" t="n">
        <v>0.24</v>
      </c>
      <c r="M113" s="15" t="n">
        <v>0.13</v>
      </c>
      <c r="N113" s="15" t="n">
        <v>0.07</v>
      </c>
      <c r="O113" s="15" t="n">
        <v>0.02</v>
      </c>
      <c r="P113" s="15" t="n">
        <v>0</v>
      </c>
      <c r="Q113" s="15" t="n">
        <v>0.1</v>
      </c>
      <c r="R113" s="15" t="n">
        <v>0.05</v>
      </c>
      <c r="S113" s="15" t="n">
        <v>0.02</v>
      </c>
      <c r="T113" s="15" t="n">
        <v>0.03</v>
      </c>
      <c r="U113" s="15" t="n">
        <v>0.03</v>
      </c>
      <c r="V113" s="15" t="n">
        <v>0.03</v>
      </c>
      <c r="W113" s="15" t="n">
        <v>0.08</v>
      </c>
      <c r="X113" s="15" t="n">
        <v>0.03</v>
      </c>
      <c r="Y113" s="0" t="n">
        <v>0</v>
      </c>
      <c r="Z113" s="0" t="n">
        <v>0</v>
      </c>
      <c r="AA113" s="0" t="n">
        <v>0</v>
      </c>
      <c r="AB113" s="0" t="n">
        <v>0</v>
      </c>
      <c r="AC113" s="0" t="n">
        <v>0</v>
      </c>
      <c r="AD113" s="0" t="n">
        <v>0</v>
      </c>
      <c r="AE113" s="0" t="n">
        <v>0</v>
      </c>
      <c r="AG113" s="3" t="n">
        <f aca="false">SUM(B113:AE113)</f>
        <v>1</v>
      </c>
    </row>
    <row r="114" customFormat="false" ht="15" hidden="false" customHeight="false" outlineLevel="0" collapsed="false">
      <c r="A114" s="0" t="s">
        <v>25</v>
      </c>
      <c r="B114" s="0" t="n">
        <v>0</v>
      </c>
      <c r="C114" s="17" t="n">
        <v>0</v>
      </c>
      <c r="D114" s="17" t="n">
        <v>0</v>
      </c>
      <c r="E114" s="17" t="n">
        <v>0</v>
      </c>
      <c r="F114" s="17" t="n">
        <v>0</v>
      </c>
      <c r="G114" s="17" t="n">
        <v>0</v>
      </c>
      <c r="H114" s="17" t="n">
        <v>0</v>
      </c>
      <c r="I114" s="17" t="n">
        <v>0.01</v>
      </c>
      <c r="J114" s="17" t="n">
        <v>0.13</v>
      </c>
      <c r="K114" s="17" t="n">
        <v>0</v>
      </c>
      <c r="L114" s="17" t="n">
        <v>0.3</v>
      </c>
      <c r="M114" s="17" t="n">
        <v>0.15</v>
      </c>
      <c r="N114" s="17" t="n">
        <v>0.05</v>
      </c>
      <c r="O114" s="17" t="n">
        <v>0.01</v>
      </c>
      <c r="P114" s="17" t="n">
        <v>0</v>
      </c>
      <c r="Q114" s="17" t="n">
        <v>0.09</v>
      </c>
      <c r="R114" s="17" t="n">
        <v>0.06</v>
      </c>
      <c r="S114" s="17" t="n">
        <v>0.02</v>
      </c>
      <c r="T114" s="17" t="n">
        <v>0.02</v>
      </c>
      <c r="U114" s="17" t="n">
        <v>0.03</v>
      </c>
      <c r="V114" s="17" t="n">
        <v>0.03</v>
      </c>
      <c r="W114" s="17" t="n">
        <v>0.08</v>
      </c>
      <c r="X114" s="17" t="n">
        <v>0.02</v>
      </c>
      <c r="Y114" s="0" t="n">
        <v>0</v>
      </c>
      <c r="Z114" s="0" t="n">
        <v>0</v>
      </c>
      <c r="AA114" s="0" t="n">
        <v>0</v>
      </c>
      <c r="AB114" s="0" t="n">
        <v>0</v>
      </c>
      <c r="AC114" s="0" t="n">
        <v>0</v>
      </c>
      <c r="AD114" s="0" t="n">
        <v>0</v>
      </c>
      <c r="AE114" s="0" t="n">
        <v>0</v>
      </c>
      <c r="AG114" s="3" t="n">
        <f aca="false">SUM(B114:AE114)</f>
        <v>1</v>
      </c>
    </row>
    <row r="115" customFormat="false" ht="15" hidden="false" customHeight="false" outlineLevel="0" collapsed="false">
      <c r="A115" s="0" t="s">
        <v>26</v>
      </c>
      <c r="B115" s="0" t="n">
        <v>0</v>
      </c>
      <c r="C115" s="15" t="n">
        <v>0</v>
      </c>
      <c r="D115" s="15" t="n">
        <v>0</v>
      </c>
      <c r="E115" s="15" t="n">
        <v>0</v>
      </c>
      <c r="F115" s="15" t="n">
        <v>0</v>
      </c>
      <c r="G115" s="15" t="n">
        <v>0</v>
      </c>
      <c r="H115" s="15" t="n">
        <v>0</v>
      </c>
      <c r="I115" s="15" t="n">
        <v>0</v>
      </c>
      <c r="J115" s="15" t="n">
        <v>0.17</v>
      </c>
      <c r="K115" s="15" t="n">
        <v>0</v>
      </c>
      <c r="L115" s="15" t="n">
        <v>0.24</v>
      </c>
      <c r="M115" s="15" t="n">
        <v>0.13</v>
      </c>
      <c r="N115" s="15" t="n">
        <v>0.07</v>
      </c>
      <c r="O115" s="15" t="n">
        <v>0.02</v>
      </c>
      <c r="P115" s="15" t="n">
        <v>0</v>
      </c>
      <c r="Q115" s="15" t="n">
        <v>0.1</v>
      </c>
      <c r="R115" s="15" t="n">
        <v>0.05</v>
      </c>
      <c r="S115" s="15" t="n">
        <v>0.02</v>
      </c>
      <c r="T115" s="15" t="n">
        <v>0.03</v>
      </c>
      <c r="U115" s="15" t="n">
        <v>0.03</v>
      </c>
      <c r="V115" s="15" t="n">
        <v>0.03</v>
      </c>
      <c r="W115" s="15" t="n">
        <v>0.08</v>
      </c>
      <c r="X115" s="15" t="n">
        <v>0.03</v>
      </c>
      <c r="Y115" s="0" t="n">
        <v>0</v>
      </c>
      <c r="Z115" s="0" t="n">
        <v>0</v>
      </c>
      <c r="AA115" s="0" t="n">
        <v>0</v>
      </c>
      <c r="AB115" s="0" t="n">
        <v>0</v>
      </c>
      <c r="AC115" s="0" t="n">
        <v>0</v>
      </c>
      <c r="AD115" s="0" t="n">
        <v>0</v>
      </c>
      <c r="AE115" s="0" t="n">
        <v>0</v>
      </c>
      <c r="AG115" s="3" t="n">
        <f aca="false">SUM(B115:AE115)</f>
        <v>1</v>
      </c>
    </row>
    <row r="116" customFormat="false" ht="15" hidden="false" customHeight="false" outlineLevel="0" collapsed="false">
      <c r="C116" s="9"/>
      <c r="D116" s="9"/>
      <c r="E116" s="9"/>
      <c r="F116" s="9"/>
      <c r="G116" s="9"/>
    </row>
    <row r="117" customFormat="false" ht="15" hidden="false" customHeight="false" outlineLevel="0" collapsed="false">
      <c r="B117" s="0" t="s">
        <v>27</v>
      </c>
      <c r="C117" s="9"/>
      <c r="D117" s="9"/>
      <c r="E117" s="9"/>
      <c r="F117" s="9"/>
      <c r="G117" s="9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G117"/>
  <sheetViews>
    <sheetView windowProtection="false" showFormulas="false" showGridLines="true" showRowColHeaders="true" showZeros="true" rightToLeft="false" tabSelected="false" showOutlineSymbols="true" defaultGridColor="true" view="normal" topLeftCell="A76" colorId="64" zoomScale="100" zoomScaleNormal="100" zoomScalePageLayoutView="100" workbookViewId="0">
      <selection pane="topLeft" activeCell="K94" activeCellId="0" sqref="K94"/>
    </sheetView>
  </sheetViews>
  <sheetFormatPr defaultRowHeight="15"/>
  <cols>
    <col collapsed="false" hidden="false" max="2" min="1" style="0" width="8.50510204081633"/>
    <col collapsed="false" hidden="false" max="3" min="3" style="0" width="9.04591836734694"/>
    <col collapsed="false" hidden="false" max="8" min="4" style="0" width="8.50510204081633"/>
    <col collapsed="false" hidden="false" max="9" min="9" style="0" width="17.5510204081633"/>
    <col collapsed="false" hidden="false" max="10" min="10" style="0" width="24.1632653061224"/>
    <col collapsed="false" hidden="false" max="15" min="11" style="0" width="26.1887755102041"/>
    <col collapsed="false" hidden="false" max="16" min="16" style="0" width="26.3214285714286"/>
    <col collapsed="false" hidden="false" max="17" min="17" style="0" width="26.0510204081633"/>
    <col collapsed="false" hidden="false" max="18" min="18" style="0" width="27.2704081632653"/>
    <col collapsed="false" hidden="false" max="1025" min="19" style="0" width="8.50510204081633"/>
  </cols>
  <sheetData>
    <row r="1" customFormat="false" ht="15" hidden="false" customHeight="false" outlineLevel="0" collapsed="false">
      <c r="C1" s="0" t="s">
        <v>44</v>
      </c>
      <c r="I1" s="0" t="s">
        <v>45</v>
      </c>
      <c r="O1" s="3"/>
    </row>
    <row r="2" customFormat="false" ht="15" hidden="false" customHeight="false" outlineLevel="0" collapsed="false">
      <c r="A2" s="0" t="n">
        <v>0</v>
      </c>
      <c r="C2" s="0" t="s">
        <v>46</v>
      </c>
      <c r="D2" s="0" t="s">
        <v>47</v>
      </c>
      <c r="E2" s="0" t="s">
        <v>47</v>
      </c>
      <c r="F2" s="0" t="s">
        <v>47</v>
      </c>
      <c r="G2" s="0" t="s">
        <v>47</v>
      </c>
      <c r="I2" s="0" t="n">
        <v>0.032</v>
      </c>
      <c r="J2" s="0" t="n">
        <v>0.032</v>
      </c>
      <c r="K2" s="0" t="s">
        <v>47</v>
      </c>
      <c r="L2" s="0" t="s">
        <v>47</v>
      </c>
      <c r="M2" s="0" t="n">
        <v>0.032</v>
      </c>
      <c r="O2" s="3"/>
    </row>
    <row r="3" customFormat="false" ht="15" hidden="false" customHeight="false" outlineLevel="0" collapsed="false">
      <c r="A3" s="0" t="n">
        <v>1</v>
      </c>
      <c r="C3" s="0" t="n">
        <v>71146808.45</v>
      </c>
      <c r="D3" s="0" t="s">
        <v>47</v>
      </c>
      <c r="E3" s="0" t="s">
        <v>47</v>
      </c>
      <c r="F3" s="0" t="s">
        <v>47</v>
      </c>
      <c r="G3" s="0" t="s">
        <v>47</v>
      </c>
      <c r="I3" s="0" t="n">
        <v>0.0295021</v>
      </c>
      <c r="J3" s="0" t="s">
        <v>47</v>
      </c>
      <c r="K3" s="0" t="s">
        <v>47</v>
      </c>
      <c r="L3" s="0" t="s">
        <v>47</v>
      </c>
      <c r="M3" s="0" t="n">
        <v>0.0295021</v>
      </c>
      <c r="O3" s="3"/>
    </row>
    <row r="4" customFormat="false" ht="15" hidden="false" customHeight="false" outlineLevel="0" collapsed="false">
      <c r="A4" s="0" t="n">
        <v>2</v>
      </c>
      <c r="C4" s="0" t="n">
        <v>61937991.3</v>
      </c>
      <c r="D4" s="0" t="s">
        <v>47</v>
      </c>
      <c r="E4" s="0" t="s">
        <v>47</v>
      </c>
      <c r="F4" s="0" t="s">
        <v>47</v>
      </c>
      <c r="G4" s="0" t="s">
        <v>47</v>
      </c>
      <c r="I4" s="0" t="n">
        <v>0.0456455968</v>
      </c>
      <c r="J4" s="0" t="s">
        <v>47</v>
      </c>
      <c r="K4" s="0" t="s">
        <v>47</v>
      </c>
      <c r="L4" s="0" t="s">
        <v>47</v>
      </c>
      <c r="M4" s="0" t="n">
        <v>0.0456455968</v>
      </c>
      <c r="O4" s="3"/>
    </row>
    <row r="5" customFormat="false" ht="15" hidden="false" customHeight="false" outlineLevel="0" collapsed="false">
      <c r="A5" s="0" t="n">
        <v>3</v>
      </c>
      <c r="C5" s="0" t="n">
        <v>47728222.72</v>
      </c>
      <c r="D5" s="0" t="s">
        <v>47</v>
      </c>
      <c r="E5" s="0" t="s">
        <v>47</v>
      </c>
      <c r="F5" s="0" t="s">
        <v>47</v>
      </c>
      <c r="G5" s="0" t="s">
        <v>47</v>
      </c>
      <c r="I5" s="0" t="n">
        <v>0.0221814992</v>
      </c>
      <c r="J5" s="0" t="n">
        <v>0.0221814992</v>
      </c>
      <c r="K5" s="0" t="n">
        <v>0.0221814992</v>
      </c>
      <c r="L5" s="0" t="s">
        <v>47</v>
      </c>
      <c r="M5" s="0" t="n">
        <v>0.0221814992</v>
      </c>
      <c r="O5" s="3"/>
    </row>
    <row r="6" customFormat="false" ht="15" hidden="false" customHeight="false" outlineLevel="0" collapsed="false">
      <c r="A6" s="0" t="n">
        <v>4</v>
      </c>
      <c r="C6" s="0" t="n">
        <v>2466086.068</v>
      </c>
      <c r="D6" s="0" t="s">
        <v>47</v>
      </c>
      <c r="E6" s="0" t="s">
        <v>47</v>
      </c>
      <c r="F6" s="0" t="s">
        <v>47</v>
      </c>
      <c r="G6" s="0" t="s">
        <v>47</v>
      </c>
      <c r="I6" s="0" t="n">
        <v>0.0187676912</v>
      </c>
      <c r="J6" s="0" t="s">
        <v>47</v>
      </c>
      <c r="K6" s="0" t="s">
        <v>47</v>
      </c>
      <c r="L6" s="0" t="s">
        <v>47</v>
      </c>
      <c r="M6" s="0" t="n">
        <v>0.0187676912</v>
      </c>
      <c r="O6" s="3"/>
    </row>
    <row r="7" customFormat="false" ht="15" hidden="false" customHeight="false" outlineLevel="0" collapsed="false">
      <c r="A7" s="0" t="n">
        <v>5</v>
      </c>
      <c r="C7" s="0" t="n">
        <v>7823021.288</v>
      </c>
      <c r="D7" s="0" t="s">
        <v>47</v>
      </c>
      <c r="E7" s="0" t="s">
        <v>47</v>
      </c>
      <c r="F7" s="0" t="s">
        <v>47</v>
      </c>
      <c r="G7" s="0" t="s">
        <v>47</v>
      </c>
      <c r="I7" s="0" t="n">
        <v>0.013906516</v>
      </c>
      <c r="J7" s="0" t="n">
        <v>0.013906516</v>
      </c>
      <c r="K7" s="0" t="s">
        <v>47</v>
      </c>
      <c r="L7" s="0" t="s">
        <v>47</v>
      </c>
      <c r="M7" s="0" t="n">
        <v>0.013906516</v>
      </c>
      <c r="O7" s="3"/>
    </row>
    <row r="8" customFormat="false" ht="15" hidden="false" customHeight="false" outlineLevel="0" collapsed="false">
      <c r="A8" s="0" t="n">
        <v>6</v>
      </c>
      <c r="C8" s="0" t="n">
        <v>27247959.66</v>
      </c>
      <c r="D8" s="0" t="s">
        <v>47</v>
      </c>
      <c r="E8" s="0" t="s">
        <v>47</v>
      </c>
      <c r="F8" s="0" t="s">
        <v>47</v>
      </c>
      <c r="G8" s="0" t="s">
        <v>47</v>
      </c>
      <c r="I8" s="0" t="n">
        <v>0.014307304</v>
      </c>
      <c r="J8" s="0" t="n">
        <v>0.014307304</v>
      </c>
      <c r="K8" s="0" t="s">
        <v>47</v>
      </c>
      <c r="L8" s="0" t="s">
        <v>47</v>
      </c>
      <c r="M8" s="0" t="n">
        <v>0.014307304</v>
      </c>
      <c r="O8" s="3"/>
    </row>
    <row r="9" customFormat="false" ht="15" hidden="false" customHeight="false" outlineLevel="0" collapsed="false">
      <c r="A9" s="0" t="n">
        <v>7</v>
      </c>
      <c r="C9" s="0" t="n">
        <v>29817656.78</v>
      </c>
      <c r="D9" s="0" t="s">
        <v>47</v>
      </c>
      <c r="E9" s="0" t="s">
        <v>47</v>
      </c>
      <c r="F9" s="0" t="s">
        <v>47</v>
      </c>
      <c r="G9" s="0" t="s">
        <v>47</v>
      </c>
      <c r="I9" s="0" t="n">
        <v>0.042745036</v>
      </c>
      <c r="J9" s="0" t="s">
        <v>47</v>
      </c>
      <c r="K9" s="0" t="s">
        <v>47</v>
      </c>
      <c r="L9" s="0" t="s">
        <v>47</v>
      </c>
      <c r="M9" s="0" t="n">
        <v>0.042745036</v>
      </c>
      <c r="O9" s="3"/>
    </row>
    <row r="10" customFormat="false" ht="15" hidden="false" customHeight="false" outlineLevel="0" collapsed="false">
      <c r="A10" s="3" t="n">
        <v>8</v>
      </c>
      <c r="C10" s="0" t="n">
        <v>3522659.852</v>
      </c>
      <c r="D10" s="0" t="s">
        <v>47</v>
      </c>
      <c r="E10" s="0" t="s">
        <v>47</v>
      </c>
      <c r="F10" s="0" t="s">
        <v>47</v>
      </c>
      <c r="G10" s="0" t="s">
        <v>47</v>
      </c>
      <c r="I10" s="0" t="n">
        <v>0.0159534384</v>
      </c>
      <c r="J10" s="0" t="n">
        <v>0.0159534384</v>
      </c>
      <c r="K10" s="0" t="s">
        <v>47</v>
      </c>
      <c r="L10" s="0" t="s">
        <v>47</v>
      </c>
      <c r="M10" s="0" t="n">
        <v>0.0159534384</v>
      </c>
      <c r="O10" s="3"/>
    </row>
    <row r="11" customFormat="false" ht="15" hidden="false" customHeight="false" outlineLevel="0" collapsed="false">
      <c r="A11" s="0" t="n">
        <v>9</v>
      </c>
      <c r="C11" s="0" t="n">
        <v>15269148.7</v>
      </c>
      <c r="D11" s="0" t="s">
        <v>47</v>
      </c>
      <c r="E11" s="0" t="s">
        <v>47</v>
      </c>
      <c r="F11" s="0" t="s">
        <v>47</v>
      </c>
      <c r="G11" s="0" t="s">
        <v>47</v>
      </c>
      <c r="I11" s="0" t="n">
        <v>0.0159019896</v>
      </c>
      <c r="J11" s="0" t="n">
        <v>0.0159019896</v>
      </c>
      <c r="K11" s="0" t="s">
        <v>47</v>
      </c>
      <c r="L11" s="0" t="s">
        <v>47</v>
      </c>
      <c r="M11" s="0" t="n">
        <v>0.0159019896</v>
      </c>
      <c r="O11" s="3"/>
    </row>
    <row r="12" customFormat="false" ht="15" hidden="false" customHeight="false" outlineLevel="0" collapsed="false">
      <c r="A12" s="3" t="n">
        <v>10</v>
      </c>
      <c r="C12" s="9" t="n">
        <v>12239635.66</v>
      </c>
      <c r="D12" s="9" t="s">
        <v>47</v>
      </c>
      <c r="E12" s="0" t="s">
        <v>47</v>
      </c>
      <c r="F12" s="0" t="s">
        <v>47</v>
      </c>
      <c r="G12" s="0" t="s">
        <v>47</v>
      </c>
      <c r="I12" s="0" t="n">
        <v>0.0063926376</v>
      </c>
      <c r="J12" s="0" t="n">
        <v>0.0063926376</v>
      </c>
      <c r="K12" s="0" t="s">
        <v>47</v>
      </c>
      <c r="L12" s="0" t="s">
        <v>47</v>
      </c>
      <c r="M12" s="0" t="n">
        <v>0.0063926376</v>
      </c>
    </row>
    <row r="13" customFormat="false" ht="15.75" hidden="false" customHeight="false" outlineLevel="0" collapsed="false">
      <c r="A13" s="3" t="n">
        <v>11</v>
      </c>
      <c r="C13" s="9" t="n">
        <v>20907130.65</v>
      </c>
      <c r="D13" s="9" t="s">
        <v>47</v>
      </c>
      <c r="E13" s="9" t="s">
        <v>47</v>
      </c>
      <c r="F13" s="0" t="s">
        <v>47</v>
      </c>
      <c r="G13" s="0" t="s">
        <v>47</v>
      </c>
      <c r="I13" s="0" t="n">
        <v>0.0013157544</v>
      </c>
      <c r="J13" s="0" t="n">
        <v>0.0013157544</v>
      </c>
      <c r="K13" s="0" t="n">
        <v>0.0013157544</v>
      </c>
      <c r="L13" s="0" t="s">
        <v>47</v>
      </c>
      <c r="M13" s="0" t="n">
        <v>0.0013157544</v>
      </c>
      <c r="O13" s="18"/>
    </row>
    <row r="14" customFormat="false" ht="15.75" hidden="false" customHeight="false" outlineLevel="0" collapsed="false">
      <c r="A14" s="3" t="n">
        <v>12</v>
      </c>
      <c r="C14" s="9" t="n">
        <v>4347602.89</v>
      </c>
      <c r="D14" s="9" t="s">
        <v>47</v>
      </c>
      <c r="E14" s="0" t="s">
        <v>47</v>
      </c>
      <c r="F14" s="0" t="s">
        <v>47</v>
      </c>
      <c r="G14" s="0" t="s">
        <v>47</v>
      </c>
      <c r="I14" s="0" t="n">
        <v>0.0092739264</v>
      </c>
      <c r="J14" s="0" t="n">
        <v>0.0092739264</v>
      </c>
      <c r="K14" s="0" t="s">
        <v>47</v>
      </c>
      <c r="L14" s="0" t="s">
        <v>47</v>
      </c>
      <c r="M14" s="0" t="n">
        <v>0.0092739264</v>
      </c>
      <c r="P14" s="19"/>
    </row>
    <row r="15" customFormat="false" ht="15.75" hidden="false" customHeight="false" outlineLevel="0" collapsed="false">
      <c r="A15" s="3" t="n">
        <v>13</v>
      </c>
      <c r="C15" s="0" t="n">
        <v>14424772.63</v>
      </c>
      <c r="D15" s="0" t="s">
        <v>47</v>
      </c>
      <c r="E15" s="0" t="s">
        <v>47</v>
      </c>
      <c r="F15" s="0" t="s">
        <v>47</v>
      </c>
      <c r="G15" s="0" t="s">
        <v>47</v>
      </c>
      <c r="I15" s="0" t="n">
        <v>0.013226912</v>
      </c>
      <c r="J15" s="0" t="s">
        <v>47</v>
      </c>
      <c r="K15" s="0" t="s">
        <v>47</v>
      </c>
      <c r="L15" s="0" t="s">
        <v>47</v>
      </c>
      <c r="M15" s="0" t="n">
        <v>0.013226912</v>
      </c>
      <c r="P15" s="19"/>
    </row>
    <row r="16" customFormat="false" ht="15" hidden="false" customHeight="false" outlineLevel="0" collapsed="false">
      <c r="A16" s="0" t="n">
        <v>14</v>
      </c>
      <c r="C16" s="0" t="n">
        <v>12244754.37</v>
      </c>
      <c r="D16" s="0" t="s">
        <v>47</v>
      </c>
      <c r="E16" s="0" t="s">
        <v>47</v>
      </c>
      <c r="F16" s="0" t="s">
        <v>47</v>
      </c>
      <c r="G16" s="0" t="s">
        <v>47</v>
      </c>
      <c r="I16" s="0" t="n">
        <v>0.0046199912</v>
      </c>
      <c r="J16" s="0" t="n">
        <v>0.0046199912</v>
      </c>
      <c r="K16" s="0" t="n">
        <v>0.0046199912</v>
      </c>
      <c r="L16" s="0" t="s">
        <v>47</v>
      </c>
      <c r="M16" s="0" t="n">
        <v>0.0046199912</v>
      </c>
    </row>
    <row r="17" customFormat="false" ht="15" hidden="false" customHeight="false" outlineLevel="0" collapsed="false">
      <c r="A17" s="0" t="n">
        <v>15</v>
      </c>
      <c r="C17" s="0" t="n">
        <v>12290917.78</v>
      </c>
      <c r="D17" s="0" t="s">
        <v>47</v>
      </c>
      <c r="E17" s="0" t="s">
        <v>47</v>
      </c>
      <c r="F17" s="0" t="s">
        <v>47</v>
      </c>
      <c r="G17" s="0" t="s">
        <v>47</v>
      </c>
      <c r="I17" s="0" t="n">
        <v>0.004411784</v>
      </c>
      <c r="J17" s="0" t="n">
        <v>0.004411784</v>
      </c>
      <c r="K17" s="0" t="s">
        <v>47</v>
      </c>
      <c r="L17" s="0" t="s">
        <v>47</v>
      </c>
      <c r="M17" s="0" t="n">
        <v>0.004411784</v>
      </c>
    </row>
    <row r="18" customFormat="false" ht="15" hidden="false" customHeight="false" outlineLevel="0" collapsed="false">
      <c r="A18" s="3" t="n">
        <v>16</v>
      </c>
      <c r="C18" s="0" t="n">
        <v>45418097.86</v>
      </c>
      <c r="D18" s="0" t="s">
        <v>47</v>
      </c>
      <c r="E18" s="0" t="s">
        <v>47</v>
      </c>
      <c r="F18" s="0" t="s">
        <v>47</v>
      </c>
      <c r="G18" s="0" t="s">
        <v>47</v>
      </c>
      <c r="I18" s="0" t="n">
        <v>0.0008579656</v>
      </c>
      <c r="J18" s="0" t="n">
        <v>0.0008579656</v>
      </c>
      <c r="K18" s="0" t="n">
        <v>0.0008579656</v>
      </c>
      <c r="L18" s="0" t="s">
        <v>47</v>
      </c>
      <c r="M18" s="0" t="n">
        <v>0.0008579656</v>
      </c>
    </row>
    <row r="19" customFormat="false" ht="15.75" hidden="false" customHeight="false" outlineLevel="0" collapsed="false">
      <c r="A19" s="3" t="n">
        <v>17</v>
      </c>
      <c r="C19" s="9" t="n">
        <v>3412498.827</v>
      </c>
      <c r="D19" s="9" t="s">
        <v>47</v>
      </c>
      <c r="E19" s="0" t="s">
        <v>47</v>
      </c>
      <c r="F19" s="0" t="s">
        <v>47</v>
      </c>
      <c r="G19" s="0" t="s">
        <v>47</v>
      </c>
      <c r="I19" s="0" t="n">
        <v>0.0117434456</v>
      </c>
      <c r="J19" s="0" t="n">
        <v>0.0117434456</v>
      </c>
      <c r="K19" s="0" t="s">
        <v>47</v>
      </c>
      <c r="L19" s="0" t="s">
        <v>47</v>
      </c>
      <c r="M19" s="0" t="n">
        <v>0.0117434456</v>
      </c>
    </row>
    <row r="20" customFormat="false" ht="15.75" hidden="false" customHeight="false" outlineLevel="0" collapsed="false">
      <c r="A20" s="3" t="n">
        <v>18</v>
      </c>
      <c r="C20" s="9" t="n">
        <v>1431103.492</v>
      </c>
      <c r="D20" s="9" t="s">
        <v>47</v>
      </c>
      <c r="E20" s="0" t="s">
        <v>47</v>
      </c>
      <c r="F20" s="0" t="s">
        <v>47</v>
      </c>
      <c r="G20" s="0" t="s">
        <v>47</v>
      </c>
      <c r="I20" s="0" t="n">
        <v>0.062251436</v>
      </c>
      <c r="J20" s="0" t="n">
        <v>0.062251436</v>
      </c>
      <c r="K20" s="0" t="s">
        <v>47</v>
      </c>
      <c r="L20" s="0" t="s">
        <v>47</v>
      </c>
      <c r="M20" s="0" t="n">
        <v>0.062251436</v>
      </c>
      <c r="P20" s="19"/>
    </row>
    <row r="21" customFormat="false" ht="15.75" hidden="false" customHeight="false" outlineLevel="0" collapsed="false">
      <c r="A21" s="3" t="n">
        <v>19</v>
      </c>
      <c r="C21" s="9" t="n">
        <v>36372799.76</v>
      </c>
      <c r="D21" s="9" t="s">
        <v>47</v>
      </c>
      <c r="E21" s="9" t="s">
        <v>47</v>
      </c>
      <c r="F21" s="0" t="s">
        <v>47</v>
      </c>
      <c r="G21" s="0" t="s">
        <v>47</v>
      </c>
      <c r="I21" s="0" t="n">
        <v>0.000473696</v>
      </c>
      <c r="J21" s="0" t="n">
        <v>0.000473696</v>
      </c>
      <c r="K21" s="0" t="n">
        <v>0.000473696</v>
      </c>
      <c r="L21" s="0" t="s">
        <v>47</v>
      </c>
      <c r="M21" s="0" t="n">
        <v>0.000473696</v>
      </c>
      <c r="P21" s="19"/>
    </row>
    <row r="22" customFormat="false" ht="15" hidden="false" customHeight="false" outlineLevel="0" collapsed="false">
      <c r="A22" s="3" t="n">
        <v>20</v>
      </c>
      <c r="C22" s="9" t="n">
        <v>21047617.45</v>
      </c>
      <c r="D22" s="9" t="s">
        <v>47</v>
      </c>
      <c r="E22" s="9" t="s">
        <v>47</v>
      </c>
      <c r="F22" s="0" t="s">
        <v>47</v>
      </c>
      <c r="G22" s="0" t="s">
        <v>47</v>
      </c>
      <c r="I22" s="0" t="n">
        <v>0.0004475816</v>
      </c>
      <c r="J22" s="0" t="n">
        <v>0.0004475816</v>
      </c>
      <c r="K22" s="0" t="n">
        <v>0.0004475816</v>
      </c>
      <c r="L22" s="0" t="s">
        <v>47</v>
      </c>
      <c r="M22" s="0" t="n">
        <v>0.0004475816</v>
      </c>
    </row>
    <row r="23" customFormat="false" ht="15" hidden="false" customHeight="false" outlineLevel="0" collapsed="false">
      <c r="A23" s="3" t="n">
        <v>21</v>
      </c>
      <c r="C23" s="9" t="n">
        <v>8607382.609</v>
      </c>
      <c r="D23" s="9" t="s">
        <v>47</v>
      </c>
      <c r="E23" s="9" t="s">
        <v>47</v>
      </c>
      <c r="F23" s="0" t="s">
        <v>47</v>
      </c>
      <c r="G23" s="0" t="s">
        <v>47</v>
      </c>
      <c r="I23" s="0" t="n">
        <v>0.000955096</v>
      </c>
      <c r="J23" s="0" t="n">
        <v>0.000955096</v>
      </c>
      <c r="K23" s="0" t="n">
        <v>0.000955096</v>
      </c>
      <c r="L23" s="0" t="s">
        <v>47</v>
      </c>
      <c r="M23" s="0" t="n">
        <v>0.000955096</v>
      </c>
    </row>
    <row r="24" customFormat="false" ht="15" hidden="false" customHeight="false" outlineLevel="0" collapsed="false">
      <c r="A24" s="3" t="n">
        <v>22</v>
      </c>
      <c r="C24" s="9" t="n">
        <v>6179650.375</v>
      </c>
      <c r="D24" s="9" t="s">
        <v>47</v>
      </c>
      <c r="E24" s="0" t="s">
        <v>47</v>
      </c>
      <c r="F24" s="0" t="s">
        <v>47</v>
      </c>
      <c r="G24" s="0" t="s">
        <v>47</v>
      </c>
      <c r="I24" s="0" t="n">
        <v>0.0007412216</v>
      </c>
      <c r="J24" s="0" t="n">
        <v>0.0007412216</v>
      </c>
      <c r="K24" s="0" t="s">
        <v>47</v>
      </c>
      <c r="L24" s="0" t="s">
        <v>47</v>
      </c>
      <c r="M24" s="0" t="n">
        <v>0.0007412216</v>
      </c>
    </row>
    <row r="25" customFormat="false" ht="15" hidden="false" customHeight="false" outlineLevel="0" collapsed="false">
      <c r="A25" s="0" t="n">
        <v>23</v>
      </c>
      <c r="C25" s="0" t="s">
        <v>46</v>
      </c>
      <c r="D25" s="0" t="s">
        <v>47</v>
      </c>
      <c r="E25" s="0" t="s">
        <v>47</v>
      </c>
      <c r="F25" s="0" t="s">
        <v>47</v>
      </c>
      <c r="G25" s="0" t="s">
        <v>47</v>
      </c>
      <c r="I25" s="0" t="n">
        <v>0</v>
      </c>
      <c r="J25" s="0" t="n">
        <v>0</v>
      </c>
      <c r="K25" s="0" t="n">
        <v>0</v>
      </c>
      <c r="L25" s="0" t="n">
        <v>0</v>
      </c>
      <c r="M25" s="0" t="n">
        <v>0</v>
      </c>
    </row>
    <row r="26" customFormat="false" ht="15" hidden="false" customHeight="false" outlineLevel="0" collapsed="false">
      <c r="A26" s="0" t="n">
        <v>24</v>
      </c>
      <c r="C26" s="0" t="s">
        <v>46</v>
      </c>
      <c r="D26" s="0" t="s">
        <v>47</v>
      </c>
      <c r="E26" s="0" t="s">
        <v>47</v>
      </c>
      <c r="F26" s="0" t="s">
        <v>47</v>
      </c>
      <c r="G26" s="0" t="s">
        <v>47</v>
      </c>
      <c r="I26" s="0" t="n">
        <v>0</v>
      </c>
      <c r="J26" s="0" t="n">
        <v>0</v>
      </c>
      <c r="K26" s="0" t="n">
        <v>0</v>
      </c>
      <c r="L26" s="0" t="n">
        <v>0</v>
      </c>
      <c r="M26" s="0" t="n">
        <v>0</v>
      </c>
    </row>
    <row r="27" customFormat="false" ht="15" hidden="false" customHeight="false" outlineLevel="0" collapsed="false">
      <c r="A27" s="0" t="n">
        <v>25</v>
      </c>
      <c r="C27" s="0" t="s">
        <v>46</v>
      </c>
      <c r="D27" s="0" t="s">
        <v>47</v>
      </c>
      <c r="E27" s="0" t="s">
        <v>47</v>
      </c>
      <c r="F27" s="0" t="s">
        <v>47</v>
      </c>
      <c r="G27" s="0" t="s">
        <v>47</v>
      </c>
      <c r="I27" s="0" t="n">
        <v>0.0007412216</v>
      </c>
      <c r="J27" s="0" t="n">
        <v>0.0007412216</v>
      </c>
      <c r="K27" s="0" t="s">
        <v>47</v>
      </c>
      <c r="L27" s="0" t="s">
        <v>47</v>
      </c>
      <c r="M27" s="0" t="n">
        <v>0.0007412216</v>
      </c>
    </row>
    <row r="28" customFormat="false" ht="15" hidden="false" customHeight="false" outlineLevel="0" collapsed="false">
      <c r="A28" s="0" t="n">
        <v>26</v>
      </c>
      <c r="C28" s="0" t="s">
        <v>46</v>
      </c>
      <c r="D28" s="0" t="s">
        <v>47</v>
      </c>
      <c r="E28" s="0" t="s">
        <v>47</v>
      </c>
      <c r="F28" s="0" t="s">
        <v>47</v>
      </c>
      <c r="G28" s="0" t="s">
        <v>47</v>
      </c>
      <c r="I28" s="0" t="n">
        <v>0.000955096</v>
      </c>
      <c r="J28" s="0" t="n">
        <v>0.000955096</v>
      </c>
      <c r="K28" s="0" t="n">
        <v>0.000955096</v>
      </c>
      <c r="L28" s="0" t="s">
        <v>47</v>
      </c>
      <c r="M28" s="0" t="n">
        <v>0.000955096</v>
      </c>
    </row>
    <row r="29" customFormat="false" ht="15" hidden="false" customHeight="false" outlineLevel="0" collapsed="false">
      <c r="A29" s="0" t="n">
        <v>27</v>
      </c>
      <c r="C29" s="0" t="s">
        <v>46</v>
      </c>
      <c r="D29" s="0" t="s">
        <v>47</v>
      </c>
      <c r="E29" s="0" t="s">
        <v>47</v>
      </c>
      <c r="F29" s="0" t="s">
        <v>47</v>
      </c>
      <c r="G29" s="0" t="s">
        <v>47</v>
      </c>
      <c r="I29" s="0" t="n">
        <v>0.004</v>
      </c>
      <c r="J29" s="0" t="n">
        <v>0.004</v>
      </c>
      <c r="K29" s="0" t="n">
        <v>0.004</v>
      </c>
      <c r="L29" s="0" t="n">
        <v>0.004</v>
      </c>
      <c r="M29" s="0" t="n">
        <v>0.004</v>
      </c>
    </row>
    <row r="30" customFormat="false" ht="15" hidden="false" customHeight="false" outlineLevel="0" collapsed="false">
      <c r="A30" s="0" t="n">
        <v>28</v>
      </c>
      <c r="C30" s="0" t="s">
        <v>46</v>
      </c>
      <c r="D30" s="0" t="s">
        <v>47</v>
      </c>
      <c r="E30" s="0" t="s">
        <v>47</v>
      </c>
      <c r="F30" s="0" t="s">
        <v>47</v>
      </c>
      <c r="G30" s="0" t="s">
        <v>47</v>
      </c>
      <c r="I30" s="0" t="n">
        <v>0.008</v>
      </c>
      <c r="J30" s="0" t="n">
        <v>0.008</v>
      </c>
      <c r="K30" s="0" t="n">
        <v>0.008</v>
      </c>
      <c r="L30" s="0" t="n">
        <v>0.008</v>
      </c>
      <c r="M30" s="0" t="n">
        <v>0.008</v>
      </c>
    </row>
    <row r="31" customFormat="false" ht="15" hidden="false" customHeight="false" outlineLevel="0" collapsed="false">
      <c r="A31" s="0" t="n">
        <v>29</v>
      </c>
      <c r="C31" s="0" t="s">
        <v>46</v>
      </c>
      <c r="D31" s="0" t="s">
        <v>47</v>
      </c>
      <c r="E31" s="0" t="s">
        <v>47</v>
      </c>
      <c r="F31" s="0" t="s">
        <v>47</v>
      </c>
      <c r="G31" s="0" t="s">
        <v>48</v>
      </c>
      <c r="I31" s="0" t="n">
        <v>0.016</v>
      </c>
      <c r="J31" s="0" t="n">
        <v>0.016</v>
      </c>
      <c r="K31" s="0" t="n">
        <v>0.016</v>
      </c>
      <c r="L31" s="0" t="n">
        <v>0.016</v>
      </c>
      <c r="M31" s="0" t="n">
        <v>0.016</v>
      </c>
      <c r="P31" s="0" t="n">
        <v>17414726</v>
      </c>
      <c r="Q31" s="1" t="s">
        <v>0</v>
      </c>
    </row>
    <row r="32" customFormat="false" ht="15" hidden="false" customHeight="false" outlineLevel="0" collapsed="false">
      <c r="B32" s="0" t="s">
        <v>1</v>
      </c>
      <c r="H32" s="0" t="s">
        <v>2</v>
      </c>
      <c r="P32" s="2" t="s">
        <v>3</v>
      </c>
      <c r="Q32" s="3"/>
      <c r="R32" s="3"/>
      <c r="S32" s="3"/>
      <c r="T32" s="3"/>
      <c r="U32" s="3"/>
      <c r="V32" s="0" t="s">
        <v>4</v>
      </c>
    </row>
    <row r="33" customFormat="false" ht="15.75" hidden="false" customHeight="false" outlineLevel="0" collapsed="false">
      <c r="A33" s="0" t="n">
        <v>0</v>
      </c>
      <c r="B33" s="0" t="n">
        <v>0</v>
      </c>
      <c r="C33" s="4" t="n">
        <f aca="false">P33</f>
        <v>0</v>
      </c>
      <c r="D33" s="5" t="s">
        <v>5</v>
      </c>
      <c r="E33" s="5" t="s">
        <v>5</v>
      </c>
      <c r="F33" s="5" t="s">
        <v>5</v>
      </c>
      <c r="G33" s="5" t="s">
        <v>5</v>
      </c>
      <c r="H33" s="0" t="n">
        <v>2</v>
      </c>
      <c r="I33" s="6" t="n">
        <v>1</v>
      </c>
      <c r="J33" s="7" t="n">
        <v>-100</v>
      </c>
      <c r="K33" s="7" t="n">
        <v>50</v>
      </c>
      <c r="L33" s="7" t="n">
        <v>12647072876</v>
      </c>
      <c r="M33" s="7" t="n">
        <v>2</v>
      </c>
      <c r="N33" s="8" t="n">
        <v>1264707000000</v>
      </c>
      <c r="P33" s="9" t="n">
        <f aca="false">$P$31*B33</f>
        <v>0</v>
      </c>
    </row>
    <row r="34" customFormat="false" ht="15.75" hidden="false" customHeight="false" outlineLevel="0" collapsed="false">
      <c r="A34" s="0" t="n">
        <v>1</v>
      </c>
      <c r="B34" s="10" t="n">
        <v>0.02</v>
      </c>
      <c r="C34" s="4" t="n">
        <f aca="false">P34</f>
        <v>348294.52</v>
      </c>
      <c r="D34" s="5" t="s">
        <v>5</v>
      </c>
      <c r="E34" s="5" t="s">
        <v>5</v>
      </c>
      <c r="F34" s="5" t="s">
        <v>5</v>
      </c>
      <c r="G34" s="5" t="s">
        <v>5</v>
      </c>
      <c r="H34" s="0" t="n">
        <v>1</v>
      </c>
      <c r="I34" s="6" t="n">
        <v>2</v>
      </c>
      <c r="J34" s="7" t="n">
        <v>-17.6</v>
      </c>
      <c r="K34" s="7" t="n">
        <v>17.6</v>
      </c>
      <c r="L34" s="7" t="n">
        <v>12286957937</v>
      </c>
      <c r="M34" s="7" t="n">
        <v>1</v>
      </c>
      <c r="N34" s="8" t="n">
        <v>216250500000</v>
      </c>
      <c r="P34" s="9" t="n">
        <f aca="false">$P$31*B34</f>
        <v>348294.52</v>
      </c>
      <c r="R34" s="1" t="s">
        <v>6</v>
      </c>
    </row>
    <row r="35" customFormat="false" ht="15.75" hidden="false" customHeight="false" outlineLevel="0" collapsed="false">
      <c r="A35" s="0" t="n">
        <v>2</v>
      </c>
      <c r="B35" s="10" t="n">
        <v>0.02</v>
      </c>
      <c r="C35" s="4" t="n">
        <f aca="false">P35</f>
        <v>348294.52</v>
      </c>
      <c r="D35" s="5" t="s">
        <v>5</v>
      </c>
      <c r="E35" s="5" t="s">
        <v>5</v>
      </c>
      <c r="F35" s="5" t="s">
        <v>5</v>
      </c>
      <c r="G35" s="5" t="s">
        <v>5</v>
      </c>
      <c r="H35" s="0" t="n">
        <v>1</v>
      </c>
      <c r="I35" s="6" t="n">
        <v>3</v>
      </c>
      <c r="J35" s="7" t="n">
        <v>-36.5</v>
      </c>
      <c r="K35" s="7" t="n">
        <v>36.5</v>
      </c>
      <c r="L35" s="7" t="n">
        <v>29971254486</v>
      </c>
      <c r="M35" s="7" t="n">
        <v>1</v>
      </c>
      <c r="N35" s="8" t="n">
        <v>1093951000000</v>
      </c>
      <c r="P35" s="9" t="n">
        <f aca="false">$P$31*B35</f>
        <v>348294.52</v>
      </c>
      <c r="R35" s="1" t="s">
        <v>7</v>
      </c>
    </row>
    <row r="36" customFormat="false" ht="15.75" hidden="false" customHeight="false" outlineLevel="0" collapsed="false">
      <c r="A36" s="0" t="n">
        <v>3</v>
      </c>
      <c r="B36" s="10" t="n">
        <v>0.01</v>
      </c>
      <c r="C36" s="4" t="n">
        <f aca="false">P36</f>
        <v>174147.26</v>
      </c>
      <c r="D36" s="5" t="s">
        <v>5</v>
      </c>
      <c r="E36" s="5" t="s">
        <v>5</v>
      </c>
      <c r="F36" s="5" t="s">
        <v>5</v>
      </c>
      <c r="G36" s="5" t="s">
        <v>5</v>
      </c>
      <c r="H36" s="0" t="n">
        <v>3</v>
      </c>
      <c r="I36" s="6" t="n">
        <v>4</v>
      </c>
      <c r="J36" s="7" t="n">
        <v>-128.5</v>
      </c>
      <c r="K36" s="7" t="n">
        <v>50</v>
      </c>
      <c r="L36" s="7" t="n">
        <v>13938887160</v>
      </c>
      <c r="M36" s="7" t="n">
        <v>3</v>
      </c>
      <c r="N36" s="8" t="n">
        <v>1791147000000</v>
      </c>
      <c r="P36" s="9" t="n">
        <f aca="false">$P$31*B36</f>
        <v>174147.26</v>
      </c>
    </row>
    <row r="37" customFormat="false" ht="15.75" hidden="false" customHeight="false" outlineLevel="0" collapsed="false">
      <c r="A37" s="0" t="n">
        <v>4</v>
      </c>
      <c r="B37" s="10" t="n">
        <v>0.14</v>
      </c>
      <c r="C37" s="4" t="n">
        <f aca="false">P37</f>
        <v>2438061.64</v>
      </c>
      <c r="D37" s="5" t="s">
        <v>5</v>
      </c>
      <c r="E37" s="5" t="s">
        <v>5</v>
      </c>
      <c r="F37" s="5" t="s">
        <v>5</v>
      </c>
      <c r="G37" s="5" t="s">
        <v>5</v>
      </c>
      <c r="H37" s="0" t="n">
        <v>1</v>
      </c>
      <c r="I37" s="6" t="n">
        <v>5</v>
      </c>
      <c r="J37" s="7" t="n">
        <v>-20.5</v>
      </c>
      <c r="K37" s="7" t="n">
        <v>20.5</v>
      </c>
      <c r="L37" s="7" t="n">
        <v>3686010853</v>
      </c>
      <c r="M37" s="7" t="n">
        <v>1</v>
      </c>
      <c r="N37" s="8" t="n">
        <v>75563220000</v>
      </c>
      <c r="P37" s="9" t="n">
        <f aca="false">$P$31*B37</f>
        <v>2438061.64</v>
      </c>
    </row>
    <row r="38" customFormat="false" ht="15.75" hidden="false" customHeight="false" outlineLevel="0" collapsed="false">
      <c r="A38" s="0" t="n">
        <v>5</v>
      </c>
      <c r="B38" s="10" t="n">
        <v>0.09</v>
      </c>
      <c r="C38" s="4" t="n">
        <f aca="false">P38</f>
        <v>1567325.34</v>
      </c>
      <c r="D38" s="5" t="s">
        <v>5</v>
      </c>
      <c r="E38" s="5" t="s">
        <v>5</v>
      </c>
      <c r="F38" s="5" t="s">
        <v>5</v>
      </c>
      <c r="G38" s="5" t="s">
        <v>5</v>
      </c>
      <c r="H38" s="0" t="n">
        <v>2</v>
      </c>
      <c r="I38" s="6" t="n">
        <v>6</v>
      </c>
      <c r="J38" s="7" t="n">
        <v>-106</v>
      </c>
      <c r="K38" s="7" t="n">
        <v>50</v>
      </c>
      <c r="L38" s="7" t="n">
        <v>11079367895</v>
      </c>
      <c r="M38" s="7" t="n">
        <v>2</v>
      </c>
      <c r="N38" s="8" t="n">
        <v>1174413000000</v>
      </c>
      <c r="P38" s="9" t="n">
        <f aca="false">$P$31*B38</f>
        <v>1567325.34</v>
      </c>
    </row>
    <row r="39" customFormat="false" ht="15.75" hidden="false" customHeight="false" outlineLevel="0" collapsed="false">
      <c r="A39" s="0" t="n">
        <v>6</v>
      </c>
      <c r="B39" s="10" t="n">
        <v>0.09</v>
      </c>
      <c r="C39" s="4" t="n">
        <f aca="false">P39</f>
        <v>1567325.34</v>
      </c>
      <c r="D39" s="5" t="s">
        <v>5</v>
      </c>
      <c r="E39" s="5" t="s">
        <v>5</v>
      </c>
      <c r="F39" s="5" t="s">
        <v>5</v>
      </c>
      <c r="G39" s="5" t="s">
        <v>5</v>
      </c>
      <c r="H39" s="0" t="n">
        <v>2</v>
      </c>
      <c r="I39" s="6" t="n">
        <v>7</v>
      </c>
      <c r="J39" s="7" t="n">
        <v>-109.9</v>
      </c>
      <c r="K39" s="7" t="n">
        <v>50</v>
      </c>
      <c r="L39" s="7" t="n">
        <v>19434502995</v>
      </c>
      <c r="M39" s="7" t="n">
        <v>2</v>
      </c>
      <c r="N39" s="8" t="n">
        <v>2135852000000</v>
      </c>
      <c r="P39" s="9" t="n">
        <f aca="false">$P$31*B39</f>
        <v>1567325.34</v>
      </c>
    </row>
    <row r="40" customFormat="false" ht="15.75" hidden="false" customHeight="false" outlineLevel="0" collapsed="false">
      <c r="A40" s="0" t="n">
        <v>7</v>
      </c>
      <c r="B40" s="10" t="n">
        <v>0.12</v>
      </c>
      <c r="C40" s="4" t="n">
        <f aca="false">P40</f>
        <v>2089767.12</v>
      </c>
      <c r="D40" s="5" t="s">
        <v>5</v>
      </c>
      <c r="E40" s="5" t="s">
        <v>5</v>
      </c>
      <c r="F40" s="5" t="s">
        <v>5</v>
      </c>
      <c r="G40" s="5" t="s">
        <v>5</v>
      </c>
      <c r="H40" s="0" t="n">
        <v>1</v>
      </c>
      <c r="I40" s="6" t="n">
        <v>8</v>
      </c>
      <c r="J40" s="7" t="n">
        <v>-33.8</v>
      </c>
      <c r="K40" s="7" t="n">
        <v>33.8</v>
      </c>
      <c r="L40" s="7" t="n">
        <v>10361542520</v>
      </c>
      <c r="M40" s="7" t="n">
        <v>1</v>
      </c>
      <c r="N40" s="8" t="n">
        <v>350220100000</v>
      </c>
      <c r="P40" s="9" t="n">
        <f aca="false">$P$31*B40</f>
        <v>2089767.12</v>
      </c>
    </row>
    <row r="41" customFormat="false" ht="15.75" hidden="false" customHeight="false" outlineLevel="0" collapsed="false">
      <c r="A41" s="3" t="n">
        <v>8</v>
      </c>
      <c r="B41" s="10" t="n">
        <v>0.06</v>
      </c>
      <c r="C41" s="4" t="n">
        <f aca="false">P41</f>
        <v>1044883.56</v>
      </c>
      <c r="D41" s="5" t="s">
        <v>5</v>
      </c>
      <c r="E41" s="5" t="s">
        <v>5</v>
      </c>
      <c r="F41" s="5" t="s">
        <v>5</v>
      </c>
      <c r="G41" s="5" t="s">
        <v>5</v>
      </c>
      <c r="H41" s="0" t="n">
        <v>2</v>
      </c>
      <c r="I41" s="6" t="n">
        <v>9</v>
      </c>
      <c r="J41" s="7" t="n">
        <v>-52</v>
      </c>
      <c r="K41" s="7" t="n">
        <v>50</v>
      </c>
      <c r="L41" s="7" t="n">
        <v>6455559422</v>
      </c>
      <c r="M41" s="7" t="n">
        <v>2</v>
      </c>
      <c r="N41" s="8" t="n">
        <v>335689100000</v>
      </c>
      <c r="P41" s="9" t="n">
        <f aca="false">$P$31*B41</f>
        <v>1044883.56</v>
      </c>
    </row>
    <row r="42" customFormat="false" ht="15.75" hidden="false" customHeight="false" outlineLevel="0" collapsed="false">
      <c r="A42" s="0" t="n">
        <v>9</v>
      </c>
      <c r="B42" s="10" t="n">
        <v>0.07</v>
      </c>
      <c r="C42" s="4" t="n">
        <f aca="false">P42</f>
        <v>1219030.82</v>
      </c>
      <c r="D42" s="5" t="s">
        <v>5</v>
      </c>
      <c r="E42" s="5" t="s">
        <v>5</v>
      </c>
      <c r="F42" s="5" t="s">
        <v>5</v>
      </c>
      <c r="G42" s="5" t="s">
        <v>5</v>
      </c>
      <c r="H42" s="0" t="n">
        <v>2</v>
      </c>
      <c r="I42" s="6" t="n">
        <v>10</v>
      </c>
      <c r="J42" s="7" t="n">
        <v>-85.3</v>
      </c>
      <c r="K42" s="7" t="n">
        <v>50</v>
      </c>
      <c r="L42" s="7" t="n">
        <v>17316802511</v>
      </c>
      <c r="M42" s="7" t="n">
        <v>2</v>
      </c>
      <c r="N42" s="8" t="n">
        <v>1477123000000</v>
      </c>
      <c r="P42" s="9" t="n">
        <f aca="false">$P$31*B42</f>
        <v>1219030.82</v>
      </c>
    </row>
    <row r="43" customFormat="false" ht="15.75" hidden="false" customHeight="false" outlineLevel="0" collapsed="false">
      <c r="A43" s="3" t="n">
        <v>10</v>
      </c>
      <c r="B43" s="10" t="n">
        <v>0.04</v>
      </c>
      <c r="C43" s="4" t="n">
        <f aca="false">P43</f>
        <v>696589.04</v>
      </c>
      <c r="D43" s="5" t="s">
        <v>5</v>
      </c>
      <c r="E43" s="5" t="s">
        <v>5</v>
      </c>
      <c r="F43" s="5" t="s">
        <v>5</v>
      </c>
      <c r="G43" s="5" t="s">
        <v>5</v>
      </c>
      <c r="H43" s="0" t="n">
        <v>2</v>
      </c>
      <c r="I43" s="6" t="n">
        <v>11</v>
      </c>
      <c r="J43" s="7" t="n">
        <v>-75.3</v>
      </c>
      <c r="K43" s="7" t="n">
        <v>50</v>
      </c>
      <c r="L43" s="7" t="n">
        <v>11225017827</v>
      </c>
      <c r="M43" s="7" t="n">
        <v>2</v>
      </c>
      <c r="N43" s="8" t="n">
        <v>845243800000</v>
      </c>
      <c r="P43" s="9" t="n">
        <f aca="false">$P$31*B43</f>
        <v>696589.04</v>
      </c>
    </row>
    <row r="44" customFormat="false" ht="15.75" hidden="false" customHeight="false" outlineLevel="0" collapsed="false">
      <c r="A44" s="3" t="n">
        <v>11</v>
      </c>
      <c r="B44" s="10" t="n">
        <v>0.03</v>
      </c>
      <c r="C44" s="4" t="n">
        <f aca="false">P44</f>
        <v>522441.78</v>
      </c>
      <c r="D44" s="5" t="s">
        <v>5</v>
      </c>
      <c r="E44" s="5" t="s">
        <v>5</v>
      </c>
      <c r="F44" s="5" t="s">
        <v>5</v>
      </c>
      <c r="G44" s="5" t="s">
        <v>5</v>
      </c>
      <c r="H44" s="0" t="n">
        <v>3</v>
      </c>
      <c r="I44" s="6" t="n">
        <v>12</v>
      </c>
      <c r="J44" s="7" t="n">
        <v>-185.6</v>
      </c>
      <c r="K44" s="7" t="n">
        <v>50</v>
      </c>
      <c r="L44" s="7" t="n">
        <v>15989283041</v>
      </c>
      <c r="M44" s="7" t="n">
        <v>3</v>
      </c>
      <c r="N44" s="8" t="n">
        <v>2967611000000</v>
      </c>
      <c r="P44" s="9" t="n">
        <f aca="false">$P$31*B44</f>
        <v>522441.78</v>
      </c>
    </row>
    <row r="45" customFormat="false" ht="15.75" hidden="false" customHeight="false" outlineLevel="0" collapsed="false">
      <c r="A45" s="3" t="n">
        <v>12</v>
      </c>
      <c r="B45" s="10" t="n">
        <v>0.06</v>
      </c>
      <c r="C45" s="4" t="n">
        <f aca="false">P45</f>
        <v>1044883.56</v>
      </c>
      <c r="D45" s="5" t="s">
        <v>5</v>
      </c>
      <c r="E45" s="5" t="s">
        <v>5</v>
      </c>
      <c r="F45" s="5" t="s">
        <v>5</v>
      </c>
      <c r="G45" s="5" t="s">
        <v>5</v>
      </c>
      <c r="H45" s="0" t="n">
        <v>2</v>
      </c>
      <c r="I45" s="6" t="n">
        <v>13</v>
      </c>
      <c r="J45" s="7" t="n">
        <v>-109.8</v>
      </c>
      <c r="K45" s="7" t="n">
        <v>50</v>
      </c>
      <c r="L45" s="7" t="n">
        <v>4282287423</v>
      </c>
      <c r="M45" s="7" t="n">
        <v>2</v>
      </c>
      <c r="N45" s="8" t="n">
        <v>470195200000</v>
      </c>
      <c r="P45" s="9" t="n">
        <f aca="false">$P$31*B45</f>
        <v>1044883.56</v>
      </c>
    </row>
    <row r="46" customFormat="false" ht="15.75" hidden="false" customHeight="false" outlineLevel="0" collapsed="false">
      <c r="A46" s="3" t="n">
        <v>13</v>
      </c>
      <c r="B46" s="10" t="n">
        <v>0.08</v>
      </c>
      <c r="C46" s="4" t="n">
        <f aca="false">P46</f>
        <v>1393178.08</v>
      </c>
      <c r="D46" s="5" t="s">
        <v>5</v>
      </c>
      <c r="E46" s="5" t="s">
        <v>5</v>
      </c>
      <c r="F46" s="5" t="s">
        <v>5</v>
      </c>
      <c r="G46" s="5" t="s">
        <v>5</v>
      </c>
      <c r="H46" s="0" t="n">
        <v>1</v>
      </c>
      <c r="I46" s="6" t="n">
        <v>14</v>
      </c>
      <c r="J46" s="7" t="n">
        <v>-48.9</v>
      </c>
      <c r="K46" s="7" t="n">
        <v>48.9</v>
      </c>
      <c r="L46" s="7" t="n">
        <v>14161620805</v>
      </c>
      <c r="M46" s="7" t="n">
        <v>1</v>
      </c>
      <c r="N46" s="8" t="n">
        <v>692503300000</v>
      </c>
      <c r="P46" s="9" t="n">
        <f aca="false">$P$31*B46</f>
        <v>1393178.08</v>
      </c>
    </row>
    <row r="47" customFormat="false" ht="15.75" hidden="false" customHeight="false" outlineLevel="0" collapsed="false">
      <c r="A47" s="0" t="n">
        <v>14</v>
      </c>
      <c r="B47" s="10" t="n">
        <v>0.06</v>
      </c>
      <c r="C47" s="4" t="n">
        <f aca="false">P47</f>
        <v>1044883.56</v>
      </c>
      <c r="D47" s="5" t="s">
        <v>5</v>
      </c>
      <c r="E47" s="5" t="s">
        <v>5</v>
      </c>
      <c r="F47" s="5" t="s">
        <v>5</v>
      </c>
      <c r="G47" s="5" t="s">
        <v>5</v>
      </c>
      <c r="H47" s="0" t="n">
        <v>3</v>
      </c>
      <c r="I47" s="6" t="n">
        <v>15</v>
      </c>
      <c r="J47" s="7" t="n">
        <v>-138.8</v>
      </c>
      <c r="K47" s="7" t="n">
        <v>50</v>
      </c>
      <c r="L47" s="7" t="n">
        <v>12608709589</v>
      </c>
      <c r="M47" s="7" t="n">
        <v>3</v>
      </c>
      <c r="N47" s="8" t="n">
        <v>1750089000000</v>
      </c>
      <c r="P47" s="9" t="n">
        <f aca="false">$P$31*B47</f>
        <v>1044883.56</v>
      </c>
    </row>
    <row r="48" customFormat="false" ht="15.75" hidden="false" customHeight="false" outlineLevel="0" collapsed="false">
      <c r="A48" s="0" t="n">
        <v>15</v>
      </c>
      <c r="B48" s="10" t="n">
        <v>0.05</v>
      </c>
      <c r="C48" s="4" t="n">
        <f aca="false">P48</f>
        <v>870736.3</v>
      </c>
      <c r="D48" s="5" t="s">
        <v>5</v>
      </c>
      <c r="E48" s="5" t="s">
        <v>5</v>
      </c>
      <c r="F48" s="5" t="s">
        <v>5</v>
      </c>
      <c r="G48" s="5" t="s">
        <v>5</v>
      </c>
      <c r="H48" s="0" t="n">
        <v>2</v>
      </c>
      <c r="I48" s="6" t="n">
        <v>16</v>
      </c>
      <c r="J48" s="7" t="n">
        <v>-101.8</v>
      </c>
      <c r="K48" s="7" t="n">
        <v>50</v>
      </c>
      <c r="L48" s="7" t="n">
        <v>9175347755</v>
      </c>
      <c r="M48" s="7" t="n">
        <v>2</v>
      </c>
      <c r="N48" s="8" t="n">
        <v>934050400000</v>
      </c>
      <c r="P48" s="9" t="n">
        <f aca="false">$P$31*B48</f>
        <v>870736.3</v>
      </c>
    </row>
    <row r="49" customFormat="false" ht="15.75" hidden="false" customHeight="false" outlineLevel="0" collapsed="false">
      <c r="A49" s="3" t="n">
        <v>16</v>
      </c>
      <c r="B49" s="10" t="n">
        <v>0.01</v>
      </c>
      <c r="C49" s="4" t="n">
        <f aca="false">P49</f>
        <v>174147.26</v>
      </c>
      <c r="D49" s="5" t="s">
        <v>5</v>
      </c>
      <c r="E49" s="5" t="s">
        <v>5</v>
      </c>
      <c r="F49" s="5" t="s">
        <v>5</v>
      </c>
      <c r="G49" s="5" t="s">
        <v>5</v>
      </c>
      <c r="H49" s="0" t="n">
        <v>3</v>
      </c>
      <c r="I49" s="6" t="n">
        <v>17</v>
      </c>
      <c r="J49" s="7" t="n">
        <v>-156</v>
      </c>
      <c r="K49" s="7" t="n">
        <v>50</v>
      </c>
      <c r="L49" s="7" t="n">
        <v>11324453301</v>
      </c>
      <c r="M49" s="7" t="n">
        <v>3</v>
      </c>
      <c r="N49" s="8" t="n">
        <v>1766615000000</v>
      </c>
      <c r="P49" s="9" t="n">
        <f aca="false">$P$31*B49</f>
        <v>174147.26</v>
      </c>
    </row>
    <row r="50" customFormat="false" ht="15.75" hidden="false" customHeight="false" outlineLevel="0" collapsed="false">
      <c r="A50" s="3" t="n">
        <v>17</v>
      </c>
      <c r="B50" s="10" t="n">
        <v>0.01</v>
      </c>
      <c r="C50" s="4" t="n">
        <f aca="false">P50</f>
        <v>174147.26</v>
      </c>
      <c r="D50" s="5" t="s">
        <v>5</v>
      </c>
      <c r="E50" s="5" t="s">
        <v>5</v>
      </c>
      <c r="F50" s="5" t="s">
        <v>5</v>
      </c>
      <c r="G50" s="5" t="s">
        <v>5</v>
      </c>
      <c r="H50" s="0" t="n">
        <v>2</v>
      </c>
      <c r="I50" s="6" t="n">
        <v>18</v>
      </c>
      <c r="J50" s="7" t="n">
        <v>-81.9</v>
      </c>
      <c r="K50" s="7" t="n">
        <v>50</v>
      </c>
      <c r="L50" s="7" t="n">
        <v>5030841128</v>
      </c>
      <c r="M50" s="7" t="n">
        <v>2</v>
      </c>
      <c r="N50" s="8" t="n">
        <v>412025900000</v>
      </c>
      <c r="P50" s="9" t="n">
        <f aca="false">$P$31*B50</f>
        <v>174147.26</v>
      </c>
    </row>
    <row r="51" customFormat="false" ht="15.75" hidden="false" customHeight="false" outlineLevel="0" collapsed="false">
      <c r="A51" s="3" t="n">
        <v>18</v>
      </c>
      <c r="B51" s="10" t="n">
        <v>0.01</v>
      </c>
      <c r="C51" s="4" t="n">
        <f aca="false">P51</f>
        <v>174147.26</v>
      </c>
      <c r="D51" s="5" t="s">
        <v>5</v>
      </c>
      <c r="E51" s="5" t="s">
        <v>5</v>
      </c>
      <c r="F51" s="5" t="s">
        <v>5</v>
      </c>
      <c r="G51" s="5" t="s">
        <v>5</v>
      </c>
      <c r="H51" s="0" t="n">
        <v>2</v>
      </c>
      <c r="I51" s="6" t="n">
        <v>19</v>
      </c>
      <c r="J51" s="7" t="n">
        <v>-86.4</v>
      </c>
      <c r="K51" s="7" t="n">
        <v>50</v>
      </c>
      <c r="L51" s="7" t="n">
        <v>4831356901</v>
      </c>
      <c r="M51" s="7" t="n">
        <v>2</v>
      </c>
      <c r="N51" s="8" t="n">
        <v>417429200000</v>
      </c>
      <c r="P51" s="9" t="n">
        <f aca="false">$P$31*B51</f>
        <v>174147.26</v>
      </c>
    </row>
    <row r="52" customFormat="false" ht="15.75" hidden="false" customHeight="false" outlineLevel="0" collapsed="false">
      <c r="A52" s="3" t="n">
        <v>19</v>
      </c>
      <c r="B52" s="10" t="n">
        <v>0.01</v>
      </c>
      <c r="C52" s="4" t="n">
        <f aca="false">P52</f>
        <v>174147.26</v>
      </c>
      <c r="D52" s="5" t="s">
        <v>5</v>
      </c>
      <c r="E52" s="5" t="s">
        <v>5</v>
      </c>
      <c r="F52" s="5" t="s">
        <v>5</v>
      </c>
      <c r="G52" s="5" t="s">
        <v>5</v>
      </c>
      <c r="H52" s="0" t="n">
        <v>3</v>
      </c>
      <c r="I52" s="6" t="n">
        <v>20</v>
      </c>
      <c r="J52" s="7" t="n">
        <v>-199.1</v>
      </c>
      <c r="K52" s="7" t="n">
        <v>50</v>
      </c>
      <c r="L52" s="7" t="n">
        <v>17683470543</v>
      </c>
      <c r="M52" s="7" t="n">
        <v>3</v>
      </c>
      <c r="N52" s="8" t="n">
        <v>3520779000000</v>
      </c>
      <c r="P52" s="9" t="n">
        <f aca="false">$P$31*B52</f>
        <v>174147.26</v>
      </c>
    </row>
    <row r="53" customFormat="false" ht="15.75" hidden="false" customHeight="false" outlineLevel="0" collapsed="false">
      <c r="A53" s="3" t="n">
        <v>20</v>
      </c>
      <c r="B53" s="10" t="n">
        <v>0.01</v>
      </c>
      <c r="C53" s="4" t="n">
        <f aca="false">P53</f>
        <v>174147.26</v>
      </c>
      <c r="D53" s="5" t="s">
        <v>5</v>
      </c>
      <c r="E53" s="5" t="s">
        <v>5</v>
      </c>
      <c r="F53" s="5" t="s">
        <v>5</v>
      </c>
      <c r="G53" s="5" t="s">
        <v>5</v>
      </c>
      <c r="H53" s="0" t="n">
        <v>3</v>
      </c>
      <c r="I53" s="6" t="n">
        <v>21</v>
      </c>
      <c r="J53" s="7" t="n">
        <v>-230.2</v>
      </c>
      <c r="K53" s="7" t="n">
        <v>50</v>
      </c>
      <c r="L53" s="7" t="n">
        <v>9957085306</v>
      </c>
      <c r="M53" s="7" t="n">
        <v>3</v>
      </c>
      <c r="N53" s="8" t="n">
        <v>2292121000000</v>
      </c>
      <c r="P53" s="9" t="n">
        <f aca="false">$P$31*B53</f>
        <v>174147.26</v>
      </c>
    </row>
    <row r="54" customFormat="false" ht="15.75" hidden="false" customHeight="false" outlineLevel="0" collapsed="false">
      <c r="A54" s="3" t="n">
        <v>21</v>
      </c>
      <c r="B54" s="10" t="n">
        <v>0.01</v>
      </c>
      <c r="C54" s="4" t="n">
        <f aca="false">P54</f>
        <v>174147.26</v>
      </c>
      <c r="D54" s="5" t="s">
        <v>5</v>
      </c>
      <c r="E54" s="5" t="s">
        <v>5</v>
      </c>
      <c r="F54" s="5" t="s">
        <v>5</v>
      </c>
      <c r="G54" s="5" t="s">
        <v>5</v>
      </c>
      <c r="H54" s="0" t="n">
        <v>3</v>
      </c>
      <c r="I54" s="6" t="n">
        <v>22</v>
      </c>
      <c r="J54" s="7" t="n">
        <v>-186.3</v>
      </c>
      <c r="K54" s="7" t="n">
        <v>50</v>
      </c>
      <c r="L54" s="7" t="n">
        <v>6033778736</v>
      </c>
      <c r="M54" s="7" t="n">
        <v>3</v>
      </c>
      <c r="N54" s="8" t="n">
        <v>1124093000000</v>
      </c>
      <c r="P54" s="9" t="n">
        <f aca="false">$P$31*B54</f>
        <v>174147.26</v>
      </c>
    </row>
    <row r="55" customFormat="false" ht="15.75" hidden="false" customHeight="false" outlineLevel="0" collapsed="false">
      <c r="A55" s="3" t="n">
        <v>22</v>
      </c>
      <c r="B55" s="10" t="n">
        <v>0</v>
      </c>
      <c r="C55" s="4" t="n">
        <f aca="false">P55</f>
        <v>0</v>
      </c>
      <c r="D55" s="5" t="s">
        <v>5</v>
      </c>
      <c r="E55" s="5" t="s">
        <v>5</v>
      </c>
      <c r="F55" s="5" t="s">
        <v>5</v>
      </c>
      <c r="G55" s="5" t="s">
        <v>5</v>
      </c>
      <c r="H55" s="0" t="n">
        <v>2</v>
      </c>
      <c r="I55" s="6" t="n">
        <v>23</v>
      </c>
      <c r="J55" s="7" t="n">
        <v>-119.6</v>
      </c>
      <c r="K55" s="7" t="n">
        <v>50</v>
      </c>
      <c r="L55" s="7" t="n">
        <v>17242902545</v>
      </c>
      <c r="M55" s="7" t="n">
        <v>2</v>
      </c>
      <c r="N55" s="8" t="n">
        <v>2062251000000</v>
      </c>
      <c r="P55" s="9" t="n">
        <f aca="false">$P$31*B55</f>
        <v>0</v>
      </c>
    </row>
    <row r="56" customFormat="false" ht="15.75" hidden="false" customHeight="false" outlineLevel="0" collapsed="false">
      <c r="A56" s="0" t="n">
        <v>23</v>
      </c>
      <c r="B56" s="0" t="n">
        <v>0</v>
      </c>
      <c r="C56" s="4" t="n">
        <f aca="false">P56</f>
        <v>0</v>
      </c>
      <c r="D56" s="5" t="s">
        <v>5</v>
      </c>
      <c r="E56" s="5" t="s">
        <v>5</v>
      </c>
      <c r="F56" s="5" t="s">
        <v>5</v>
      </c>
      <c r="G56" s="5" t="s">
        <v>5</v>
      </c>
      <c r="H56" s="0" t="n">
        <v>0</v>
      </c>
      <c r="I56" s="6" t="n">
        <v>24</v>
      </c>
      <c r="J56" s="7" t="n">
        <v>0</v>
      </c>
      <c r="K56" s="7" t="n">
        <v>0</v>
      </c>
      <c r="L56" s="7" t="n">
        <v>173026053</v>
      </c>
      <c r="M56" s="7" t="n">
        <v>0</v>
      </c>
      <c r="N56" s="8" t="n">
        <v>0</v>
      </c>
      <c r="P56" s="9" t="n">
        <f aca="false">$P$31*B56</f>
        <v>0</v>
      </c>
      <c r="T56" s="0" t="s">
        <v>8</v>
      </c>
      <c r="U56" s="0" t="s">
        <v>9</v>
      </c>
    </row>
    <row r="57" customFormat="false" ht="15.75" hidden="false" customHeight="false" outlineLevel="0" collapsed="false">
      <c r="A57" s="0" t="n">
        <v>24</v>
      </c>
      <c r="B57" s="0" t="n">
        <v>0</v>
      </c>
      <c r="C57" s="4" t="n">
        <f aca="false">P57</f>
        <v>0</v>
      </c>
      <c r="D57" s="5" t="s">
        <v>5</v>
      </c>
      <c r="E57" s="5" t="s">
        <v>5</v>
      </c>
      <c r="F57" s="5" t="s">
        <v>5</v>
      </c>
      <c r="G57" s="5" t="s">
        <v>5</v>
      </c>
      <c r="H57" s="0" t="n">
        <v>0</v>
      </c>
      <c r="I57" s="6" t="n">
        <v>25</v>
      </c>
      <c r="J57" s="7" t="n">
        <v>0</v>
      </c>
      <c r="K57" s="7" t="n">
        <v>0</v>
      </c>
      <c r="L57" s="7" t="n">
        <v>294595432</v>
      </c>
      <c r="M57" s="7" t="n">
        <v>0</v>
      </c>
      <c r="N57" s="8" t="n">
        <v>0</v>
      </c>
      <c r="P57" s="9" t="n">
        <f aca="false">$P$31*B57</f>
        <v>0</v>
      </c>
      <c r="T57" s="11" t="s">
        <v>10</v>
      </c>
      <c r="U57" s="1" t="s">
        <v>11</v>
      </c>
    </row>
    <row r="58" customFormat="false" ht="15.75" hidden="false" customHeight="false" outlineLevel="0" collapsed="false">
      <c r="A58" s="0" t="n">
        <v>25</v>
      </c>
      <c r="B58" s="0" t="n">
        <v>0</v>
      </c>
      <c r="C58" s="4" t="n">
        <f aca="false">P58</f>
        <v>0</v>
      </c>
      <c r="D58" s="5" t="s">
        <v>5</v>
      </c>
      <c r="E58" s="5" t="s">
        <v>5</v>
      </c>
      <c r="F58" s="5" t="s">
        <v>5</v>
      </c>
      <c r="G58" s="5" t="s">
        <v>5</v>
      </c>
      <c r="H58" s="0" t="n">
        <v>2</v>
      </c>
      <c r="I58" s="6" t="n">
        <v>26</v>
      </c>
      <c r="J58" s="7" t="n">
        <v>-100</v>
      </c>
      <c r="K58" s="7" t="n">
        <v>50</v>
      </c>
      <c r="L58" s="7" t="n">
        <v>35556339824</v>
      </c>
      <c r="M58" s="7" t="n">
        <v>2</v>
      </c>
      <c r="N58" s="8" t="n">
        <v>3555634000000</v>
      </c>
      <c r="P58" s="9" t="n">
        <f aca="false">$P$31*B58</f>
        <v>0</v>
      </c>
      <c r="T58" s="1" t="s">
        <v>12</v>
      </c>
      <c r="U58" s="1" t="s">
        <v>13</v>
      </c>
    </row>
    <row r="59" customFormat="false" ht="15.75" hidden="false" customHeight="false" outlineLevel="0" collapsed="false">
      <c r="A59" s="0" t="n">
        <v>26</v>
      </c>
      <c r="B59" s="0" t="n">
        <v>0</v>
      </c>
      <c r="C59" s="4" t="n">
        <f aca="false">P59</f>
        <v>0</v>
      </c>
      <c r="D59" s="5" t="s">
        <v>5</v>
      </c>
      <c r="E59" s="5" t="s">
        <v>5</v>
      </c>
      <c r="F59" s="5" t="s">
        <v>5</v>
      </c>
      <c r="G59" s="5" t="s">
        <v>5</v>
      </c>
      <c r="H59" s="0" t="n">
        <v>3</v>
      </c>
      <c r="I59" s="6" t="n">
        <v>27</v>
      </c>
      <c r="J59" s="7" t="n">
        <v>-150</v>
      </c>
      <c r="K59" s="7" t="n">
        <v>50</v>
      </c>
      <c r="L59" s="7" t="n">
        <v>17529276725</v>
      </c>
      <c r="M59" s="7" t="n">
        <v>3</v>
      </c>
      <c r="N59" s="8" t="n">
        <v>2629392000000</v>
      </c>
      <c r="P59" s="9" t="n">
        <f aca="false">$P$31*B59</f>
        <v>0</v>
      </c>
      <c r="T59" s="1" t="s">
        <v>14</v>
      </c>
      <c r="U59" s="1" t="s">
        <v>15</v>
      </c>
    </row>
    <row r="60" customFormat="false" ht="15.75" hidden="false" customHeight="false" outlineLevel="0" collapsed="false">
      <c r="A60" s="0" t="n">
        <v>27</v>
      </c>
      <c r="B60" s="0" t="n">
        <v>0</v>
      </c>
      <c r="C60" s="4" t="n">
        <f aca="false">P60</f>
        <v>0</v>
      </c>
      <c r="D60" s="5" t="s">
        <v>5</v>
      </c>
      <c r="E60" s="5" t="s">
        <v>5</v>
      </c>
      <c r="F60" s="5" t="s">
        <v>5</v>
      </c>
      <c r="G60" s="5" t="s">
        <v>5</v>
      </c>
      <c r="H60" s="0" t="n">
        <v>4</v>
      </c>
      <c r="I60" s="6" t="n">
        <v>28</v>
      </c>
      <c r="J60" s="7" t="n">
        <v>-500</v>
      </c>
      <c r="K60" s="7" t="n">
        <v>50</v>
      </c>
      <c r="L60" s="7" t="n">
        <v>26033456848</v>
      </c>
      <c r="M60" s="7" t="n">
        <v>4</v>
      </c>
      <c r="N60" s="8" t="n">
        <v>13016730000000</v>
      </c>
      <c r="P60" s="9" t="n">
        <f aca="false">$P$31*B60</f>
        <v>0</v>
      </c>
      <c r="T60" s="1" t="s">
        <v>16</v>
      </c>
      <c r="U60" s="1" t="s">
        <v>17</v>
      </c>
    </row>
    <row r="61" customFormat="false" ht="15.75" hidden="false" customHeight="false" outlineLevel="0" collapsed="false">
      <c r="A61" s="0" t="n">
        <v>28</v>
      </c>
      <c r="B61" s="0" t="n">
        <v>0</v>
      </c>
      <c r="C61" s="4" t="n">
        <f aca="false">P61</f>
        <v>0</v>
      </c>
      <c r="D61" s="5" t="s">
        <v>5</v>
      </c>
      <c r="E61" s="5" t="s">
        <v>5</v>
      </c>
      <c r="F61" s="5" t="s">
        <v>5</v>
      </c>
      <c r="G61" s="5" t="s">
        <v>5</v>
      </c>
      <c r="H61" s="0" t="n">
        <v>4</v>
      </c>
      <c r="I61" s="6" t="n">
        <v>29</v>
      </c>
      <c r="J61" s="7" t="n">
        <v>-500</v>
      </c>
      <c r="K61" s="7" t="n">
        <v>50</v>
      </c>
      <c r="L61" s="7" t="n">
        <v>40232596619</v>
      </c>
      <c r="M61" s="7" t="n">
        <v>4</v>
      </c>
      <c r="N61" s="8" t="n">
        <v>20116300000000</v>
      </c>
      <c r="P61" s="9" t="n">
        <f aca="false">$P$31*B61</f>
        <v>0</v>
      </c>
      <c r="T61" s="1"/>
      <c r="U61" s="1"/>
    </row>
    <row r="62" customFormat="false" ht="15.75" hidden="false" customHeight="false" outlineLevel="0" collapsed="false">
      <c r="A62" s="0" t="n">
        <v>29</v>
      </c>
      <c r="B62" s="0" t="n">
        <v>0</v>
      </c>
      <c r="C62" s="4" t="n">
        <f aca="false">P62</f>
        <v>0</v>
      </c>
      <c r="D62" s="5" t="s">
        <v>5</v>
      </c>
      <c r="E62" s="5" t="s">
        <v>5</v>
      </c>
      <c r="F62" s="5" t="s">
        <v>5</v>
      </c>
      <c r="G62" s="5" t="s">
        <v>5</v>
      </c>
      <c r="H62" s="0" t="n">
        <v>4</v>
      </c>
      <c r="I62" s="6" t="n">
        <v>30</v>
      </c>
      <c r="J62" s="7" t="n">
        <v>-500</v>
      </c>
      <c r="K62" s="7" t="n">
        <v>50</v>
      </c>
      <c r="L62" s="7" t="n">
        <v>27427742420</v>
      </c>
      <c r="M62" s="7" t="n">
        <v>4</v>
      </c>
      <c r="N62" s="8" t="n">
        <v>13713870000000</v>
      </c>
      <c r="P62" s="9" t="n">
        <f aca="false">$P$31*B62</f>
        <v>0</v>
      </c>
      <c r="T62" s="1" t="s">
        <v>18</v>
      </c>
      <c r="U62" s="1" t="s">
        <v>19</v>
      </c>
    </row>
    <row r="63" customFormat="false" ht="15" hidden="false" customHeight="false" outlineLevel="0" collapsed="false">
      <c r="I63" s="12" t="s">
        <v>20</v>
      </c>
      <c r="J63" s="12" t="n">
        <v>2</v>
      </c>
      <c r="K63" s="12" t="n">
        <v>3</v>
      </c>
      <c r="L63" s="12" t="n">
        <v>4</v>
      </c>
      <c r="M63" s="12" t="n">
        <v>5</v>
      </c>
      <c r="N63" s="12" t="n">
        <v>6</v>
      </c>
      <c r="O63" s="13" t="n">
        <v>7</v>
      </c>
      <c r="P63" s="14" t="n">
        <v>8</v>
      </c>
      <c r="Q63" s="14" t="n">
        <v>9</v>
      </c>
      <c r="R63" s="14" t="n">
        <v>10</v>
      </c>
    </row>
    <row r="64" customFormat="false" ht="15" hidden="false" customHeight="false" outlineLevel="0" collapsed="false">
      <c r="A64" s="0" t="s">
        <v>21</v>
      </c>
      <c r="B64" s="0" t="n">
        <f aca="false">SUM(B33:B62)</f>
        <v>1</v>
      </c>
      <c r="C64" s="15" t="n">
        <f aca="false">ROUND(C33,0)</f>
        <v>0</v>
      </c>
      <c r="D64" s="9" t="str">
        <f aca="false">D33</f>
        <v>_</v>
      </c>
      <c r="E64" s="9" t="str">
        <f aca="false">E33</f>
        <v>_</v>
      </c>
      <c r="F64" s="9" t="str">
        <f aca="false">F33</f>
        <v>_</v>
      </c>
      <c r="G64" s="9" t="str">
        <f aca="false">G33</f>
        <v>_</v>
      </c>
      <c r="I64" s="0" t="str">
        <f aca="false">"  "&amp;C64&amp;", "&amp;D64&amp;", "&amp;E64&amp;", "&amp;F64&amp;", "&amp;G64&amp;","</f>
        <v>  0, _, _, _, _,</v>
      </c>
      <c r="J64" s="0" t="str">
        <f aca="false">"  "&amp;C64*0.637628&amp;", "&amp;D64&amp;", "&amp;E64&amp;", "&amp;F64&amp;", "&amp;G64&amp;","</f>
        <v>  0, _, _, _, _,</v>
      </c>
      <c r="K64" s="0" t="str">
        <f aca="false">"  "&amp;C64*0.637628^2&amp;", "&amp;D64&amp;", "&amp;E64&amp;", "&amp;F64&amp;", "&amp;G64&amp;","</f>
        <v>  0, _, _, _, _,</v>
      </c>
      <c r="L64" s="0" t="str">
        <f aca="false">"  "&amp;C64*0.637628^3&amp;", "&amp;D64&amp;", "&amp;E64&amp;", "&amp;F64&amp;", "&amp;G64&amp;","</f>
        <v>  0, _, _, _, _,</v>
      </c>
      <c r="M64" s="0" t="str">
        <f aca="false">"  "&amp;C64*0.637628^4&amp;", "&amp;D64&amp;", "&amp;E64&amp;", "&amp;F64&amp;", "&amp;G64&amp;","</f>
        <v>  0, _, _, _, _,</v>
      </c>
      <c r="N64" s="0" t="str">
        <f aca="false">"  "&amp;C64*0.637628^5&amp;", "&amp;D64&amp;", "&amp;E64&amp;", "&amp;F64&amp;", "&amp;G64&amp;","</f>
        <v>  0, _, _, _, _,</v>
      </c>
      <c r="O64" s="0" t="str">
        <f aca="false">"  "&amp;C64*0.637628^6&amp;", "&amp;D64&amp;", "&amp;E64&amp;", "&amp;F64&amp;", "&amp;G64&amp;","</f>
        <v>  0, _, _, _, _,</v>
      </c>
      <c r="P64" s="0" t="str">
        <f aca="false">"  "&amp;C64*0.637628^7&amp;", "&amp;D64&amp;", "&amp;E64&amp;", "&amp;F64&amp;", "&amp;G64&amp;","</f>
        <v>  0, _, _, _, _,</v>
      </c>
      <c r="Q64" s="0" t="str">
        <f aca="false">"  "&amp;C64*0.637628^8&amp;", "&amp;D64&amp;", "&amp;E64&amp;", "&amp;F64&amp;", "&amp;G64&amp;","</f>
        <v>  0, _, _, _, _,</v>
      </c>
      <c r="R64" s="0" t="str">
        <f aca="false">"  "&amp;C64*0.637628^9&amp;", "&amp;D64&amp;", "&amp;E64&amp;", "&amp;F64&amp;", "&amp;G64&amp;","</f>
        <v>  0, _, _, _, _,</v>
      </c>
    </row>
    <row r="65" customFormat="false" ht="15" hidden="false" customHeight="false" outlineLevel="0" collapsed="false">
      <c r="C65" s="15" t="n">
        <f aca="false">ROUND(C34,0)</f>
        <v>348295</v>
      </c>
      <c r="D65" s="9" t="str">
        <f aca="false">D34</f>
        <v>_</v>
      </c>
      <c r="E65" s="9" t="str">
        <f aca="false">E34</f>
        <v>_</v>
      </c>
      <c r="F65" s="9" t="str">
        <f aca="false">F34</f>
        <v>_</v>
      </c>
      <c r="G65" s="9" t="str">
        <f aca="false">G34</f>
        <v>_</v>
      </c>
      <c r="I65" s="0" t="str">
        <f aca="false">"  "&amp;C65&amp;", "&amp;D65&amp;", "&amp;E65&amp;", "&amp;F65&amp;", "&amp;G65&amp;","</f>
        <v>  348295, _, _, _, _,</v>
      </c>
      <c r="J65" s="0" t="str">
        <f aca="false">"  "&amp;C65*0.637628&amp;", "&amp;D65&amp;", "&amp;E65&amp;", "&amp;F65&amp;", "&amp;G65&amp;","</f>
        <v>  222082.64426, _, _, _, _,</v>
      </c>
      <c r="K65" s="0" t="str">
        <f aca="false">"  "&amp;C65*0.637628^2&amp;", "&amp;D65&amp;", "&amp;E65&amp;", "&amp;F65&amp;", "&amp;G65&amp;","</f>
        <v>  141606.112294215, _, _, _, _,</v>
      </c>
      <c r="L65" s="0" t="str">
        <f aca="false">"  "&amp;C65*0.637628^3&amp;", "&amp;D65&amp;", "&amp;E65&amp;", "&amp;F65&amp;", "&amp;G65&amp;","</f>
        <v>  90292.0221699359, _, _, _, _,</v>
      </c>
      <c r="M65" s="0" t="str">
        <f aca="false">"  "&amp;C65*0.637628^4&amp;", "&amp;D65&amp;", "&amp;E65&amp;", "&amp;F65&amp;", "&amp;G65&amp;","</f>
        <v>  57572.7215121719, _, _, _, _,</v>
      </c>
      <c r="N65" s="0" t="str">
        <f aca="false">"  "&amp;C65*0.637628^5&amp;", "&amp;D65&amp;", "&amp;E65&amp;", "&amp;F65&amp;", "&amp;G65&amp;","</f>
        <v>  36709.9792723631, _, _, _, _,</v>
      </c>
      <c r="O65" s="0" t="str">
        <f aca="false">"  "&amp;C65*0.637628^6&amp;", "&amp;D65&amp;", "&amp;E65&amp;", "&amp;F65&amp;", "&amp;G65&amp;","</f>
        <v>  23407.3106634784, _, _, _, _,</v>
      </c>
      <c r="P65" s="0" t="str">
        <f aca="false">"  "&amp;C65*0.637628^7&amp;", "&amp;D65&amp;", "&amp;E65&amp;", "&amp;F65&amp;", "&amp;G65&amp;","</f>
        <v>  14925.1566837324, _, _, _, _,</v>
      </c>
      <c r="Q65" s="0" t="str">
        <f aca="false">"  "&amp;C65*0.637628^8&amp;", "&amp;D65&amp;", "&amp;E65&amp;", "&amp;F65&amp;", "&amp;G65&amp;","</f>
        <v>  9516.69780593491, _, _, _, _,</v>
      </c>
      <c r="R65" s="0" t="str">
        <f aca="false">"  "&amp;C65*0.637628^9&amp;", "&amp;D65&amp;", "&amp;E65&amp;", "&amp;F65&amp;", "&amp;G65&amp;","</f>
        <v>  6068.11298860266, _, _, _, _,</v>
      </c>
    </row>
    <row r="66" customFormat="false" ht="15" hidden="false" customHeight="false" outlineLevel="0" collapsed="false">
      <c r="C66" s="15" t="n">
        <f aca="false">ROUND(C35,0)</f>
        <v>348295</v>
      </c>
      <c r="D66" s="9" t="str">
        <f aca="false">D35</f>
        <v>_</v>
      </c>
      <c r="E66" s="9" t="str">
        <f aca="false">E35</f>
        <v>_</v>
      </c>
      <c r="F66" s="9" t="str">
        <f aca="false">F35</f>
        <v>_</v>
      </c>
      <c r="G66" s="9" t="str">
        <f aca="false">G35</f>
        <v>_</v>
      </c>
      <c r="I66" s="0" t="str">
        <f aca="false">"  "&amp;C66&amp;", "&amp;D66&amp;", "&amp;E66&amp;", "&amp;F66&amp;", "&amp;G66&amp;","</f>
        <v>  348295, _, _, _, _,</v>
      </c>
      <c r="J66" s="0" t="str">
        <f aca="false">"  "&amp;C66*0.637628&amp;", "&amp;D66&amp;", "&amp;E66&amp;", "&amp;F66&amp;", "&amp;G66&amp;","</f>
        <v>  222082.64426, _, _, _, _,</v>
      </c>
      <c r="K66" s="0" t="str">
        <f aca="false">"  "&amp;C66*0.637628^2&amp;", "&amp;D66&amp;", "&amp;E66&amp;", "&amp;F66&amp;", "&amp;G66&amp;","</f>
        <v>  141606.112294215, _, _, _, _,</v>
      </c>
      <c r="L66" s="0" t="str">
        <f aca="false">"  "&amp;C66*0.637628^3&amp;", "&amp;D66&amp;", "&amp;E66&amp;", "&amp;F66&amp;", "&amp;G66&amp;","</f>
        <v>  90292.0221699359, _, _, _, _,</v>
      </c>
      <c r="M66" s="0" t="str">
        <f aca="false">"  "&amp;C66*0.637628^4&amp;", "&amp;D66&amp;", "&amp;E66&amp;", "&amp;F66&amp;", "&amp;G66&amp;","</f>
        <v>  57572.7215121719, _, _, _, _,</v>
      </c>
      <c r="N66" s="0" t="str">
        <f aca="false">"  "&amp;C66*0.637628^5&amp;", "&amp;D66&amp;", "&amp;E66&amp;", "&amp;F66&amp;", "&amp;G66&amp;","</f>
        <v>  36709.9792723631, _, _, _, _,</v>
      </c>
      <c r="O66" s="0" t="str">
        <f aca="false">"  "&amp;C66*0.637628^6&amp;", "&amp;D66&amp;", "&amp;E66&amp;", "&amp;F66&amp;", "&amp;G66&amp;","</f>
        <v>  23407.3106634784, _, _, _, _,</v>
      </c>
      <c r="P66" s="0" t="str">
        <f aca="false">"  "&amp;C66*0.637628^7&amp;", "&amp;D66&amp;", "&amp;E66&amp;", "&amp;F66&amp;", "&amp;G66&amp;","</f>
        <v>  14925.1566837324, _, _, _, _,</v>
      </c>
      <c r="Q66" s="0" t="str">
        <f aca="false">"  "&amp;C66*0.637628^8&amp;", "&amp;D66&amp;", "&amp;E66&amp;", "&amp;F66&amp;", "&amp;G66&amp;","</f>
        <v>  9516.69780593491, _, _, _, _,</v>
      </c>
      <c r="R66" s="0" t="str">
        <f aca="false">"  "&amp;C66*0.637628^9&amp;", "&amp;D66&amp;", "&amp;E66&amp;", "&amp;F66&amp;", "&amp;G66&amp;","</f>
        <v>  6068.11298860266, _, _, _, _,</v>
      </c>
    </row>
    <row r="67" customFormat="false" ht="15" hidden="false" customHeight="false" outlineLevel="0" collapsed="false">
      <c r="C67" s="15" t="n">
        <f aca="false">ROUND(C36,0)</f>
        <v>174147</v>
      </c>
      <c r="D67" s="9" t="str">
        <f aca="false">D36</f>
        <v>_</v>
      </c>
      <c r="E67" s="9" t="str">
        <f aca="false">E36</f>
        <v>_</v>
      </c>
      <c r="F67" s="9" t="str">
        <f aca="false">F36</f>
        <v>_</v>
      </c>
      <c r="G67" s="9" t="str">
        <f aca="false">G36</f>
        <v>_</v>
      </c>
      <c r="I67" s="0" t="str">
        <f aca="false">"  "&amp;C67&amp;", "&amp;D67&amp;", "&amp;E67&amp;", "&amp;F67&amp;", "&amp;G67&amp;","</f>
        <v>  174147, _, _, _, _,</v>
      </c>
      <c r="J67" s="0" t="str">
        <f aca="false">"  "&amp;C67*0.637628&amp;", "&amp;D67&amp;", "&amp;E67&amp;", "&amp;F67&amp;", "&amp;G67&amp;","</f>
        <v>  111041.003316, _, _, _, _,</v>
      </c>
      <c r="K67" s="0" t="str">
        <f aca="false">"  "&amp;C67*0.637628^2&amp;", "&amp;D67&amp;", "&amp;E67&amp;", "&amp;F67&amp;", "&amp;G67&amp;","</f>
        <v>  70802.8528623745, _, _, _, _,</v>
      </c>
      <c r="L67" s="0" t="str">
        <f aca="false">"  "&amp;C67*0.637628^3&amp;", "&amp;D67&amp;", "&amp;E67&amp;", "&amp;F67&amp;", "&amp;G67&amp;","</f>
        <v>  45145.8814649301, _, _, _, _,</v>
      </c>
      <c r="M67" s="0" t="str">
        <f aca="false">"  "&amp;C67*0.637628^4&amp;", "&amp;D67&amp;", "&amp;E67&amp;", "&amp;F67&amp;", "&amp;G67&amp;","</f>
        <v>  28786.2781067204, _, _, _, _,</v>
      </c>
      <c r="N67" s="0" t="str">
        <f aca="false">"  "&amp;C67*0.637628^5&amp;", "&amp;D67&amp;", "&amp;E67&amp;", "&amp;F67&amp;", "&amp;G67&amp;","</f>
        <v>  18354.9369366319, _, _, _, _,</v>
      </c>
      <c r="O67" s="0" t="str">
        <f aca="false">"  "&amp;C67*0.637628^6&amp;", "&amp;D67&amp;", "&amp;E67&amp;", "&amp;F67&amp;", "&amp;G67&amp;","</f>
        <v>  11703.6217290308, _, _, _, _,</v>
      </c>
      <c r="P67" s="0" t="str">
        <f aca="false">"  "&amp;C67*0.637628^7&amp;", "&amp;D67&amp;", "&amp;E67&amp;", "&amp;F67&amp;", "&amp;G67&amp;","</f>
        <v>  7462.55691583842, _, _, _, _,</v>
      </c>
      <c r="Q67" s="0" t="str">
        <f aca="false">"  "&amp;C67*0.637628^8&amp;", "&amp;D67&amp;", "&amp;E67&amp;", "&amp;F67&amp;", "&amp;G67&amp;","</f>
        <v>  4758.33524113222, _, _, _, _,</v>
      </c>
      <c r="R67" s="0" t="str">
        <f aca="false">"  "&amp;C67*0.637628^9&amp;", "&amp;D67&amp;", "&amp;E67&amp;", "&amp;F67&amp;", "&amp;G67&amp;","</f>
        <v>  3034.04778313265, _, _, _, _,</v>
      </c>
    </row>
    <row r="68" customFormat="false" ht="15" hidden="false" customHeight="false" outlineLevel="0" collapsed="false">
      <c r="C68" s="15" t="n">
        <f aca="false">ROUND(C37,0)</f>
        <v>2438062</v>
      </c>
      <c r="D68" s="9" t="str">
        <f aca="false">D37</f>
        <v>_</v>
      </c>
      <c r="E68" s="9" t="str">
        <f aca="false">E37</f>
        <v>_</v>
      </c>
      <c r="F68" s="9" t="str">
        <f aca="false">F37</f>
        <v>_</v>
      </c>
      <c r="G68" s="9" t="str">
        <f aca="false">G37</f>
        <v>_</v>
      </c>
      <c r="I68" s="0" t="str">
        <f aca="false">"  "&amp;C68&amp;", "&amp;D68&amp;", "&amp;E68&amp;", "&amp;F68&amp;", "&amp;G68&amp;","</f>
        <v>  2438062, _, _, _, _,</v>
      </c>
      <c r="J68" s="0" t="str">
        <f aca="false">"  "&amp;C68*0.637628&amp;", "&amp;D68&amp;", "&amp;E68&amp;", "&amp;F68&amp;", "&amp;G68&amp;","</f>
        <v>  1554576.596936, _, _, _, _,</v>
      </c>
      <c r="K68" s="0" t="str">
        <f aca="false">"  "&amp;C68*0.637628^2&amp;", "&amp;D68&amp;", "&amp;E68&amp;", "&amp;F68&amp;", "&amp;G68&amp;","</f>
        <v>  991241.566351108, _, _, _, _,</v>
      </c>
      <c r="L68" s="0" t="str">
        <f aca="false">"  "&amp;C68*0.637628^3&amp;", "&amp;D68&amp;", "&amp;E68&amp;", "&amp;F68&amp;", "&amp;G68&amp;","</f>
        <v>  632043.377469324, _, _, _, _,</v>
      </c>
      <c r="M68" s="0" t="str">
        <f aca="false">"  "&amp;C68*0.637628^4&amp;", "&amp;D68&amp;", "&amp;E68&amp;", "&amp;F68&amp;", "&amp;G68&amp;","</f>
        <v>  403008.55468901, _, _, _, _,</v>
      </c>
      <c r="N68" s="0" t="str">
        <f aca="false">"  "&amp;C68*0.637628^5&amp;", "&amp;D68&amp;", "&amp;E68&amp;", "&amp;F68&amp;", "&amp;G68&amp;","</f>
        <v>  256969.538709244, _, _, _, _,</v>
      </c>
      <c r="O68" s="0" t="str">
        <f aca="false">"  "&amp;C68*0.637628^6&amp;", "&amp;D68&amp;", "&amp;E68&amp;", "&amp;F68&amp;", "&amp;G68&amp;","</f>
        <v>  163850.973028098, _, _, _, _,</v>
      </c>
      <c r="P68" s="0" t="str">
        <f aca="false">"  "&amp;C68*0.637628^7&amp;", "&amp;D68&amp;", "&amp;E68&amp;", "&amp;F68&amp;", "&amp;G68&amp;","</f>
        <v>  104475.96822996, _, _, _, _,</v>
      </c>
      <c r="Q68" s="0" t="str">
        <f aca="false">"  "&amp;C68*0.637628^8&amp;", "&amp;D68&amp;", "&amp;E68&amp;", "&amp;F68&amp;", "&amp;G68&amp;","</f>
        <v>  66616.8026705329, _, _, _, _,</v>
      </c>
      <c r="R68" s="0" t="str">
        <f aca="false">"  "&amp;C68*0.637628^9&amp;", "&amp;D68&amp;", "&amp;E68&amp;", "&amp;F68&amp;", "&amp;G68&amp;","</f>
        <v>  42476.7386532066, _, _, _, _,</v>
      </c>
    </row>
    <row r="69" customFormat="false" ht="15" hidden="false" customHeight="false" outlineLevel="0" collapsed="false">
      <c r="C69" s="15" t="n">
        <f aca="false">ROUND(C38,0)</f>
        <v>1567325</v>
      </c>
      <c r="D69" s="9" t="str">
        <f aca="false">D38</f>
        <v>_</v>
      </c>
      <c r="E69" s="9" t="str">
        <f aca="false">E38</f>
        <v>_</v>
      </c>
      <c r="F69" s="9" t="str">
        <f aca="false">F38</f>
        <v>_</v>
      </c>
      <c r="G69" s="9" t="str">
        <f aca="false">G38</f>
        <v>_</v>
      </c>
      <c r="I69" s="0" t="str">
        <f aca="false">"  "&amp;C69&amp;", "&amp;D69&amp;", "&amp;E69&amp;", "&amp;F69&amp;", "&amp;G69&amp;","</f>
        <v>  1567325, _, _, _, _,</v>
      </c>
      <c r="J69" s="0" t="str">
        <f aca="false">"  "&amp;C69*0.637628&amp;", "&amp;D69&amp;", "&amp;E69&amp;", "&amp;F69&amp;", "&amp;G69&amp;","</f>
        <v>  999370.3051, _, _, _, _,</v>
      </c>
      <c r="K69" s="0" t="str">
        <f aca="false">"  "&amp;C69*0.637628^2&amp;", "&amp;D69&amp;", "&amp;E69&amp;", "&amp;F69&amp;", "&amp;G69&amp;","</f>
        <v>  637226.488900303, _, _, _, _,</v>
      </c>
      <c r="L69" s="0" t="str">
        <f aca="false">"  "&amp;C69*0.637628^3&amp;", "&amp;D69&amp;", "&amp;E69&amp;", "&amp;F69&amp;", "&amp;G69&amp;","</f>
        <v>  406313.451664522, _, _, _, _,</v>
      </c>
      <c r="M69" s="0" t="str">
        <f aca="false">"  "&amp;C69*0.637628^4&amp;", "&amp;D69&amp;", "&amp;E69&amp;", "&amp;F69&amp;", "&amp;G69&amp;","</f>
        <v>  259076.833557946, _, _, _, _,</v>
      </c>
      <c r="N69" s="0" t="str">
        <f aca="false">"  "&amp;C69*0.637628^5&amp;", "&amp;D69&amp;", "&amp;E69&amp;", "&amp;F69&amp;", "&amp;G69&amp;","</f>
        <v>  165194.643227886, _, _, _, _,</v>
      </c>
      <c r="O69" s="0" t="str">
        <f aca="false">"  "&amp;C69*0.637628^6&amp;", "&amp;D69&amp;", "&amp;E69&amp;", "&amp;F69&amp;", "&amp;G69&amp;","</f>
        <v>  105332.72997211, _, _, _, _,</v>
      </c>
      <c r="P69" s="0" t="str">
        <f aca="false">"  "&amp;C69*0.637628^7&amp;", "&amp;D69&amp;", "&amp;E69&amp;", "&amp;F69&amp;", "&amp;G69&amp;","</f>
        <v>  67163.0979466569, _, _, _, _,</v>
      </c>
      <c r="Q69" s="0" t="str">
        <f aca="false">"  "&amp;C69*0.637628^8&amp;", "&amp;D69&amp;", "&amp;E69&amp;", "&amp;F69&amp;", "&amp;G69&amp;","</f>
        <v>  42825.0718175309, _, _, _, _,</v>
      </c>
      <c r="R69" s="0" t="str">
        <f aca="false">"  "&amp;C69*0.637628^9&amp;", "&amp;D69&amp;", "&amp;E69&amp;", "&amp;F69&amp;", "&amp;G69&amp;","</f>
        <v>  27306.4648928686, _, _, _, _,</v>
      </c>
    </row>
    <row r="70" customFormat="false" ht="15" hidden="false" customHeight="false" outlineLevel="0" collapsed="false">
      <c r="C70" s="15" t="n">
        <f aca="false">ROUND(C39,0)</f>
        <v>1567325</v>
      </c>
      <c r="D70" s="9" t="str">
        <f aca="false">D39</f>
        <v>_</v>
      </c>
      <c r="E70" s="9" t="str">
        <f aca="false">E39</f>
        <v>_</v>
      </c>
      <c r="F70" s="9" t="str">
        <f aca="false">F39</f>
        <v>_</v>
      </c>
      <c r="G70" s="9" t="str">
        <f aca="false">G39</f>
        <v>_</v>
      </c>
      <c r="I70" s="0" t="str">
        <f aca="false">"  "&amp;C70&amp;", "&amp;D70&amp;", "&amp;E70&amp;", "&amp;F70&amp;", "&amp;G70&amp;","</f>
        <v>  1567325, _, _, _, _,</v>
      </c>
      <c r="J70" s="0" t="str">
        <f aca="false">"  "&amp;C70*0.637628&amp;", "&amp;D70&amp;", "&amp;E70&amp;", "&amp;F70&amp;", "&amp;G70&amp;","</f>
        <v>  999370.3051, _, _, _, _,</v>
      </c>
      <c r="K70" s="0" t="str">
        <f aca="false">"  "&amp;C70*0.637628^2&amp;", "&amp;D70&amp;", "&amp;E70&amp;", "&amp;F70&amp;", "&amp;G70&amp;","</f>
        <v>  637226.488900303, _, _, _, _,</v>
      </c>
      <c r="L70" s="0" t="str">
        <f aca="false">"  "&amp;C70*0.637628^3&amp;", "&amp;D70&amp;", "&amp;E70&amp;", "&amp;F70&amp;", "&amp;G70&amp;","</f>
        <v>  406313.451664522, _, _, _, _,</v>
      </c>
      <c r="M70" s="0" t="str">
        <f aca="false">"  "&amp;C70*0.637628^4&amp;", "&amp;D70&amp;", "&amp;E70&amp;", "&amp;F70&amp;", "&amp;G70&amp;","</f>
        <v>  259076.833557946, _, _, _, _,</v>
      </c>
      <c r="N70" s="0" t="str">
        <f aca="false">"  "&amp;C70*0.637628^5&amp;", "&amp;D70&amp;", "&amp;E70&amp;", "&amp;F70&amp;", "&amp;G70&amp;","</f>
        <v>  165194.643227886, _, _, _, _,</v>
      </c>
      <c r="O70" s="0" t="str">
        <f aca="false">"  "&amp;C70*0.637628^6&amp;", "&amp;D70&amp;", "&amp;E70&amp;", "&amp;F70&amp;", "&amp;G70&amp;","</f>
        <v>  105332.72997211, _, _, _, _,</v>
      </c>
      <c r="P70" s="0" t="str">
        <f aca="false">"  "&amp;C70*0.637628^7&amp;", "&amp;D70&amp;", "&amp;E70&amp;", "&amp;F70&amp;", "&amp;G70&amp;","</f>
        <v>  67163.0979466569, _, _, _, _,</v>
      </c>
      <c r="Q70" s="0" t="str">
        <f aca="false">"  "&amp;C70*0.637628^8&amp;", "&amp;D70&amp;", "&amp;E70&amp;", "&amp;F70&amp;", "&amp;G70&amp;","</f>
        <v>  42825.0718175309, _, _, _, _,</v>
      </c>
      <c r="R70" s="0" t="str">
        <f aca="false">"  "&amp;C70*0.637628^9&amp;", "&amp;D70&amp;", "&amp;E70&amp;", "&amp;F70&amp;", "&amp;G70&amp;","</f>
        <v>  27306.4648928686, _, _, _, _,</v>
      </c>
    </row>
    <row r="71" customFormat="false" ht="15" hidden="false" customHeight="false" outlineLevel="0" collapsed="false">
      <c r="C71" s="15" t="n">
        <f aca="false">ROUND(C40,0)</f>
        <v>2089767</v>
      </c>
      <c r="D71" s="9" t="str">
        <f aca="false">D40</f>
        <v>_</v>
      </c>
      <c r="E71" s="9" t="str">
        <f aca="false">E40</f>
        <v>_</v>
      </c>
      <c r="F71" s="9" t="str">
        <f aca="false">F40</f>
        <v>_</v>
      </c>
      <c r="G71" s="9" t="str">
        <f aca="false">G40</f>
        <v>_</v>
      </c>
      <c r="I71" s="0" t="str">
        <f aca="false">"  "&amp;C71&amp;", "&amp;D71&amp;", "&amp;E71&amp;", "&amp;F71&amp;", "&amp;G71&amp;","</f>
        <v>  2089767, _, _, _, _,</v>
      </c>
      <c r="J71" s="0" t="str">
        <f aca="false">"  "&amp;C71*0.637628&amp;", "&amp;D71&amp;", "&amp;E71&amp;", "&amp;F71&amp;", "&amp;G71&amp;","</f>
        <v>  1332493.952676, _, _, _, _,</v>
      </c>
      <c r="K71" s="0" t="str">
        <f aca="false">"  "&amp;C71*0.637628^2&amp;", "&amp;D71&amp;", "&amp;E71&amp;", "&amp;F71&amp;", "&amp;G71&amp;","</f>
        <v>  849635.454056893, _, _, _, _,</v>
      </c>
      <c r="L71" s="0" t="str">
        <f aca="false">"  "&amp;C71*0.637628^3&amp;", "&amp;D71&amp;", "&amp;E71&amp;", "&amp;F71&amp;", "&amp;G71&amp;","</f>
        <v>  541751.355299388, _, _, _, _,</v>
      </c>
      <c r="M71" s="0" t="str">
        <f aca="false">"  "&amp;C71*0.637628^4&amp;", "&amp;D71&amp;", "&amp;E71&amp;", "&amp;F71&amp;", "&amp;G71&amp;","</f>
        <v>  345435.833176838, _, _, _, _,</v>
      </c>
      <c r="N71" s="0" t="str">
        <f aca="false">"  "&amp;C71*0.637628^5&amp;", "&amp;D71&amp;", "&amp;E71&amp;", "&amp;F71&amp;", "&amp;G71&amp;","</f>
        <v>  220259.559436881, _, _, _, _,</v>
      </c>
      <c r="O71" s="0" t="str">
        <f aca="false">"  "&amp;C71*0.637628^6&amp;", "&amp;D71&amp;", "&amp;E71&amp;", "&amp;F71&amp;", "&amp;G71&amp;","</f>
        <v>  140443.66236462, _, _, _, _,</v>
      </c>
      <c r="P71" s="0" t="str">
        <f aca="false">"  "&amp;C71*0.637628^7&amp;", "&amp;D71&amp;", "&amp;E71&amp;", "&amp;F71&amp;", "&amp;G71&amp;","</f>
        <v>  89550.8115462276, _, _, _, _,</v>
      </c>
      <c r="Q71" s="0" t="str">
        <f aca="false">"  "&amp;C71*0.637628^8&amp;", "&amp;D71&amp;", "&amp;E71&amp;", "&amp;F71&amp;", "&amp;G71&amp;","</f>
        <v>  57100.104864598, _, _, _, _,</v>
      </c>
      <c r="R71" s="0" t="str">
        <f aca="false">"  "&amp;C71*0.637628^9&amp;", "&amp;D71&amp;", "&amp;E71&amp;", "&amp;F71&amp;", "&amp;G71&amp;","</f>
        <v>  36408.6256646039, _, _, _, _,</v>
      </c>
    </row>
    <row r="72" customFormat="false" ht="15" hidden="false" customHeight="false" outlineLevel="0" collapsed="false">
      <c r="C72" s="15" t="n">
        <f aca="false">ROUND(C41,0)</f>
        <v>1044884</v>
      </c>
      <c r="D72" s="9" t="str">
        <f aca="false">D41</f>
        <v>_</v>
      </c>
      <c r="E72" s="9" t="str">
        <f aca="false">E41</f>
        <v>_</v>
      </c>
      <c r="F72" s="9" t="str">
        <f aca="false">F41</f>
        <v>_</v>
      </c>
      <c r="G72" s="9" t="str">
        <f aca="false">G41</f>
        <v>_</v>
      </c>
      <c r="I72" s="0" t="str">
        <f aca="false">"  "&amp;C72&amp;", "&amp;D72&amp;", "&amp;E72&amp;", "&amp;F72&amp;", "&amp;G72&amp;","</f>
        <v>  1044884, _, _, _, _,</v>
      </c>
      <c r="J72" s="0" t="str">
        <f aca="false">"  "&amp;C72*0.637628&amp;", "&amp;D72&amp;", "&amp;E72&amp;", "&amp;F72&amp;", "&amp;G72&amp;","</f>
        <v>  666247.295152, _, _, _, _,</v>
      </c>
      <c r="K72" s="0" t="str">
        <f aca="false">"  "&amp;C72*0.637628^2&amp;", "&amp;D72&amp;", "&amp;E72&amp;", "&amp;F72&amp;", "&amp;G72&amp;","</f>
        <v>  424817.93031318, _, _, _, _,</v>
      </c>
      <c r="L72" s="0" t="str">
        <f aca="false">"  "&amp;C72*0.637628^3&amp;", "&amp;D72&amp;", "&amp;E72&amp;", "&amp;F72&amp;", "&amp;G72&amp;","</f>
        <v>  270875.807269732, _, _, _, _,</v>
      </c>
      <c r="M72" s="0" t="str">
        <f aca="false">"  "&amp;C72*0.637628^4&amp;", "&amp;D72&amp;", "&amp;E72&amp;", "&amp;F72&amp;", "&amp;G72&amp;","</f>
        <v>  172717.999237785, _, _, _, _,</v>
      </c>
      <c r="N72" s="0" t="str">
        <f aca="false">"  "&amp;C72*0.637628^5&amp;", "&amp;D72&amp;", "&amp;E72&amp;", "&amp;F72&amp;", "&amp;G72&amp;","</f>
        <v>  110129.83241799, _, _, _, _,</v>
      </c>
      <c r="O72" s="0" t="str">
        <f aca="false">"  "&amp;C72*0.637628^6&amp;", "&amp;D72&amp;", "&amp;E72&amp;", "&amp;F72&amp;", "&amp;G72&amp;","</f>
        <v>  70221.8647850182, _, _, _, _,</v>
      </c>
      <c r="P72" s="0" t="str">
        <f aca="false">"  "&amp;C72*0.637628^7&amp;", "&amp;D72&amp;", "&amp;E72&amp;", "&amp;F72&amp;", "&amp;G72&amp;","</f>
        <v>  44775.4271991416, _, _, _, _,</v>
      </c>
      <c r="Q72" s="0" t="str">
        <f aca="false">"  "&amp;C72*0.637628^8&amp;", "&amp;D72&amp;", "&amp;E72&amp;", "&amp;F72&amp;", "&amp;G72&amp;","</f>
        <v>  28550.0660941343, _, _, _, _,</v>
      </c>
      <c r="R72" s="0" t="str">
        <f aca="false">"  "&amp;C72*0.637628^9&amp;", "&amp;D72&amp;", "&amp;E72&amp;", "&amp;F72&amp;", "&amp;G72&amp;","</f>
        <v>  18204.3215434706, _, _, _, _,</v>
      </c>
    </row>
    <row r="73" customFormat="false" ht="15" hidden="false" customHeight="false" outlineLevel="0" collapsed="false">
      <c r="C73" s="15" t="n">
        <f aca="false">ROUND(C42,0)</f>
        <v>1219031</v>
      </c>
      <c r="D73" s="9" t="str">
        <f aca="false">D42</f>
        <v>_</v>
      </c>
      <c r="E73" s="9" t="str">
        <f aca="false">E42</f>
        <v>_</v>
      </c>
      <c r="F73" s="9" t="str">
        <f aca="false">F42</f>
        <v>_</v>
      </c>
      <c r="G73" s="9" t="str">
        <f aca="false">G42</f>
        <v>_</v>
      </c>
      <c r="I73" s="0" t="str">
        <f aca="false">"  "&amp;C73&amp;", "&amp;D73&amp;", "&amp;E73&amp;", "&amp;F73&amp;", "&amp;G73&amp;","</f>
        <v>  1219031, _, _, _, _,</v>
      </c>
      <c r="J73" s="0" t="str">
        <f aca="false">"  "&amp;C73*0.637628&amp;", "&amp;D73&amp;", "&amp;E73&amp;", "&amp;F73&amp;", "&amp;G73&amp;","</f>
        <v>  777288.298468, _, _, _, _,</v>
      </c>
      <c r="K73" s="0" t="str">
        <f aca="false">"  "&amp;C73*0.637628^2&amp;", "&amp;D73&amp;", "&amp;E73&amp;", "&amp;F73&amp;", "&amp;G73&amp;","</f>
        <v>  495620.783175554, _, _, _, _,</v>
      </c>
      <c r="L73" s="0" t="str">
        <f aca="false">"  "&amp;C73*0.637628^3&amp;", "&amp;D73&amp;", "&amp;E73&amp;", "&amp;F73&amp;", "&amp;G73&amp;","</f>
        <v>  316021.688734662, _, _, _, _,</v>
      </c>
      <c r="M73" s="0" t="str">
        <f aca="false">"  "&amp;C73*0.637628^4&amp;", "&amp;D73&amp;", "&amp;E73&amp;", "&amp;F73&amp;", "&amp;G73&amp;","</f>
        <v>  201504.277344505, _, _, _, _,</v>
      </c>
      <c r="N73" s="0" t="str">
        <f aca="false">"  "&amp;C73*0.637628^5&amp;", "&amp;D73&amp;", "&amp;E73&amp;", "&amp;F73&amp;", "&amp;G73&amp;","</f>
        <v>  128484.769354622, _, _, _, _,</v>
      </c>
      <c r="O73" s="0" t="str">
        <f aca="false">"  "&amp;C73*0.637628^6&amp;", "&amp;D73&amp;", "&amp;E73&amp;", "&amp;F73&amp;", "&amp;G73&amp;","</f>
        <v>  81925.486514049, _, _, _, _,</v>
      </c>
      <c r="P73" s="0" t="str">
        <f aca="false">"  "&amp;C73*0.637628^7&amp;", "&amp;D73&amp;", "&amp;E73&amp;", "&amp;F73&amp;", "&amp;G73&amp;","</f>
        <v>  52237.98411498, _, _, _, _,</v>
      </c>
      <c r="Q73" s="0" t="str">
        <f aca="false">"  "&amp;C73*0.637628^8&amp;", "&amp;D73&amp;", "&amp;E73&amp;", "&amp;F73&amp;", "&amp;G73&amp;","</f>
        <v>  33308.4013352665, _, _, _, _,</v>
      </c>
      <c r="R73" s="0" t="str">
        <f aca="false">"  "&amp;C73*0.637628^9&amp;", "&amp;D73&amp;", "&amp;E73&amp;", "&amp;F73&amp;", "&amp;G73&amp;","</f>
        <v>  21238.3693266033, _, _, _, _,</v>
      </c>
    </row>
    <row r="74" customFormat="false" ht="15" hidden="false" customHeight="false" outlineLevel="0" collapsed="false">
      <c r="C74" s="15" t="n">
        <f aca="false">ROUND(C43,0)</f>
        <v>696589</v>
      </c>
      <c r="D74" s="9" t="str">
        <f aca="false">D43</f>
        <v>_</v>
      </c>
      <c r="E74" s="9" t="str">
        <f aca="false">E43</f>
        <v>_</v>
      </c>
      <c r="F74" s="9" t="str">
        <f aca="false">F43</f>
        <v>_</v>
      </c>
      <c r="G74" s="9" t="str">
        <f aca="false">G43</f>
        <v>_</v>
      </c>
      <c r="I74" s="0" t="str">
        <f aca="false">"  "&amp;C74&amp;", "&amp;D74&amp;", "&amp;E74&amp;", "&amp;F74&amp;", "&amp;G74&amp;","</f>
        <v>  696589, _, _, _, _,</v>
      </c>
      <c r="J74" s="0" t="str">
        <f aca="false">"  "&amp;C74*0.637628&amp;", "&amp;D74&amp;", "&amp;E74&amp;", "&amp;F74&amp;", "&amp;G74&amp;","</f>
        <v>  444164.650892, _, _, _, _,</v>
      </c>
      <c r="K74" s="0" t="str">
        <f aca="false">"  "&amp;C74*0.637628^2&amp;", "&amp;D74&amp;", "&amp;E74&amp;", "&amp;F74&amp;", "&amp;G74&amp;","</f>
        <v>  283211.818018964, _, _, _, _,</v>
      </c>
      <c r="L74" s="0" t="str">
        <f aca="false">"  "&amp;C74*0.637628^3&amp;", "&amp;D74&amp;", "&amp;E74&amp;", "&amp;F74&amp;", "&amp;G74&amp;","</f>
        <v>  180583.785099796, _, _, _, _,</v>
      </c>
      <c r="M74" s="0" t="str">
        <f aca="false">"  "&amp;C74*0.637628^4&amp;", "&amp;D74&amp;", "&amp;E74&amp;", "&amp;F74&amp;", "&amp;G74&amp;","</f>
        <v>  115145.277725613, _, _, _, _,</v>
      </c>
      <c r="N74" s="0" t="str">
        <f aca="false">"  "&amp;C74*0.637628^5&amp;", "&amp;D74&amp;", "&amp;E74&amp;", "&amp;F74&amp;", "&amp;G74&amp;","</f>
        <v>  73419.853145627, _, _, _, _,</v>
      </c>
      <c r="O74" s="0" t="str">
        <f aca="false">"  "&amp;C74*0.637628^6&amp;", "&amp;D74&amp;", "&amp;E74&amp;", "&amp;F74&amp;", "&amp;G74&amp;","</f>
        <v>  46814.5541215399, _, _, _, _,</v>
      </c>
      <c r="P74" s="0" t="str">
        <f aca="false">"  "&amp;C74*0.637628^7&amp;", "&amp;D74&amp;", "&amp;E74&amp;", "&amp;F74&amp;", "&amp;G74&amp;","</f>
        <v>  29850.2705154092, _, _, _, _,</v>
      </c>
      <c r="Q74" s="0" t="str">
        <f aca="false">"  "&amp;C74*0.637628^8&amp;", "&amp;D74&amp;", "&amp;E74&amp;", "&amp;F74&amp;", "&amp;G74&amp;","</f>
        <v>  19033.3682881993, _, _, _, _,</v>
      </c>
      <c r="R74" s="0" t="str">
        <f aca="false">"  "&amp;C74*0.637628^9&amp;", "&amp;D74&amp;", "&amp;E74&amp;", "&amp;F74&amp;", "&amp;G74&amp;","</f>
        <v>  12136.208554868, _, _, _, _,</v>
      </c>
    </row>
    <row r="75" customFormat="false" ht="15" hidden="false" customHeight="false" outlineLevel="0" collapsed="false">
      <c r="C75" s="15" t="n">
        <f aca="false">ROUND(C44,0)</f>
        <v>522442</v>
      </c>
      <c r="D75" s="9" t="str">
        <f aca="false">D44</f>
        <v>_</v>
      </c>
      <c r="E75" s="9" t="str">
        <f aca="false">E44</f>
        <v>_</v>
      </c>
      <c r="F75" s="9" t="str">
        <f aca="false">F44</f>
        <v>_</v>
      </c>
      <c r="G75" s="9" t="str">
        <f aca="false">G44</f>
        <v>_</v>
      </c>
      <c r="I75" s="0" t="str">
        <f aca="false">"  "&amp;C75&amp;", "&amp;D75&amp;", "&amp;E75&amp;", "&amp;F75&amp;", "&amp;G75&amp;","</f>
        <v>  522442, _, _, _, _,</v>
      </c>
      <c r="J75" s="0" t="str">
        <f aca="false">"  "&amp;C75*0.637628&amp;", "&amp;D75&amp;", "&amp;E75&amp;", "&amp;F75&amp;", "&amp;G75&amp;","</f>
        <v>  333123.647576, _, _, _, _,</v>
      </c>
      <c r="K75" s="0" t="str">
        <f aca="false">"  "&amp;C75*0.637628^2&amp;", "&amp;D75&amp;", "&amp;E75&amp;", "&amp;F75&amp;", "&amp;G75&amp;","</f>
        <v>  212408.96515659, _, _, _, _,</v>
      </c>
      <c r="L75" s="0" t="str">
        <f aca="false">"  "&amp;C75*0.637628^3&amp;", "&amp;D75&amp;", "&amp;E75&amp;", "&amp;F75&amp;", "&amp;G75&amp;","</f>
        <v>  135437.903634866, _, _, _, _,</v>
      </c>
      <c r="M75" s="0" t="str">
        <f aca="false">"  "&amp;C75*0.637628^4&amp;", "&amp;D75&amp;", "&amp;E75&amp;", "&amp;F75&amp;", "&amp;G75&amp;","</f>
        <v>  86358.9996188923, _, _, _, _,</v>
      </c>
      <c r="N75" s="0" t="str">
        <f aca="false">"  "&amp;C75*0.637628^5&amp;", "&amp;D75&amp;", "&amp;E75&amp;", "&amp;F75&amp;", "&amp;G75&amp;","</f>
        <v>  55064.9162089951, _, _, _, _,</v>
      </c>
      <c r="O75" s="0" t="str">
        <f aca="false">"  "&amp;C75*0.637628^6&amp;", "&amp;D75&amp;", "&amp;E75&amp;", "&amp;F75&amp;", "&amp;G75&amp;","</f>
        <v>  35110.9323925091, _, _, _, _,</v>
      </c>
      <c r="P75" s="0" t="str">
        <f aca="false">"  "&amp;C75*0.637628^7&amp;", "&amp;D75&amp;", "&amp;E75&amp;", "&amp;F75&amp;", "&amp;G75&amp;","</f>
        <v>  22387.7135995708, _, _, _, _,</v>
      </c>
      <c r="Q75" s="0" t="str">
        <f aca="false">"  "&amp;C75*0.637628^8&amp;", "&amp;D75&amp;", "&amp;E75&amp;", "&amp;F75&amp;", "&amp;G75&amp;","</f>
        <v>  14275.0330470671, _, _, _, _,</v>
      </c>
      <c r="R75" s="0" t="str">
        <f aca="false">"  "&amp;C75*0.637628^9&amp;", "&amp;D75&amp;", "&amp;E75&amp;", "&amp;F75&amp;", "&amp;G75&amp;","</f>
        <v>  9102.16077173532, _, _, _, _,</v>
      </c>
    </row>
    <row r="76" customFormat="false" ht="15" hidden="false" customHeight="false" outlineLevel="0" collapsed="false">
      <c r="C76" s="15" t="n">
        <f aca="false">ROUND(C45,0)</f>
        <v>1044884</v>
      </c>
      <c r="D76" s="9" t="str">
        <f aca="false">D45</f>
        <v>_</v>
      </c>
      <c r="E76" s="9" t="str">
        <f aca="false">E45</f>
        <v>_</v>
      </c>
      <c r="F76" s="9" t="str">
        <f aca="false">F45</f>
        <v>_</v>
      </c>
      <c r="G76" s="9" t="str">
        <f aca="false">G45</f>
        <v>_</v>
      </c>
      <c r="I76" s="0" t="str">
        <f aca="false">"  "&amp;C76&amp;", "&amp;D76&amp;", "&amp;E76&amp;", "&amp;F76&amp;", "&amp;G76&amp;","</f>
        <v>  1044884, _, _, _, _,</v>
      </c>
      <c r="J76" s="0" t="str">
        <f aca="false">"  "&amp;C76*0.637628&amp;", "&amp;D76&amp;", "&amp;E76&amp;", "&amp;F76&amp;", "&amp;G76&amp;","</f>
        <v>  666247.295152, _, _, _, _,</v>
      </c>
      <c r="K76" s="0" t="str">
        <f aca="false">"  "&amp;C76*0.637628^2&amp;", "&amp;D76&amp;", "&amp;E76&amp;", "&amp;F76&amp;", "&amp;G76&amp;","</f>
        <v>  424817.93031318, _, _, _, _,</v>
      </c>
      <c r="L76" s="0" t="str">
        <f aca="false">"  "&amp;C76*0.637628^3&amp;", "&amp;D76&amp;", "&amp;E76&amp;", "&amp;F76&amp;", "&amp;G76&amp;","</f>
        <v>  270875.807269732, _, _, _, _,</v>
      </c>
      <c r="M76" s="0" t="str">
        <f aca="false">"  "&amp;C76*0.637628^4&amp;", "&amp;D76&amp;", "&amp;E76&amp;", "&amp;F76&amp;", "&amp;G76&amp;","</f>
        <v>  172717.999237785, _, _, _, _,</v>
      </c>
      <c r="N76" s="0" t="str">
        <f aca="false">"  "&amp;C76*0.637628^5&amp;", "&amp;D76&amp;", "&amp;E76&amp;", "&amp;F76&amp;", "&amp;G76&amp;","</f>
        <v>  110129.83241799, _, _, _, _,</v>
      </c>
      <c r="O76" s="0" t="str">
        <f aca="false">"  "&amp;C76*0.637628^6&amp;", "&amp;D76&amp;", "&amp;E76&amp;", "&amp;F76&amp;", "&amp;G76&amp;","</f>
        <v>  70221.8647850182, _, _, _, _,</v>
      </c>
      <c r="P76" s="0" t="str">
        <f aca="false">"  "&amp;C76*0.637628^7&amp;", "&amp;D76&amp;", "&amp;E76&amp;", "&amp;F76&amp;", "&amp;G76&amp;","</f>
        <v>  44775.4271991416, _, _, _, _,</v>
      </c>
      <c r="Q76" s="0" t="str">
        <f aca="false">"  "&amp;C76*0.637628^8&amp;", "&amp;D76&amp;", "&amp;E76&amp;", "&amp;F76&amp;", "&amp;G76&amp;","</f>
        <v>  28550.0660941343, _, _, _, _,</v>
      </c>
      <c r="R76" s="0" t="str">
        <f aca="false">"  "&amp;C76*0.637628^9&amp;", "&amp;D76&amp;", "&amp;E76&amp;", "&amp;F76&amp;", "&amp;G76&amp;","</f>
        <v>  18204.3215434706, _, _, _, _,</v>
      </c>
    </row>
    <row r="77" customFormat="false" ht="15" hidden="false" customHeight="false" outlineLevel="0" collapsed="false">
      <c r="C77" s="15" t="n">
        <f aca="false">ROUND(C46,0)</f>
        <v>1393178</v>
      </c>
      <c r="D77" s="9" t="str">
        <f aca="false">D46</f>
        <v>_</v>
      </c>
      <c r="E77" s="9" t="str">
        <f aca="false">E46</f>
        <v>_</v>
      </c>
      <c r="F77" s="9" t="str">
        <f aca="false">F46</f>
        <v>_</v>
      </c>
      <c r="G77" s="9" t="str">
        <f aca="false">G46</f>
        <v>_</v>
      </c>
      <c r="I77" s="0" t="str">
        <f aca="false">"  "&amp;C77&amp;", "&amp;D77&amp;", "&amp;E77&amp;", "&amp;F77&amp;", "&amp;G77&amp;","</f>
        <v>  1393178, _, _, _, _,</v>
      </c>
      <c r="J77" s="0" t="str">
        <f aca="false">"  "&amp;C77*0.637628&amp;", "&amp;D77&amp;", "&amp;E77&amp;", "&amp;F77&amp;", "&amp;G77&amp;","</f>
        <v>  888329.301784, _, _, _, _,</v>
      </c>
      <c r="K77" s="0" t="str">
        <f aca="false">"  "&amp;C77*0.637628^2&amp;", "&amp;D77&amp;", "&amp;E77&amp;", "&amp;F77&amp;", "&amp;G77&amp;","</f>
        <v>  566423.636037928, _, _, _, _,</v>
      </c>
      <c r="L77" s="0" t="str">
        <f aca="false">"  "&amp;C77*0.637628^3&amp;", "&amp;D77&amp;", "&amp;E77&amp;", "&amp;F77&amp;", "&amp;G77&amp;","</f>
        <v>  361167.570199592, _, _, _, _,</v>
      </c>
      <c r="M77" s="0" t="str">
        <f aca="false">"  "&amp;C77*0.637628^4&amp;", "&amp;D77&amp;", "&amp;E77&amp;", "&amp;F77&amp;", "&amp;G77&amp;","</f>
        <v>  230290.555451226, _, _, _, _,</v>
      </c>
      <c r="N77" s="0" t="str">
        <f aca="false">"  "&amp;C77*0.637628^5&amp;", "&amp;D77&amp;", "&amp;E77&amp;", "&amp;F77&amp;", "&amp;G77&amp;","</f>
        <v>  146839.706291254, _, _, _, _,</v>
      </c>
      <c r="O77" s="0" t="str">
        <f aca="false">"  "&amp;C77*0.637628^6&amp;", "&amp;D77&amp;", "&amp;E77&amp;", "&amp;F77&amp;", "&amp;G77&amp;","</f>
        <v>  93629.1082430797, _, _, _, _,</v>
      </c>
      <c r="P77" s="0" t="str">
        <f aca="false">"  "&amp;C77*0.637628^7&amp;", "&amp;D77&amp;", "&amp;E77&amp;", "&amp;F77&amp;", "&amp;G77&amp;","</f>
        <v>  59700.5410308184, _, _, _, _,</v>
      </c>
      <c r="Q77" s="0" t="str">
        <f aca="false">"  "&amp;C77*0.637628^8&amp;", "&amp;D77&amp;", "&amp;E77&amp;", "&amp;F77&amp;", "&amp;G77&amp;","</f>
        <v>  38066.7365763987, _, _, _, _,</v>
      </c>
      <c r="R77" s="0" t="str">
        <f aca="false">"  "&amp;C77*0.637628^9&amp;", "&amp;D77&amp;", "&amp;E77&amp;", "&amp;F77&amp;", "&amp;G77&amp;","</f>
        <v>  24272.4171097359, _, _, _, _,</v>
      </c>
    </row>
    <row r="78" customFormat="false" ht="15" hidden="false" customHeight="false" outlineLevel="0" collapsed="false">
      <c r="C78" s="15" t="n">
        <f aca="false">ROUND(C47,0)</f>
        <v>1044884</v>
      </c>
      <c r="D78" s="9" t="str">
        <f aca="false">D47</f>
        <v>_</v>
      </c>
      <c r="E78" s="9" t="str">
        <f aca="false">E47</f>
        <v>_</v>
      </c>
      <c r="F78" s="9" t="str">
        <f aca="false">F47</f>
        <v>_</v>
      </c>
      <c r="G78" s="9" t="str">
        <f aca="false">G47</f>
        <v>_</v>
      </c>
      <c r="I78" s="0" t="str">
        <f aca="false">"  "&amp;C78&amp;", "&amp;D78&amp;", "&amp;E78&amp;", "&amp;F78&amp;", "&amp;G78&amp;","</f>
        <v>  1044884, _, _, _, _,</v>
      </c>
      <c r="J78" s="0" t="str">
        <f aca="false">"  "&amp;C78*0.637628&amp;", "&amp;D78&amp;", "&amp;E78&amp;", "&amp;F78&amp;", "&amp;G78&amp;","</f>
        <v>  666247.295152, _, _, _, _,</v>
      </c>
      <c r="K78" s="0" t="str">
        <f aca="false">"  "&amp;C78*0.637628^2&amp;", "&amp;D78&amp;", "&amp;E78&amp;", "&amp;F78&amp;", "&amp;G78&amp;","</f>
        <v>  424817.93031318, _, _, _, _,</v>
      </c>
      <c r="L78" s="0" t="str">
        <f aca="false">"  "&amp;C78*0.637628^3&amp;", "&amp;D78&amp;", "&amp;E78&amp;", "&amp;F78&amp;", "&amp;G78&amp;","</f>
        <v>  270875.807269732, _, _, _, _,</v>
      </c>
      <c r="M78" s="0" t="str">
        <f aca="false">"  "&amp;C78*0.637628^4&amp;", "&amp;D78&amp;", "&amp;E78&amp;", "&amp;F78&amp;", "&amp;G78&amp;","</f>
        <v>  172717.999237785, _, _, _, _,</v>
      </c>
      <c r="N78" s="0" t="str">
        <f aca="false">"  "&amp;C78*0.637628^5&amp;", "&amp;D78&amp;", "&amp;E78&amp;", "&amp;F78&amp;", "&amp;G78&amp;","</f>
        <v>  110129.83241799, _, _, _, _,</v>
      </c>
      <c r="O78" s="0" t="str">
        <f aca="false">"  "&amp;C78*0.637628^6&amp;", "&amp;D78&amp;", "&amp;E78&amp;", "&amp;F78&amp;", "&amp;G78&amp;","</f>
        <v>  70221.8647850182, _, _, _, _,</v>
      </c>
      <c r="P78" s="0" t="str">
        <f aca="false">"  "&amp;C78*0.637628^7&amp;", "&amp;D78&amp;", "&amp;E78&amp;", "&amp;F78&amp;", "&amp;G78&amp;","</f>
        <v>  44775.4271991416, _, _, _, _,</v>
      </c>
      <c r="Q78" s="0" t="str">
        <f aca="false">"  "&amp;C78*0.637628^8&amp;", "&amp;D78&amp;", "&amp;E78&amp;", "&amp;F78&amp;", "&amp;G78&amp;","</f>
        <v>  28550.0660941343, _, _, _, _,</v>
      </c>
      <c r="R78" s="0" t="str">
        <f aca="false">"  "&amp;C78*0.637628^9&amp;", "&amp;D78&amp;", "&amp;E78&amp;", "&amp;F78&amp;", "&amp;G78&amp;","</f>
        <v>  18204.3215434706, _, _, _, _,</v>
      </c>
    </row>
    <row r="79" customFormat="false" ht="15" hidden="false" customHeight="false" outlineLevel="0" collapsed="false">
      <c r="C79" s="15" t="n">
        <f aca="false">ROUND(C48,0)</f>
        <v>870736</v>
      </c>
      <c r="D79" s="9" t="str">
        <f aca="false">D48</f>
        <v>_</v>
      </c>
      <c r="E79" s="9" t="str">
        <f aca="false">E48</f>
        <v>_</v>
      </c>
      <c r="F79" s="9" t="str">
        <f aca="false">F48</f>
        <v>_</v>
      </c>
      <c r="G79" s="9" t="str">
        <f aca="false">G48</f>
        <v>_</v>
      </c>
      <c r="I79" s="0" t="str">
        <f aca="false">"  "&amp;C79&amp;", "&amp;D79&amp;", "&amp;E79&amp;", "&amp;F79&amp;", "&amp;G79&amp;","</f>
        <v>  870736, _, _, _, _,</v>
      </c>
      <c r="J79" s="0" t="str">
        <f aca="false">"  "&amp;C79*0.637628&amp;", "&amp;D79&amp;", "&amp;E79&amp;", "&amp;F79&amp;", "&amp;G79&amp;","</f>
        <v>  555205.654208, _, _, _, _,</v>
      </c>
      <c r="K79" s="0" t="str">
        <f aca="false">"  "&amp;C79*0.637628^2&amp;", "&amp;D79&amp;", "&amp;E79&amp;", "&amp;F79&amp;", "&amp;G79&amp;","</f>
        <v>  354014.670881339, _, _, _, _,</v>
      </c>
      <c r="L79" s="0" t="str">
        <f aca="false">"  "&amp;C79*0.637628^3&amp;", "&amp;D79&amp;", "&amp;E79&amp;", "&amp;F79&amp;", "&amp;G79&amp;","</f>
        <v>  225729.666564726, _, _, _, _,</v>
      </c>
      <c r="M79" s="0" t="str">
        <f aca="false">"  "&amp;C79*0.637628^4&amp;", "&amp;D79&amp;", "&amp;E79&amp;", "&amp;F79&amp;", "&amp;G79&amp;","</f>
        <v>  143931.555832333, _, _, _, _,</v>
      </c>
      <c r="N79" s="0" t="str">
        <f aca="false">"  "&amp;C79*0.637628^5&amp;", "&amp;D79&amp;", "&amp;E79&amp;", "&amp;F79&amp;", "&amp;G79&amp;","</f>
        <v>  91774.790082259, _, _, _, _,</v>
      </c>
      <c r="O79" s="0" t="str">
        <f aca="false">"  "&amp;C79*0.637628^6&amp;", "&amp;D79&amp;", "&amp;E79&amp;", "&amp;F79&amp;", "&amp;G79&amp;","</f>
        <v>  58518.1758505706, _, _, _, _,</v>
      </c>
      <c r="P79" s="0" t="str">
        <f aca="false">"  "&amp;C79*0.637628^7&amp;", "&amp;D79&amp;", "&amp;E79&amp;", "&amp;F79&amp;", "&amp;G79&amp;","</f>
        <v>  37312.8274312476, _, _, _, _,</v>
      </c>
      <c r="Q79" s="0" t="str">
        <f aca="false">"  "&amp;C79*0.637628^8&amp;", "&amp;D79&amp;", "&amp;E79&amp;", "&amp;F79&amp;", "&amp;G79&amp;","</f>
        <v>  23791.7035293316, _, _, _, _,</v>
      </c>
      <c r="R79" s="0" t="str">
        <f aca="false">"  "&amp;C79*0.637628^9&amp;", "&amp;D79&amp;", "&amp;E79&amp;", "&amp;F79&amp;", "&amp;G79&amp;","</f>
        <v>  15170.2563380006, _, _, _, _,</v>
      </c>
    </row>
    <row r="80" customFormat="false" ht="15" hidden="false" customHeight="false" outlineLevel="0" collapsed="false">
      <c r="C80" s="15" t="n">
        <f aca="false">ROUND(C49,0)</f>
        <v>174147</v>
      </c>
      <c r="D80" s="9" t="str">
        <f aca="false">D49</f>
        <v>_</v>
      </c>
      <c r="E80" s="9" t="str">
        <f aca="false">E49</f>
        <v>_</v>
      </c>
      <c r="F80" s="9" t="str">
        <f aca="false">F49</f>
        <v>_</v>
      </c>
      <c r="G80" s="9" t="str">
        <f aca="false">G49</f>
        <v>_</v>
      </c>
      <c r="I80" s="0" t="str">
        <f aca="false">"  "&amp;C80&amp;", "&amp;D80&amp;", "&amp;E80&amp;", "&amp;F80&amp;", "&amp;G80&amp;","</f>
        <v>  174147, _, _, _, _,</v>
      </c>
      <c r="J80" s="0" t="str">
        <f aca="false">"  "&amp;C80*0.637628&amp;", "&amp;D80&amp;", "&amp;E80&amp;", "&amp;F80&amp;", "&amp;G80&amp;","</f>
        <v>  111041.003316, _, _, _, _,</v>
      </c>
      <c r="K80" s="0" t="str">
        <f aca="false">"  "&amp;C80*0.637628^2&amp;", "&amp;D80&amp;", "&amp;E80&amp;", "&amp;F80&amp;", "&amp;G80&amp;","</f>
        <v>  70802.8528623745, _, _, _, _,</v>
      </c>
      <c r="L80" s="0" t="str">
        <f aca="false">"  "&amp;C80*0.637628^3&amp;", "&amp;D80&amp;", "&amp;E80&amp;", "&amp;F80&amp;", "&amp;G80&amp;","</f>
        <v>  45145.8814649301, _, _, _, _,</v>
      </c>
      <c r="M80" s="0" t="str">
        <f aca="false">"  "&amp;C80*0.637628^4&amp;", "&amp;D80&amp;", "&amp;E80&amp;", "&amp;F80&amp;", "&amp;G80&amp;","</f>
        <v>  28786.2781067204, _, _, _, _,</v>
      </c>
      <c r="N80" s="0" t="str">
        <f aca="false">"  "&amp;C80*0.637628^5&amp;", "&amp;D80&amp;", "&amp;E80&amp;", "&amp;F80&amp;", "&amp;G80&amp;","</f>
        <v>  18354.9369366319, _, _, _, _,</v>
      </c>
      <c r="O80" s="0" t="str">
        <f aca="false">"  "&amp;C80*0.637628^6&amp;", "&amp;D80&amp;", "&amp;E80&amp;", "&amp;F80&amp;", "&amp;G80&amp;","</f>
        <v>  11703.6217290308, _, _, _, _,</v>
      </c>
      <c r="P80" s="0" t="str">
        <f aca="false">"  "&amp;C80*0.637628^7&amp;", "&amp;D80&amp;", "&amp;E80&amp;", "&amp;F80&amp;", "&amp;G80&amp;","</f>
        <v>  7462.55691583842, _, _, _, _,</v>
      </c>
      <c r="Q80" s="0" t="str">
        <f aca="false">"  "&amp;C80*0.637628^8&amp;", "&amp;D80&amp;", "&amp;E80&amp;", "&amp;F80&amp;", "&amp;G80&amp;","</f>
        <v>  4758.33524113222, _, _, _, _,</v>
      </c>
      <c r="R80" s="0" t="str">
        <f aca="false">"  "&amp;C80*0.637628^9&amp;", "&amp;D80&amp;", "&amp;E80&amp;", "&amp;F80&amp;", "&amp;G80&amp;","</f>
        <v>  3034.04778313265, _, _, _, _,</v>
      </c>
    </row>
    <row r="81" customFormat="false" ht="15" hidden="false" customHeight="false" outlineLevel="0" collapsed="false">
      <c r="C81" s="15" t="n">
        <f aca="false">ROUND(C50,0)</f>
        <v>174147</v>
      </c>
      <c r="D81" s="9" t="str">
        <f aca="false">D50</f>
        <v>_</v>
      </c>
      <c r="E81" s="9" t="str">
        <f aca="false">E50</f>
        <v>_</v>
      </c>
      <c r="F81" s="9" t="str">
        <f aca="false">F50</f>
        <v>_</v>
      </c>
      <c r="G81" s="9" t="str">
        <f aca="false">G50</f>
        <v>_</v>
      </c>
      <c r="I81" s="0" t="str">
        <f aca="false">"  "&amp;C81&amp;", "&amp;D81&amp;", "&amp;E81&amp;", "&amp;F81&amp;", "&amp;G81&amp;","</f>
        <v>  174147, _, _, _, _,</v>
      </c>
      <c r="J81" s="0" t="str">
        <f aca="false">"  "&amp;C81*0.637628&amp;", "&amp;D81&amp;", "&amp;E81&amp;", "&amp;F81&amp;", "&amp;G81&amp;","</f>
        <v>  111041.003316, _, _, _, _,</v>
      </c>
      <c r="K81" s="0" t="str">
        <f aca="false">"  "&amp;C81*0.637628^2&amp;", "&amp;D81&amp;", "&amp;E81&amp;", "&amp;F81&amp;", "&amp;G81&amp;","</f>
        <v>  70802.8528623745, _, _, _, _,</v>
      </c>
      <c r="L81" s="0" t="str">
        <f aca="false">"  "&amp;C81*0.637628^3&amp;", "&amp;D81&amp;", "&amp;E81&amp;", "&amp;F81&amp;", "&amp;G81&amp;","</f>
        <v>  45145.8814649301, _, _, _, _,</v>
      </c>
      <c r="M81" s="0" t="str">
        <f aca="false">"  "&amp;C81*0.637628^4&amp;", "&amp;D81&amp;", "&amp;E81&amp;", "&amp;F81&amp;", "&amp;G81&amp;","</f>
        <v>  28786.2781067204, _, _, _, _,</v>
      </c>
      <c r="N81" s="0" t="str">
        <f aca="false">"  "&amp;C81*0.637628^5&amp;", "&amp;D81&amp;", "&amp;E81&amp;", "&amp;F81&amp;", "&amp;G81&amp;","</f>
        <v>  18354.9369366319, _, _, _, _,</v>
      </c>
      <c r="O81" s="0" t="str">
        <f aca="false">"  "&amp;C81*0.637628^6&amp;", "&amp;D81&amp;", "&amp;E81&amp;", "&amp;F81&amp;", "&amp;G81&amp;","</f>
        <v>  11703.6217290308, _, _, _, _,</v>
      </c>
      <c r="P81" s="0" t="str">
        <f aca="false">"  "&amp;C81*0.637628^7&amp;", "&amp;D81&amp;", "&amp;E81&amp;", "&amp;F81&amp;", "&amp;G81&amp;","</f>
        <v>  7462.55691583842, _, _, _, _,</v>
      </c>
      <c r="Q81" s="0" t="str">
        <f aca="false">"  "&amp;C81*0.637628^8&amp;", "&amp;D81&amp;", "&amp;E81&amp;", "&amp;F81&amp;", "&amp;G81&amp;","</f>
        <v>  4758.33524113222, _, _, _, _,</v>
      </c>
      <c r="R81" s="0" t="str">
        <f aca="false">"  "&amp;C81*0.637628^9&amp;", "&amp;D81&amp;", "&amp;E81&amp;", "&amp;F81&amp;", "&amp;G81&amp;","</f>
        <v>  3034.04778313265, _, _, _, _,</v>
      </c>
    </row>
    <row r="82" customFormat="false" ht="15" hidden="false" customHeight="false" outlineLevel="0" collapsed="false">
      <c r="C82" s="15" t="n">
        <f aca="false">ROUND(C51,0)</f>
        <v>174147</v>
      </c>
      <c r="D82" s="9" t="str">
        <f aca="false">D51</f>
        <v>_</v>
      </c>
      <c r="E82" s="9" t="str">
        <f aca="false">E51</f>
        <v>_</v>
      </c>
      <c r="F82" s="9" t="str">
        <f aca="false">F51</f>
        <v>_</v>
      </c>
      <c r="G82" s="9" t="str">
        <f aca="false">G51</f>
        <v>_</v>
      </c>
      <c r="I82" s="0" t="str">
        <f aca="false">"  "&amp;C82&amp;", "&amp;D82&amp;", "&amp;E82&amp;", "&amp;F82&amp;", "&amp;G82&amp;","</f>
        <v>  174147, _, _, _, _,</v>
      </c>
      <c r="J82" s="0" t="str">
        <f aca="false">"  "&amp;C82*0.637628&amp;", "&amp;D82&amp;", "&amp;E82&amp;", "&amp;F82&amp;", "&amp;G82&amp;","</f>
        <v>  111041.003316, _, _, _, _,</v>
      </c>
      <c r="K82" s="0" t="str">
        <f aca="false">"  "&amp;C82*0.637628^2&amp;", "&amp;D82&amp;", "&amp;E82&amp;", "&amp;F82&amp;", "&amp;G82&amp;","</f>
        <v>  70802.8528623745, _, _, _, _,</v>
      </c>
      <c r="L82" s="0" t="str">
        <f aca="false">"  "&amp;C82*0.637628^3&amp;", "&amp;D82&amp;", "&amp;E82&amp;", "&amp;F82&amp;", "&amp;G82&amp;","</f>
        <v>  45145.8814649301, _, _, _, _,</v>
      </c>
      <c r="M82" s="0" t="str">
        <f aca="false">"  "&amp;C82*0.637628^4&amp;", "&amp;D82&amp;", "&amp;E82&amp;", "&amp;F82&amp;", "&amp;G82&amp;","</f>
        <v>  28786.2781067204, _, _, _, _,</v>
      </c>
      <c r="N82" s="0" t="str">
        <f aca="false">"  "&amp;C82*0.637628^5&amp;", "&amp;D82&amp;", "&amp;E82&amp;", "&amp;F82&amp;", "&amp;G82&amp;","</f>
        <v>  18354.9369366319, _, _, _, _,</v>
      </c>
      <c r="O82" s="0" t="str">
        <f aca="false">"  "&amp;C82*0.637628^6&amp;", "&amp;D82&amp;", "&amp;E82&amp;", "&amp;F82&amp;", "&amp;G82&amp;","</f>
        <v>  11703.6217290308, _, _, _, _,</v>
      </c>
      <c r="P82" s="0" t="str">
        <f aca="false">"  "&amp;C82*0.637628^7&amp;", "&amp;D82&amp;", "&amp;E82&amp;", "&amp;F82&amp;", "&amp;G82&amp;","</f>
        <v>  7462.55691583842, _, _, _, _,</v>
      </c>
      <c r="Q82" s="0" t="str">
        <f aca="false">"  "&amp;C82*0.637628^8&amp;", "&amp;D82&amp;", "&amp;E82&amp;", "&amp;F82&amp;", "&amp;G82&amp;","</f>
        <v>  4758.33524113222, _, _, _, _,</v>
      </c>
      <c r="R82" s="0" t="str">
        <f aca="false">"  "&amp;C82*0.637628^9&amp;", "&amp;D82&amp;", "&amp;E82&amp;", "&amp;F82&amp;", "&amp;G82&amp;","</f>
        <v>  3034.04778313265, _, _, _, _,</v>
      </c>
    </row>
    <row r="83" customFormat="false" ht="15" hidden="false" customHeight="false" outlineLevel="0" collapsed="false">
      <c r="C83" s="15" t="n">
        <f aca="false">ROUND(C52,0)</f>
        <v>174147</v>
      </c>
      <c r="D83" s="9" t="str">
        <f aca="false">D52</f>
        <v>_</v>
      </c>
      <c r="E83" s="9" t="str">
        <f aca="false">E52</f>
        <v>_</v>
      </c>
      <c r="F83" s="9" t="str">
        <f aca="false">F52</f>
        <v>_</v>
      </c>
      <c r="G83" s="9" t="str">
        <f aca="false">G52</f>
        <v>_</v>
      </c>
      <c r="I83" s="0" t="str">
        <f aca="false">"  "&amp;C83&amp;", "&amp;D83&amp;", "&amp;E83&amp;", "&amp;F83&amp;", "&amp;G83&amp;","</f>
        <v>  174147, _, _, _, _,</v>
      </c>
      <c r="J83" s="0" t="str">
        <f aca="false">"  "&amp;C83*0.637628&amp;", "&amp;D83&amp;", "&amp;E83&amp;", "&amp;F83&amp;", "&amp;G83&amp;","</f>
        <v>  111041.003316, _, _, _, _,</v>
      </c>
      <c r="K83" s="0" t="str">
        <f aca="false">"  "&amp;C83*0.637628^2&amp;", "&amp;D83&amp;", "&amp;E83&amp;", "&amp;F83&amp;", "&amp;G83&amp;","</f>
        <v>  70802.8528623745, _, _, _, _,</v>
      </c>
      <c r="L83" s="0" t="str">
        <f aca="false">"  "&amp;C83*0.637628^3&amp;", "&amp;D83&amp;", "&amp;E83&amp;", "&amp;F83&amp;", "&amp;G83&amp;","</f>
        <v>  45145.8814649301, _, _, _, _,</v>
      </c>
      <c r="M83" s="0" t="str">
        <f aca="false">"  "&amp;C83*0.637628^4&amp;", "&amp;D83&amp;", "&amp;E83&amp;", "&amp;F83&amp;", "&amp;G83&amp;","</f>
        <v>  28786.2781067204, _, _, _, _,</v>
      </c>
      <c r="N83" s="0" t="str">
        <f aca="false">"  "&amp;C83*0.637628^5&amp;", "&amp;D83&amp;", "&amp;E83&amp;", "&amp;F83&amp;", "&amp;G83&amp;","</f>
        <v>  18354.9369366319, _, _, _, _,</v>
      </c>
      <c r="O83" s="0" t="str">
        <f aca="false">"  "&amp;C83*0.637628^6&amp;", "&amp;D83&amp;", "&amp;E83&amp;", "&amp;F83&amp;", "&amp;G83&amp;","</f>
        <v>  11703.6217290308, _, _, _, _,</v>
      </c>
      <c r="P83" s="0" t="str">
        <f aca="false">"  "&amp;C83*0.637628^7&amp;", "&amp;D83&amp;", "&amp;E83&amp;", "&amp;F83&amp;", "&amp;G83&amp;","</f>
        <v>  7462.55691583842, _, _, _, _,</v>
      </c>
      <c r="Q83" s="0" t="str">
        <f aca="false">"  "&amp;C83*0.637628^8&amp;", "&amp;D83&amp;", "&amp;E83&amp;", "&amp;F83&amp;", "&amp;G83&amp;","</f>
        <v>  4758.33524113222, _, _, _, _,</v>
      </c>
      <c r="R83" s="0" t="str">
        <f aca="false">"  "&amp;C83*0.637628^9&amp;", "&amp;D83&amp;", "&amp;E83&amp;", "&amp;F83&amp;", "&amp;G83&amp;","</f>
        <v>  3034.04778313265, _, _, _, _,</v>
      </c>
    </row>
    <row r="84" customFormat="false" ht="15" hidden="false" customHeight="false" outlineLevel="0" collapsed="false">
      <c r="C84" s="15" t="n">
        <f aca="false">ROUND(C53,0)</f>
        <v>174147</v>
      </c>
      <c r="D84" s="9" t="str">
        <f aca="false">D53</f>
        <v>_</v>
      </c>
      <c r="E84" s="9" t="str">
        <f aca="false">E53</f>
        <v>_</v>
      </c>
      <c r="F84" s="9" t="str">
        <f aca="false">F53</f>
        <v>_</v>
      </c>
      <c r="G84" s="9" t="str">
        <f aca="false">G53</f>
        <v>_</v>
      </c>
      <c r="I84" s="0" t="str">
        <f aca="false">"  "&amp;C84&amp;", "&amp;D84&amp;", "&amp;E84&amp;", "&amp;F84&amp;", "&amp;G84&amp;","</f>
        <v>  174147, _, _, _, _,</v>
      </c>
      <c r="J84" s="0" t="str">
        <f aca="false">"  "&amp;C84*0.637628&amp;", "&amp;D84&amp;", "&amp;E84&amp;", "&amp;F84&amp;", "&amp;G84&amp;","</f>
        <v>  111041.003316, _, _, _, _,</v>
      </c>
      <c r="K84" s="0" t="str">
        <f aca="false">"  "&amp;C84*0.637628^2&amp;", "&amp;D84&amp;", "&amp;E84&amp;", "&amp;F84&amp;", "&amp;G84&amp;","</f>
        <v>  70802.8528623745, _, _, _, _,</v>
      </c>
      <c r="L84" s="0" t="str">
        <f aca="false">"  "&amp;C84*0.637628^3&amp;", "&amp;D84&amp;", "&amp;E84&amp;", "&amp;F84&amp;", "&amp;G84&amp;","</f>
        <v>  45145.8814649301, _, _, _, _,</v>
      </c>
      <c r="M84" s="0" t="str">
        <f aca="false">"  "&amp;C84*0.637628^4&amp;", "&amp;D84&amp;", "&amp;E84&amp;", "&amp;F84&amp;", "&amp;G84&amp;","</f>
        <v>  28786.2781067204, _, _, _, _,</v>
      </c>
      <c r="N84" s="0" t="str">
        <f aca="false">"  "&amp;C84*0.637628^5&amp;", "&amp;D84&amp;", "&amp;E84&amp;", "&amp;F84&amp;", "&amp;G84&amp;","</f>
        <v>  18354.9369366319, _, _, _, _,</v>
      </c>
      <c r="O84" s="0" t="str">
        <f aca="false">"  "&amp;C84*0.637628^6&amp;", "&amp;D84&amp;", "&amp;E84&amp;", "&amp;F84&amp;", "&amp;G84&amp;","</f>
        <v>  11703.6217290308, _, _, _, _,</v>
      </c>
      <c r="P84" s="0" t="str">
        <f aca="false">"  "&amp;C84*0.637628^7&amp;", "&amp;D84&amp;", "&amp;E84&amp;", "&amp;F84&amp;", "&amp;G84&amp;","</f>
        <v>  7462.55691583842, _, _, _, _,</v>
      </c>
      <c r="Q84" s="0" t="str">
        <f aca="false">"  "&amp;C84*0.637628^8&amp;", "&amp;D84&amp;", "&amp;E84&amp;", "&amp;F84&amp;", "&amp;G84&amp;","</f>
        <v>  4758.33524113222, _, _, _, _,</v>
      </c>
      <c r="R84" s="0" t="str">
        <f aca="false">"  "&amp;C84*0.637628^9&amp;", "&amp;D84&amp;", "&amp;E84&amp;", "&amp;F84&amp;", "&amp;G84&amp;","</f>
        <v>  3034.04778313265, _, _, _, _,</v>
      </c>
    </row>
    <row r="85" customFormat="false" ht="15" hidden="false" customHeight="false" outlineLevel="0" collapsed="false">
      <c r="C85" s="15" t="n">
        <f aca="false">ROUND(C54,0)</f>
        <v>174147</v>
      </c>
      <c r="D85" s="9" t="str">
        <f aca="false">D54</f>
        <v>_</v>
      </c>
      <c r="E85" s="9" t="str">
        <f aca="false">E54</f>
        <v>_</v>
      </c>
      <c r="F85" s="9" t="str">
        <f aca="false">F54</f>
        <v>_</v>
      </c>
      <c r="G85" s="9" t="str">
        <f aca="false">G54</f>
        <v>_</v>
      </c>
      <c r="I85" s="0" t="str">
        <f aca="false">"  "&amp;C85&amp;", "&amp;D85&amp;", "&amp;E85&amp;", "&amp;F85&amp;", "&amp;G85&amp;","</f>
        <v>  174147, _, _, _, _,</v>
      </c>
      <c r="J85" s="0" t="str">
        <f aca="false">"  "&amp;C85*0.637628&amp;", "&amp;D85&amp;", "&amp;E85&amp;", "&amp;F85&amp;", "&amp;G85&amp;","</f>
        <v>  111041.003316, _, _, _, _,</v>
      </c>
      <c r="K85" s="0" t="str">
        <f aca="false">"  "&amp;C85*0.637628^2&amp;", "&amp;D85&amp;", "&amp;E85&amp;", "&amp;F85&amp;", "&amp;G85&amp;","</f>
        <v>  70802.8528623745, _, _, _, _,</v>
      </c>
      <c r="L85" s="0" t="str">
        <f aca="false">"  "&amp;C85*0.637628^3&amp;", "&amp;D85&amp;", "&amp;E85&amp;", "&amp;F85&amp;", "&amp;G85&amp;","</f>
        <v>  45145.8814649301, _, _, _, _,</v>
      </c>
      <c r="M85" s="0" t="str">
        <f aca="false">"  "&amp;C85*0.637628^4&amp;", "&amp;D85&amp;", "&amp;E85&amp;", "&amp;F85&amp;", "&amp;G85&amp;","</f>
        <v>  28786.2781067204, _, _, _, _,</v>
      </c>
      <c r="N85" s="0" t="str">
        <f aca="false">"  "&amp;C85*0.637628^5&amp;", "&amp;D85&amp;", "&amp;E85&amp;", "&amp;F85&amp;", "&amp;G85&amp;","</f>
        <v>  18354.9369366319, _, _, _, _,</v>
      </c>
      <c r="O85" s="0" t="str">
        <f aca="false">"  "&amp;C85*0.637628^6&amp;", "&amp;D85&amp;", "&amp;E85&amp;", "&amp;F85&amp;", "&amp;G85&amp;","</f>
        <v>  11703.6217290308, _, _, _, _,</v>
      </c>
      <c r="P85" s="0" t="str">
        <f aca="false">"  "&amp;C85*0.637628^7&amp;", "&amp;D85&amp;", "&amp;E85&amp;", "&amp;F85&amp;", "&amp;G85&amp;","</f>
        <v>  7462.55691583842, _, _, _, _,</v>
      </c>
      <c r="Q85" s="0" t="str">
        <f aca="false">"  "&amp;C85*0.637628^8&amp;", "&amp;D85&amp;", "&amp;E85&amp;", "&amp;F85&amp;", "&amp;G85&amp;","</f>
        <v>  4758.33524113222, _, _, _, _,</v>
      </c>
      <c r="R85" s="0" t="str">
        <f aca="false">"  "&amp;C85*0.637628^9&amp;", "&amp;D85&amp;", "&amp;E85&amp;", "&amp;F85&amp;", "&amp;G85&amp;","</f>
        <v>  3034.04778313265, _, _, _, _,</v>
      </c>
    </row>
    <row r="86" customFormat="false" ht="15" hidden="false" customHeight="false" outlineLevel="0" collapsed="false">
      <c r="C86" s="15" t="n">
        <f aca="false">ROUND(C55,0)</f>
        <v>0</v>
      </c>
      <c r="D86" s="9" t="str">
        <f aca="false">D55</f>
        <v>_</v>
      </c>
      <c r="E86" s="9" t="str">
        <f aca="false">E55</f>
        <v>_</v>
      </c>
      <c r="F86" s="9" t="str">
        <f aca="false">F55</f>
        <v>_</v>
      </c>
      <c r="G86" s="9" t="str">
        <f aca="false">G55</f>
        <v>_</v>
      </c>
      <c r="I86" s="0" t="str">
        <f aca="false">"  "&amp;C86&amp;", "&amp;D86&amp;", "&amp;E86&amp;", "&amp;F86&amp;", "&amp;G86&amp;","</f>
        <v>  0, _, _, _, _,</v>
      </c>
      <c r="J86" s="0" t="str">
        <f aca="false">"  "&amp;C86*0.637628&amp;", "&amp;D86&amp;", "&amp;E86&amp;", "&amp;F86&amp;", "&amp;G86&amp;","</f>
        <v>  0, _, _, _, _,</v>
      </c>
      <c r="K86" s="0" t="str">
        <f aca="false">"  "&amp;C86*0.637628^2&amp;", "&amp;D86&amp;", "&amp;E86&amp;", "&amp;F86&amp;", "&amp;G86&amp;","</f>
        <v>  0, _, _, _, _,</v>
      </c>
      <c r="L86" s="0" t="str">
        <f aca="false">"  "&amp;C86*0.637628^3&amp;", "&amp;D86&amp;", "&amp;E86&amp;", "&amp;F86&amp;", "&amp;G86&amp;","</f>
        <v>  0, _, _, _, _,</v>
      </c>
      <c r="M86" s="0" t="str">
        <f aca="false">"  "&amp;C86*0.637628^4&amp;", "&amp;D86&amp;", "&amp;E86&amp;", "&amp;F86&amp;", "&amp;G86&amp;","</f>
        <v>  0, _, _, _, _,</v>
      </c>
      <c r="N86" s="0" t="str">
        <f aca="false">"  "&amp;C86*0.637628^5&amp;", "&amp;D86&amp;", "&amp;E86&amp;", "&amp;F86&amp;", "&amp;G86&amp;","</f>
        <v>  0, _, _, _, _,</v>
      </c>
      <c r="O86" s="0" t="str">
        <f aca="false">"  "&amp;C86*0.637628^6&amp;", "&amp;D86&amp;", "&amp;E86&amp;", "&amp;F86&amp;", "&amp;G86&amp;","</f>
        <v>  0, _, _, _, _,</v>
      </c>
      <c r="P86" s="0" t="str">
        <f aca="false">"  "&amp;C86*0.637628^7&amp;", "&amp;D86&amp;", "&amp;E86&amp;", "&amp;F86&amp;", "&amp;G86&amp;","</f>
        <v>  0, _, _, _, _,</v>
      </c>
      <c r="Q86" s="0" t="str">
        <f aca="false">"  "&amp;C86*0.637628^8&amp;", "&amp;D86&amp;", "&amp;E86&amp;", "&amp;F86&amp;", "&amp;G86&amp;","</f>
        <v>  0, _, _, _, _,</v>
      </c>
      <c r="R86" s="0" t="str">
        <f aca="false">"  "&amp;C86*0.637628^9&amp;", "&amp;D86&amp;", "&amp;E86&amp;", "&amp;F86&amp;", "&amp;G86&amp;","</f>
        <v>  0, _, _, _, _,</v>
      </c>
    </row>
    <row r="87" customFormat="false" ht="15" hidden="false" customHeight="false" outlineLevel="0" collapsed="false">
      <c r="C87" s="15" t="n">
        <f aca="false">ROUND(C56,0)</f>
        <v>0</v>
      </c>
      <c r="D87" s="9" t="str">
        <f aca="false">D56</f>
        <v>_</v>
      </c>
      <c r="E87" s="9" t="str">
        <f aca="false">E56</f>
        <v>_</v>
      </c>
      <c r="F87" s="9" t="str">
        <f aca="false">F56</f>
        <v>_</v>
      </c>
      <c r="G87" s="9" t="str">
        <f aca="false">G56</f>
        <v>_</v>
      </c>
      <c r="I87" s="0" t="str">
        <f aca="false">"  "&amp;C87&amp;", "&amp;D87&amp;", "&amp;E87&amp;", "&amp;F87&amp;", "&amp;G87&amp;","</f>
        <v>  0, _, _, _, _,</v>
      </c>
      <c r="J87" s="0" t="str">
        <f aca="false">"  "&amp;C87*0.637628&amp;", "&amp;D87&amp;", "&amp;E87&amp;", "&amp;F87&amp;", "&amp;G87&amp;","</f>
        <v>  0, _, _, _, _,</v>
      </c>
      <c r="K87" s="0" t="str">
        <f aca="false">"  "&amp;C87*0.637628^2&amp;", "&amp;D87&amp;", "&amp;E87&amp;", "&amp;F87&amp;", "&amp;G87&amp;","</f>
        <v>  0, _, _, _, _,</v>
      </c>
      <c r="L87" s="0" t="str">
        <f aca="false">"  "&amp;C87*0.637628^3&amp;", "&amp;D87&amp;", "&amp;E87&amp;", "&amp;F87&amp;", "&amp;G87&amp;","</f>
        <v>  0, _, _, _, _,</v>
      </c>
      <c r="M87" s="0" t="str">
        <f aca="false">"  "&amp;C87*0.637628^4&amp;", "&amp;D87&amp;", "&amp;E87&amp;", "&amp;F87&amp;", "&amp;G87&amp;","</f>
        <v>  0, _, _, _, _,</v>
      </c>
      <c r="N87" s="0" t="str">
        <f aca="false">"  "&amp;C87*0.637628^5&amp;", "&amp;D87&amp;", "&amp;E87&amp;", "&amp;F87&amp;", "&amp;G87&amp;","</f>
        <v>  0, _, _, _, _,</v>
      </c>
      <c r="O87" s="0" t="str">
        <f aca="false">"  "&amp;C87*0.637628^6&amp;", "&amp;D87&amp;", "&amp;E87&amp;", "&amp;F87&amp;", "&amp;G87&amp;","</f>
        <v>  0, _, _, _, _,</v>
      </c>
      <c r="P87" s="0" t="str">
        <f aca="false">"  "&amp;C87*0.637628^7&amp;", "&amp;D87&amp;", "&amp;E87&amp;", "&amp;F87&amp;", "&amp;G87&amp;","</f>
        <v>  0, _, _, _, _,</v>
      </c>
      <c r="Q87" s="0" t="str">
        <f aca="false">"  "&amp;C87*0.637628^8&amp;", "&amp;D87&amp;", "&amp;E87&amp;", "&amp;F87&amp;", "&amp;G87&amp;","</f>
        <v>  0, _, _, _, _,</v>
      </c>
      <c r="R87" s="0" t="str">
        <f aca="false">"  "&amp;C87*0.637628^9&amp;", "&amp;D87&amp;", "&amp;E87&amp;", "&amp;F87&amp;", "&amp;G87&amp;","</f>
        <v>  0, _, _, _, _,</v>
      </c>
    </row>
    <row r="88" customFormat="false" ht="15" hidden="false" customHeight="false" outlineLevel="0" collapsed="false">
      <c r="C88" s="15" t="n">
        <f aca="false">ROUND(C57,0)</f>
        <v>0</v>
      </c>
      <c r="D88" s="9" t="str">
        <f aca="false">D57</f>
        <v>_</v>
      </c>
      <c r="E88" s="9" t="str">
        <f aca="false">E57</f>
        <v>_</v>
      </c>
      <c r="F88" s="9" t="str">
        <f aca="false">F57</f>
        <v>_</v>
      </c>
      <c r="G88" s="9" t="str">
        <f aca="false">G57</f>
        <v>_</v>
      </c>
      <c r="I88" s="0" t="str">
        <f aca="false">"  "&amp;C88&amp;", "&amp;D88&amp;", "&amp;E88&amp;", "&amp;F88&amp;", "&amp;G88&amp;","</f>
        <v>  0, _, _, _, _,</v>
      </c>
      <c r="J88" s="0" t="str">
        <f aca="false">"  "&amp;C88*0.637628&amp;", "&amp;D88&amp;", "&amp;E88&amp;", "&amp;F88&amp;", "&amp;G88&amp;","</f>
        <v>  0, _, _, _, _,</v>
      </c>
      <c r="K88" s="0" t="str">
        <f aca="false">"  "&amp;C88*0.637628^2&amp;", "&amp;D88&amp;", "&amp;E88&amp;", "&amp;F88&amp;", "&amp;G88&amp;","</f>
        <v>  0, _, _, _, _,</v>
      </c>
      <c r="L88" s="0" t="str">
        <f aca="false">"  "&amp;C88*0.637628^3&amp;", "&amp;D88&amp;", "&amp;E88&amp;", "&amp;F88&amp;", "&amp;G88&amp;","</f>
        <v>  0, _, _, _, _,</v>
      </c>
      <c r="M88" s="0" t="str">
        <f aca="false">"  "&amp;C88*0.637628^4&amp;", "&amp;D88&amp;", "&amp;E88&amp;", "&amp;F88&amp;", "&amp;G88&amp;","</f>
        <v>  0, _, _, _, _,</v>
      </c>
      <c r="N88" s="0" t="str">
        <f aca="false">"  "&amp;C88*0.637628^5&amp;", "&amp;D88&amp;", "&amp;E88&amp;", "&amp;F88&amp;", "&amp;G88&amp;","</f>
        <v>  0, _, _, _, _,</v>
      </c>
      <c r="O88" s="0" t="str">
        <f aca="false">"  "&amp;C88*0.637628^6&amp;", "&amp;D88&amp;", "&amp;E88&amp;", "&amp;F88&amp;", "&amp;G88&amp;","</f>
        <v>  0, _, _, _, _,</v>
      </c>
      <c r="P88" s="0" t="str">
        <f aca="false">"  "&amp;C88*0.637628^7&amp;", "&amp;D88&amp;", "&amp;E88&amp;", "&amp;F88&amp;", "&amp;G88&amp;","</f>
        <v>  0, _, _, _, _,</v>
      </c>
      <c r="Q88" s="0" t="str">
        <f aca="false">"  "&amp;C88*0.637628^8&amp;", "&amp;D88&amp;", "&amp;E88&amp;", "&amp;F88&amp;", "&amp;G88&amp;","</f>
        <v>  0, _, _, _, _,</v>
      </c>
      <c r="R88" s="0" t="str">
        <f aca="false">"  "&amp;C88*0.637628^9&amp;", "&amp;D88&amp;", "&amp;E88&amp;", "&amp;F88&amp;", "&amp;G88&amp;","</f>
        <v>  0, _, _, _, _,</v>
      </c>
    </row>
    <row r="89" customFormat="false" ht="15" hidden="false" customHeight="false" outlineLevel="0" collapsed="false">
      <c r="C89" s="15" t="n">
        <f aca="false">ROUND(C58,0)</f>
        <v>0</v>
      </c>
      <c r="D89" s="9" t="str">
        <f aca="false">D58</f>
        <v>_</v>
      </c>
      <c r="E89" s="9" t="str">
        <f aca="false">E58</f>
        <v>_</v>
      </c>
      <c r="F89" s="9" t="str">
        <f aca="false">F58</f>
        <v>_</v>
      </c>
      <c r="G89" s="9" t="str">
        <f aca="false">G58</f>
        <v>_</v>
      </c>
      <c r="I89" s="0" t="str">
        <f aca="false">"  "&amp;C89&amp;", "&amp;D89&amp;", "&amp;E89&amp;", "&amp;F89&amp;", "&amp;G89&amp;","</f>
        <v>  0, _, _, _, _,</v>
      </c>
      <c r="J89" s="0" t="str">
        <f aca="false">"  "&amp;C89*0.637628&amp;", "&amp;D89&amp;", "&amp;E89&amp;", "&amp;F89&amp;", "&amp;G89&amp;","</f>
        <v>  0, _, _, _, _,</v>
      </c>
      <c r="K89" s="0" t="str">
        <f aca="false">"  "&amp;C89*0.637628^2&amp;", "&amp;D89&amp;", "&amp;E89&amp;", "&amp;F89&amp;", "&amp;G89&amp;","</f>
        <v>  0, _, _, _, _,</v>
      </c>
      <c r="L89" s="0" t="str">
        <f aca="false">"  "&amp;C89*0.637628^3&amp;", "&amp;D89&amp;", "&amp;E89&amp;", "&amp;F89&amp;", "&amp;G89&amp;","</f>
        <v>  0, _, _, _, _,</v>
      </c>
      <c r="M89" s="0" t="str">
        <f aca="false">"  "&amp;C89*0.637628^4&amp;", "&amp;D89&amp;", "&amp;E89&amp;", "&amp;F89&amp;", "&amp;G89&amp;","</f>
        <v>  0, _, _, _, _,</v>
      </c>
      <c r="N89" s="0" t="str">
        <f aca="false">"  "&amp;C89*0.637628^5&amp;", "&amp;D89&amp;", "&amp;E89&amp;", "&amp;F89&amp;", "&amp;G89&amp;","</f>
        <v>  0, _, _, _, _,</v>
      </c>
      <c r="O89" s="0" t="str">
        <f aca="false">"  "&amp;C89*0.637628^6&amp;", "&amp;D89&amp;", "&amp;E89&amp;", "&amp;F89&amp;", "&amp;G89&amp;","</f>
        <v>  0, _, _, _, _,</v>
      </c>
      <c r="P89" s="0" t="str">
        <f aca="false">"  "&amp;C89*0.637628^7&amp;", "&amp;D89&amp;", "&amp;E89&amp;", "&amp;F89&amp;", "&amp;G89&amp;","</f>
        <v>  0, _, _, _, _,</v>
      </c>
      <c r="Q89" s="0" t="str">
        <f aca="false">"  "&amp;C89*0.637628^8&amp;", "&amp;D89&amp;", "&amp;E89&amp;", "&amp;F89&amp;", "&amp;G89&amp;","</f>
        <v>  0, _, _, _, _,</v>
      </c>
      <c r="R89" s="0" t="str">
        <f aca="false">"  "&amp;C89*0.637628^9&amp;", "&amp;D89&amp;", "&amp;E89&amp;", "&amp;F89&amp;", "&amp;G89&amp;","</f>
        <v>  0, _, _, _, _,</v>
      </c>
    </row>
    <row r="90" customFormat="false" ht="15" hidden="false" customHeight="false" outlineLevel="0" collapsed="false">
      <c r="C90" s="15" t="n">
        <f aca="false">ROUND(C59,0)</f>
        <v>0</v>
      </c>
      <c r="D90" s="9" t="str">
        <f aca="false">D59</f>
        <v>_</v>
      </c>
      <c r="E90" s="9" t="str">
        <f aca="false">E59</f>
        <v>_</v>
      </c>
      <c r="F90" s="9" t="str">
        <f aca="false">F59</f>
        <v>_</v>
      </c>
      <c r="G90" s="9" t="str">
        <f aca="false">G59</f>
        <v>_</v>
      </c>
      <c r="I90" s="0" t="str">
        <f aca="false">"  "&amp;C90&amp;", "&amp;D90&amp;", "&amp;E90&amp;", "&amp;F90&amp;", "&amp;G90&amp;","</f>
        <v>  0, _, _, _, _,</v>
      </c>
      <c r="J90" s="0" t="str">
        <f aca="false">"  "&amp;C90*0.637628&amp;", "&amp;D90&amp;", "&amp;E90&amp;", "&amp;F90&amp;", "&amp;G90&amp;","</f>
        <v>  0, _, _, _, _,</v>
      </c>
      <c r="K90" s="0" t="str">
        <f aca="false">"  "&amp;C90*0.637628^2&amp;", "&amp;D90&amp;", "&amp;E90&amp;", "&amp;F90&amp;", "&amp;G90&amp;","</f>
        <v>  0, _, _, _, _,</v>
      </c>
      <c r="L90" s="0" t="str">
        <f aca="false">"  "&amp;C90*0.637628^3&amp;", "&amp;D90&amp;", "&amp;E90&amp;", "&amp;F90&amp;", "&amp;G90&amp;","</f>
        <v>  0, _, _, _, _,</v>
      </c>
      <c r="M90" s="0" t="str">
        <f aca="false">"  "&amp;C90*0.637628^4&amp;", "&amp;D90&amp;", "&amp;E90&amp;", "&amp;F90&amp;", "&amp;G90&amp;","</f>
        <v>  0, _, _, _, _,</v>
      </c>
      <c r="N90" s="0" t="str">
        <f aca="false">"  "&amp;C90*0.637628^5&amp;", "&amp;D90&amp;", "&amp;E90&amp;", "&amp;F90&amp;", "&amp;G90&amp;","</f>
        <v>  0, _, _, _, _,</v>
      </c>
      <c r="O90" s="0" t="str">
        <f aca="false">"  "&amp;C90*0.637628^6&amp;", "&amp;D90&amp;", "&amp;E90&amp;", "&amp;F90&amp;", "&amp;G90&amp;","</f>
        <v>  0, _, _, _, _,</v>
      </c>
      <c r="P90" s="0" t="str">
        <f aca="false">"  "&amp;C90*0.637628^7&amp;", "&amp;D90&amp;", "&amp;E90&amp;", "&amp;F90&amp;", "&amp;G90&amp;","</f>
        <v>  0, _, _, _, _,</v>
      </c>
      <c r="Q90" s="0" t="str">
        <f aca="false">"  "&amp;C90*0.637628^8&amp;", "&amp;D90&amp;", "&amp;E90&amp;", "&amp;F90&amp;", "&amp;G90&amp;","</f>
        <v>  0, _, _, _, _,</v>
      </c>
      <c r="R90" s="0" t="str">
        <f aca="false">"  "&amp;C90*0.637628^9&amp;", "&amp;D90&amp;", "&amp;E90&amp;", "&amp;F90&amp;", "&amp;G90&amp;","</f>
        <v>  0, _, _, _, _,</v>
      </c>
    </row>
    <row r="91" customFormat="false" ht="15" hidden="false" customHeight="false" outlineLevel="0" collapsed="false">
      <c r="C91" s="15" t="n">
        <f aca="false">ROUND(C60,0)</f>
        <v>0</v>
      </c>
      <c r="D91" s="9" t="str">
        <f aca="false">D60</f>
        <v>_</v>
      </c>
      <c r="E91" s="9" t="str">
        <f aca="false">E60</f>
        <v>_</v>
      </c>
      <c r="F91" s="9" t="str">
        <f aca="false">F60</f>
        <v>_</v>
      </c>
      <c r="G91" s="9" t="str">
        <f aca="false">G60</f>
        <v>_</v>
      </c>
      <c r="I91" s="0" t="str">
        <f aca="false">"  "&amp;C91&amp;", "&amp;D91&amp;", "&amp;E91&amp;", "&amp;F91&amp;", "&amp;G91&amp;","</f>
        <v>  0, _, _, _, _,</v>
      </c>
      <c r="J91" s="0" t="str">
        <f aca="false">"  "&amp;C91*0.637628&amp;", "&amp;D91&amp;", "&amp;E91&amp;", "&amp;F91&amp;", "&amp;G91&amp;","</f>
        <v>  0, _, _, _, _,</v>
      </c>
      <c r="K91" s="0" t="str">
        <f aca="false">"  "&amp;C91*0.637628^2&amp;", "&amp;D91&amp;", "&amp;E91&amp;", "&amp;F91&amp;", "&amp;G91&amp;","</f>
        <v>  0, _, _, _, _,</v>
      </c>
      <c r="L91" s="0" t="str">
        <f aca="false">"  "&amp;C91*0.637628^3&amp;", "&amp;D91&amp;", "&amp;E91&amp;", "&amp;F91&amp;", "&amp;G91&amp;","</f>
        <v>  0, _, _, _, _,</v>
      </c>
      <c r="M91" s="0" t="str">
        <f aca="false">"  "&amp;C91*0.637628^4&amp;", "&amp;D91&amp;", "&amp;E91&amp;", "&amp;F91&amp;", "&amp;G91&amp;","</f>
        <v>  0, _, _, _, _,</v>
      </c>
      <c r="N91" s="0" t="str">
        <f aca="false">"  "&amp;C91*0.637628^5&amp;", "&amp;D91&amp;", "&amp;E91&amp;", "&amp;F91&amp;", "&amp;G91&amp;","</f>
        <v>  0, _, _, _, _,</v>
      </c>
      <c r="O91" s="0" t="str">
        <f aca="false">"  "&amp;C91*0.637628^6&amp;", "&amp;D91&amp;", "&amp;E91&amp;", "&amp;F91&amp;", "&amp;G91&amp;","</f>
        <v>  0, _, _, _, _,</v>
      </c>
      <c r="P91" s="0" t="str">
        <f aca="false">"  "&amp;C91*0.637628^7&amp;", "&amp;D91&amp;", "&amp;E91&amp;", "&amp;F91&amp;", "&amp;G91&amp;","</f>
        <v>  0, _, _, _, _,</v>
      </c>
      <c r="Q91" s="0" t="str">
        <f aca="false">"  "&amp;C91*0.637628^8&amp;", "&amp;D91&amp;", "&amp;E91&amp;", "&amp;F91&amp;", "&amp;G91&amp;","</f>
        <v>  0, _, _, _, _,</v>
      </c>
      <c r="R91" s="0" t="str">
        <f aca="false">"  "&amp;C91*0.637628^9&amp;", "&amp;D91&amp;", "&amp;E91&amp;", "&amp;F91&amp;", "&amp;G91&amp;","</f>
        <v>  0, _, _, _, _,</v>
      </c>
    </row>
    <row r="92" customFormat="false" ht="15" hidden="false" customHeight="false" outlineLevel="0" collapsed="false">
      <c r="C92" s="15" t="n">
        <f aca="false">ROUND(C61,0)</f>
        <v>0</v>
      </c>
      <c r="D92" s="9" t="str">
        <f aca="false">D61</f>
        <v>_</v>
      </c>
      <c r="E92" s="9" t="str">
        <f aca="false">E61</f>
        <v>_</v>
      </c>
      <c r="F92" s="9" t="str">
        <f aca="false">F61</f>
        <v>_</v>
      </c>
      <c r="G92" s="9" t="str">
        <f aca="false">G61</f>
        <v>_</v>
      </c>
      <c r="I92" s="0" t="str">
        <f aca="false">"  "&amp;C92&amp;", "&amp;D92&amp;", "&amp;E92&amp;", "&amp;F92&amp;", "&amp;G92&amp;","</f>
        <v>  0, _, _, _, _,</v>
      </c>
      <c r="J92" s="0" t="str">
        <f aca="false">"  "&amp;C92*0.637628&amp;", "&amp;D92&amp;", "&amp;E92&amp;", "&amp;F92&amp;", "&amp;G92&amp;","</f>
        <v>  0, _, _, _, _,</v>
      </c>
      <c r="K92" s="0" t="str">
        <f aca="false">"  "&amp;C92*0.637628^2&amp;", "&amp;D92&amp;", "&amp;E92&amp;", "&amp;F92&amp;", "&amp;G92&amp;","</f>
        <v>  0, _, _, _, _,</v>
      </c>
      <c r="L92" s="0" t="str">
        <f aca="false">"  "&amp;C92*0.637628^3&amp;", "&amp;D92&amp;", "&amp;E92&amp;", "&amp;F92&amp;", "&amp;G92&amp;","</f>
        <v>  0, _, _, _, _,</v>
      </c>
      <c r="M92" s="0" t="str">
        <f aca="false">"  "&amp;C92*0.637628^4&amp;", "&amp;D92&amp;", "&amp;E92&amp;", "&amp;F92&amp;", "&amp;G92&amp;","</f>
        <v>  0, _, _, _, _,</v>
      </c>
      <c r="N92" s="0" t="str">
        <f aca="false">"  "&amp;C92*0.637628^5&amp;", "&amp;D92&amp;", "&amp;E92&amp;", "&amp;F92&amp;", "&amp;G92&amp;","</f>
        <v>  0, _, _, _, _,</v>
      </c>
      <c r="O92" s="0" t="str">
        <f aca="false">"  "&amp;C92*0.637628^6&amp;", "&amp;D92&amp;", "&amp;E92&amp;", "&amp;F92&amp;", "&amp;G92&amp;","</f>
        <v>  0, _, _, _, _,</v>
      </c>
      <c r="P92" s="0" t="str">
        <f aca="false">"  "&amp;C92*0.637628^7&amp;", "&amp;D92&amp;", "&amp;E92&amp;", "&amp;F92&amp;", "&amp;G92&amp;","</f>
        <v>  0, _, _, _, _,</v>
      </c>
      <c r="Q92" s="0" t="str">
        <f aca="false">"  "&amp;C92*0.637628^8&amp;", "&amp;D92&amp;", "&amp;E92&amp;", "&amp;F92&amp;", "&amp;G92&amp;","</f>
        <v>  0, _, _, _, _,</v>
      </c>
      <c r="R92" s="0" t="str">
        <f aca="false">"  "&amp;C92*0.637628^9&amp;", "&amp;D92&amp;", "&amp;E92&amp;", "&amp;F92&amp;", "&amp;G92&amp;","</f>
        <v>  0, _, _, _, _,</v>
      </c>
    </row>
    <row r="93" customFormat="false" ht="15" hidden="false" customHeight="false" outlineLevel="0" collapsed="false">
      <c r="C93" s="15" t="n">
        <f aca="false">ROUND(C62,0)</f>
        <v>0</v>
      </c>
      <c r="D93" s="9" t="str">
        <f aca="false">D62</f>
        <v>_</v>
      </c>
      <c r="E93" s="9" t="str">
        <f aca="false">E62</f>
        <v>_</v>
      </c>
      <c r="F93" s="9" t="str">
        <f aca="false">F62</f>
        <v>_</v>
      </c>
      <c r="G93" s="9" t="str">
        <f aca="false">G62</f>
        <v>_</v>
      </c>
      <c r="I93" s="0" t="str">
        <f aca="false">"  "&amp;C93&amp;", "&amp;D93&amp;", "&amp;E93&amp;", "&amp;F93&amp;", "&amp;G93&amp;" ;"</f>
        <v>  0, _, _, _, _ ;</v>
      </c>
      <c r="J93" s="0" t="str">
        <f aca="false">"  "&amp;C93*0.637628&amp;", "&amp;D93&amp;", "&amp;E93&amp;", "&amp;F93&amp;", "&amp;G93&amp;" ;"</f>
        <v>  0, _, _, _, _ ;</v>
      </c>
      <c r="K93" s="0" t="str">
        <f aca="false">"  "&amp;C93*0.637628^2&amp;", "&amp;D93&amp;", "&amp;E93&amp;", "&amp;F93&amp;", "&amp;G93&amp;" ;"</f>
        <v>  0, _, _, _, _ ;</v>
      </c>
      <c r="L93" s="0" t="str">
        <f aca="false">"  "&amp;C93*0.637628^3&amp;", "&amp;D93&amp;", "&amp;E93&amp;", "&amp;F93&amp;", "&amp;G93&amp;" ;"</f>
        <v>  0, _, _, _, _ ;</v>
      </c>
      <c r="M93" s="0" t="str">
        <f aca="false">"  "&amp;C93*0.637628^4&amp;", "&amp;D93&amp;", "&amp;E93&amp;", "&amp;F93&amp;", "&amp;G93&amp;" ;"</f>
        <v>  0, _, _, _, _ ;</v>
      </c>
      <c r="N93" s="0" t="str">
        <f aca="false">"  "&amp;C93*0.637628^5&amp;", "&amp;D93&amp;", "&amp;E93&amp;", "&amp;F93&amp;", "&amp;G93&amp;" ;"</f>
        <v>  0, _, _, _, _ ;</v>
      </c>
      <c r="O93" s="0" t="str">
        <f aca="false">"  "&amp;C93*0.637628^6&amp;", "&amp;D93&amp;", "&amp;E93&amp;", "&amp;F93&amp;", "&amp;G93&amp;" ;"</f>
        <v>  0, _, _, _, _ ;</v>
      </c>
      <c r="P93" s="0" t="str">
        <f aca="false">"  "&amp;C93*0.637628^7&amp;", "&amp;D93&amp;", "&amp;E93&amp;", "&amp;F93&amp;", "&amp;G93&amp;" ;"</f>
        <v>  0, _, _, _, _ ;</v>
      </c>
      <c r="Q93" s="0" t="str">
        <f aca="false">"  "&amp;C93*0.637628^8&amp;", "&amp;D93&amp;", "&amp;E93&amp;", "&amp;F93&amp;", "&amp;G93&amp;" ;"</f>
        <v>  0, _, _, _, _ ;</v>
      </c>
      <c r="R93" s="0" t="str">
        <f aca="false">"  "&amp;C93*0.637628^9&amp;", "&amp;D93&amp;", "&amp;E93&amp;", "&amp;F93&amp;", "&amp;G93&amp;" ;"</f>
        <v>  0, _, _, _, _ ;</v>
      </c>
    </row>
    <row r="94" customFormat="false" ht="15" hidden="false" customHeight="false" outlineLevel="0" collapsed="false">
      <c r="C94" s="15"/>
      <c r="D94" s="9"/>
      <c r="E94" s="9"/>
      <c r="F94" s="9"/>
      <c r="G94" s="9"/>
    </row>
    <row r="95" customFormat="false" ht="15" hidden="false" customHeight="false" outlineLevel="0" collapsed="false">
      <c r="A95" s="1" t="s">
        <v>49</v>
      </c>
      <c r="B95" s="0" t="s">
        <v>50</v>
      </c>
      <c r="C95" s="9" t="n">
        <v>30</v>
      </c>
      <c r="D95" s="9"/>
      <c r="E95" s="9"/>
      <c r="F95" s="9"/>
      <c r="G95" s="9"/>
    </row>
    <row r="96" customFormat="false" ht="15" hidden="false" customHeight="false" outlineLevel="0" collapsed="false">
      <c r="B96" s="0" t="n">
        <v>0</v>
      </c>
      <c r="C96" s="9" t="n">
        <v>0.083</v>
      </c>
      <c r="D96" s="9" t="n">
        <v>0.083</v>
      </c>
      <c r="E96" s="9" t="n">
        <v>0.083</v>
      </c>
      <c r="F96" s="9" t="n">
        <v>0.083</v>
      </c>
      <c r="G96" s="9" t="n">
        <v>0.083</v>
      </c>
      <c r="H96" s="0" t="n">
        <v>0.095</v>
      </c>
      <c r="I96" s="0" t="n">
        <v>0.083</v>
      </c>
      <c r="J96" s="0" t="n">
        <v>0.083</v>
      </c>
      <c r="K96" s="0" t="n">
        <v>0.11</v>
      </c>
      <c r="L96" s="0" t="n">
        <v>0.03</v>
      </c>
      <c r="M96" s="0" t="n">
        <v>0.03</v>
      </c>
      <c r="N96" s="0" t="n">
        <v>0.03</v>
      </c>
      <c r="O96" s="0" t="n">
        <v>0.03</v>
      </c>
      <c r="P96" s="0" t="n">
        <v>0.03</v>
      </c>
      <c r="Q96" s="0" t="n">
        <v>0.008</v>
      </c>
      <c r="R96" s="0" t="n">
        <v>0.008</v>
      </c>
      <c r="S96" s="0" t="n">
        <v>0.008</v>
      </c>
      <c r="T96" s="0" t="n">
        <v>0.008</v>
      </c>
      <c r="U96" s="0" t="n">
        <v>0.008</v>
      </c>
      <c r="V96" s="0" t="n">
        <v>0.008</v>
      </c>
      <c r="W96" s="0" t="n">
        <v>0.008</v>
      </c>
      <c r="X96" s="0" t="n">
        <v>0.008</v>
      </c>
      <c r="Y96" s="0" t="n">
        <v>0</v>
      </c>
      <c r="Z96" s="0" t="n">
        <v>0</v>
      </c>
      <c r="AA96" s="0" t="n">
        <v>0</v>
      </c>
      <c r="AB96" s="0" t="n">
        <v>0</v>
      </c>
      <c r="AC96" s="0" t="n">
        <v>0</v>
      </c>
      <c r="AD96" s="0" t="n">
        <v>0</v>
      </c>
      <c r="AE96" s="0" t="n">
        <v>0</v>
      </c>
      <c r="AG96" s="0" t="n">
        <f aca="false">SUM(B96:AE96)</f>
        <v>1</v>
      </c>
    </row>
    <row r="97" customFormat="false" ht="15" hidden="false" customHeight="false" outlineLevel="0" collapsed="false">
      <c r="B97" s="0" t="s">
        <v>51</v>
      </c>
      <c r="C97" s="9" t="n">
        <v>30</v>
      </c>
      <c r="D97" s="9"/>
      <c r="E97" s="9"/>
      <c r="F97" s="9"/>
      <c r="G97" s="9"/>
      <c r="AG97" s="0" t="n">
        <f aca="false">SUM(B97:AE97)</f>
        <v>30</v>
      </c>
    </row>
    <row r="98" customFormat="false" ht="15" hidden="false" customHeight="false" outlineLevel="0" collapsed="false">
      <c r="B98" s="0" t="n">
        <v>0</v>
      </c>
      <c r="C98" s="9" t="n">
        <v>0.083</v>
      </c>
      <c r="D98" s="9" t="n">
        <v>0.083</v>
      </c>
      <c r="E98" s="9" t="n">
        <v>0.083</v>
      </c>
      <c r="F98" s="9" t="n">
        <v>0.083</v>
      </c>
      <c r="G98" s="9" t="n">
        <v>0.083</v>
      </c>
      <c r="H98" s="0" t="n">
        <v>0.095</v>
      </c>
      <c r="I98" s="0" t="n">
        <v>0.083</v>
      </c>
      <c r="J98" s="0" t="n">
        <v>0.083</v>
      </c>
      <c r="K98" s="0" t="n">
        <v>0.11</v>
      </c>
      <c r="L98" s="0" t="n">
        <v>0.03</v>
      </c>
      <c r="M98" s="0" t="n">
        <v>0.03</v>
      </c>
      <c r="N98" s="0" t="n">
        <v>0.03</v>
      </c>
      <c r="O98" s="0" t="n">
        <v>0.03</v>
      </c>
      <c r="P98" s="0" t="n">
        <v>0.03</v>
      </c>
      <c r="Q98" s="0" t="n">
        <v>0.008</v>
      </c>
      <c r="R98" s="0" t="n">
        <v>0.008</v>
      </c>
      <c r="S98" s="0" t="n">
        <v>0.008</v>
      </c>
      <c r="T98" s="0" t="n">
        <v>0.008</v>
      </c>
      <c r="U98" s="0" t="n">
        <v>0.008</v>
      </c>
      <c r="V98" s="0" t="n">
        <v>0.008</v>
      </c>
      <c r="W98" s="0" t="n">
        <v>0.008</v>
      </c>
      <c r="X98" s="0" t="n">
        <v>0.008</v>
      </c>
      <c r="Y98" s="0" t="n">
        <v>0</v>
      </c>
      <c r="Z98" s="0" t="n">
        <v>0</v>
      </c>
      <c r="AA98" s="0" t="n">
        <v>0</v>
      </c>
      <c r="AB98" s="0" t="n">
        <v>0</v>
      </c>
      <c r="AC98" s="0" t="n">
        <v>0</v>
      </c>
      <c r="AD98" s="0" t="n">
        <v>0</v>
      </c>
      <c r="AE98" s="0" t="n">
        <v>0</v>
      </c>
      <c r="AG98" s="0" t="n">
        <f aca="false">SUM(B98:AE98)</f>
        <v>1</v>
      </c>
    </row>
    <row r="99" customFormat="false" ht="15" hidden="false" customHeight="false" outlineLevel="0" collapsed="false">
      <c r="B99" s="0" t="s">
        <v>52</v>
      </c>
      <c r="C99" s="9" t="n">
        <v>30</v>
      </c>
      <c r="D99" s="9"/>
      <c r="E99" s="9"/>
      <c r="F99" s="9"/>
      <c r="G99" s="9"/>
      <c r="AG99" s="0" t="n">
        <f aca="false">SUM(B99:AE99)</f>
        <v>30</v>
      </c>
    </row>
    <row r="100" customFormat="false" ht="15" hidden="false" customHeight="false" outlineLevel="0" collapsed="false">
      <c r="B100" s="0" t="n">
        <v>0</v>
      </c>
      <c r="C100" s="9" t="n">
        <v>0.071</v>
      </c>
      <c r="D100" s="9" t="n">
        <v>0.072</v>
      </c>
      <c r="E100" s="9" t="n">
        <v>0.072</v>
      </c>
      <c r="F100" s="9" t="n">
        <v>0.072</v>
      </c>
      <c r="G100" s="9" t="n">
        <v>0.072</v>
      </c>
      <c r="H100" s="0" t="n">
        <v>0.083</v>
      </c>
      <c r="I100" s="0" t="n">
        <v>0.072</v>
      </c>
      <c r="J100" s="0" t="n">
        <v>0.072</v>
      </c>
      <c r="K100" s="0" t="n">
        <v>0.1</v>
      </c>
      <c r="L100" s="0" t="n">
        <v>0.05</v>
      </c>
      <c r="M100" s="0" t="n">
        <v>0.05</v>
      </c>
      <c r="N100" s="0" t="n">
        <v>0.05</v>
      </c>
      <c r="O100" s="0" t="n">
        <v>0.05</v>
      </c>
      <c r="P100" s="0" t="n">
        <v>0.05</v>
      </c>
      <c r="Q100" s="0" t="n">
        <v>0.008</v>
      </c>
      <c r="R100" s="0" t="n">
        <v>0.008</v>
      </c>
      <c r="S100" s="0" t="n">
        <v>0.008</v>
      </c>
      <c r="T100" s="0" t="n">
        <v>0.008</v>
      </c>
      <c r="U100" s="0" t="n">
        <v>0.008</v>
      </c>
      <c r="V100" s="0" t="n">
        <v>0.008</v>
      </c>
      <c r="W100" s="0" t="n">
        <v>0.008</v>
      </c>
      <c r="X100" s="0" t="n">
        <v>0.008</v>
      </c>
      <c r="Y100" s="0" t="n">
        <v>0</v>
      </c>
      <c r="Z100" s="0" t="n">
        <v>0</v>
      </c>
      <c r="AA100" s="0" t="n">
        <v>0</v>
      </c>
      <c r="AB100" s="0" t="n">
        <v>0</v>
      </c>
      <c r="AC100" s="0" t="n">
        <v>0</v>
      </c>
      <c r="AD100" s="0" t="n">
        <v>0</v>
      </c>
      <c r="AE100" s="0" t="n">
        <v>0</v>
      </c>
      <c r="AG100" s="0" t="n">
        <f aca="false">SUM(B100:AE100)</f>
        <v>1</v>
      </c>
    </row>
    <row r="101" customFormat="false" ht="15" hidden="false" customHeight="false" outlineLevel="0" collapsed="false">
      <c r="B101" s="0" t="s">
        <v>53</v>
      </c>
      <c r="C101" s="9" t="n">
        <v>30</v>
      </c>
      <c r="D101" s="9"/>
      <c r="E101" s="9"/>
      <c r="F101" s="9"/>
      <c r="G101" s="9"/>
      <c r="AG101" s="0" t="n">
        <f aca="false">SUM(B101:AE101)</f>
        <v>30</v>
      </c>
    </row>
    <row r="102" customFormat="false" ht="15" hidden="false" customHeight="false" outlineLevel="0" collapsed="false">
      <c r="B102" s="0" t="n">
        <v>0</v>
      </c>
      <c r="C102" s="9" t="n">
        <v>0.071</v>
      </c>
      <c r="D102" s="9" t="n">
        <v>0.072</v>
      </c>
      <c r="E102" s="9" t="n">
        <v>0.072</v>
      </c>
      <c r="F102" s="9" t="n">
        <v>0.072</v>
      </c>
      <c r="G102" s="9" t="n">
        <v>0.072</v>
      </c>
      <c r="H102" s="0" t="n">
        <v>0.083</v>
      </c>
      <c r="I102" s="0" t="n">
        <v>0.072</v>
      </c>
      <c r="J102" s="0" t="n">
        <v>0.072</v>
      </c>
      <c r="K102" s="0" t="n">
        <v>0.1</v>
      </c>
      <c r="L102" s="0" t="n">
        <v>0.05</v>
      </c>
      <c r="M102" s="0" t="n">
        <v>0.05</v>
      </c>
      <c r="N102" s="0" t="n">
        <v>0.05</v>
      </c>
      <c r="O102" s="0" t="n">
        <v>0.05</v>
      </c>
      <c r="P102" s="0" t="n">
        <v>0.05</v>
      </c>
      <c r="Q102" s="0" t="n">
        <v>0.008</v>
      </c>
      <c r="R102" s="0" t="n">
        <v>0.008</v>
      </c>
      <c r="S102" s="0" t="n">
        <v>0.008</v>
      </c>
      <c r="T102" s="0" t="n">
        <v>0.008</v>
      </c>
      <c r="U102" s="0" t="n">
        <v>0.008</v>
      </c>
      <c r="V102" s="0" t="n">
        <v>0.008</v>
      </c>
      <c r="W102" s="0" t="n">
        <v>0.008</v>
      </c>
      <c r="X102" s="0" t="n">
        <v>0.008</v>
      </c>
      <c r="Y102" s="0" t="n">
        <v>0</v>
      </c>
      <c r="Z102" s="0" t="n">
        <v>0</v>
      </c>
      <c r="AA102" s="0" t="n">
        <v>0</v>
      </c>
      <c r="AB102" s="0" t="n">
        <v>0</v>
      </c>
      <c r="AC102" s="0" t="n">
        <v>0</v>
      </c>
      <c r="AD102" s="0" t="n">
        <v>0</v>
      </c>
      <c r="AE102" s="0" t="n">
        <v>0</v>
      </c>
      <c r="AG102" s="0" t="n">
        <f aca="false">SUM(B102:AE102)</f>
        <v>1</v>
      </c>
    </row>
    <row r="103" customFormat="false" ht="15" hidden="false" customHeight="false" outlineLevel="0" collapsed="false">
      <c r="B103" s="0" t="s">
        <v>54</v>
      </c>
      <c r="C103" s="9" t="n">
        <v>30</v>
      </c>
      <c r="D103" s="9"/>
      <c r="E103" s="9"/>
      <c r="F103" s="9"/>
      <c r="G103" s="9"/>
      <c r="AG103" s="0" t="n">
        <f aca="false">SUM(B103:AE103)</f>
        <v>30</v>
      </c>
    </row>
    <row r="104" customFormat="false" ht="15" hidden="false" customHeight="false" outlineLevel="0" collapsed="false">
      <c r="B104" s="0" t="n">
        <v>0</v>
      </c>
      <c r="C104" s="9" t="n">
        <v>0.047</v>
      </c>
      <c r="D104" s="9" t="n">
        <v>0.03</v>
      </c>
      <c r="E104" s="9" t="n">
        <v>0.05</v>
      </c>
      <c r="F104" s="9" t="n">
        <v>0.01</v>
      </c>
      <c r="G104" s="9" t="n">
        <v>0.052</v>
      </c>
      <c r="H104" s="0" t="n">
        <v>0.025</v>
      </c>
      <c r="I104" s="0" t="n">
        <v>0.025</v>
      </c>
      <c r="J104" s="0" t="n">
        <v>0.03</v>
      </c>
      <c r="K104" s="0" t="n">
        <v>0.015</v>
      </c>
      <c r="L104" s="0" t="n">
        <v>0.017</v>
      </c>
      <c r="M104" s="0" t="n">
        <v>0.039</v>
      </c>
      <c r="N104" s="0" t="n">
        <v>0.064</v>
      </c>
      <c r="O104" s="0" t="n">
        <v>0.046</v>
      </c>
      <c r="P104" s="0" t="n">
        <v>0.026</v>
      </c>
      <c r="Q104" s="0" t="n">
        <v>0.02</v>
      </c>
      <c r="R104" s="0" t="n">
        <v>0.113</v>
      </c>
      <c r="S104" s="0" t="n">
        <v>0.122</v>
      </c>
      <c r="T104" s="0" t="n">
        <v>0.044</v>
      </c>
      <c r="U104" s="0" t="n">
        <v>0.031</v>
      </c>
      <c r="V104" s="0" t="n">
        <v>0.099</v>
      </c>
      <c r="W104" s="0" t="n">
        <v>0.086</v>
      </c>
      <c r="X104" s="0" t="n">
        <v>0.009</v>
      </c>
      <c r="Y104" s="0" t="n">
        <v>0</v>
      </c>
      <c r="Z104" s="0" t="n">
        <v>0</v>
      </c>
      <c r="AA104" s="0" t="n">
        <v>0</v>
      </c>
      <c r="AB104" s="0" t="n">
        <v>0</v>
      </c>
      <c r="AC104" s="0" t="n">
        <v>0</v>
      </c>
      <c r="AD104" s="0" t="n">
        <v>0</v>
      </c>
      <c r="AE104" s="0" t="n">
        <v>0</v>
      </c>
      <c r="AG104" s="0" t="n">
        <f aca="false">SUM(B104:AE104)</f>
        <v>1</v>
      </c>
    </row>
    <row r="105" customFormat="false" ht="15" hidden="false" customHeight="false" outlineLevel="0" collapsed="false">
      <c r="B105" s="0" t="s">
        <v>55</v>
      </c>
      <c r="C105" s="9" t="n">
        <v>30</v>
      </c>
      <c r="D105" s="9"/>
      <c r="E105" s="9"/>
      <c r="F105" s="9"/>
      <c r="G105" s="9"/>
      <c r="AG105" s="0" t="n">
        <f aca="false">SUM(B105:AE105)</f>
        <v>30</v>
      </c>
    </row>
    <row r="106" customFormat="false" ht="15" hidden="false" customHeight="false" outlineLevel="0" collapsed="false">
      <c r="B106" s="0" t="n">
        <v>0</v>
      </c>
      <c r="C106" s="9" t="n">
        <v>0.047</v>
      </c>
      <c r="D106" s="9" t="n">
        <v>0.03</v>
      </c>
      <c r="E106" s="9" t="n">
        <v>0.05</v>
      </c>
      <c r="F106" s="9" t="n">
        <v>0.01</v>
      </c>
      <c r="G106" s="9" t="n">
        <v>0.052</v>
      </c>
      <c r="H106" s="0" t="n">
        <v>0.025</v>
      </c>
      <c r="I106" s="0" t="n">
        <v>0.025</v>
      </c>
      <c r="J106" s="0" t="n">
        <v>0.03</v>
      </c>
      <c r="K106" s="0" t="n">
        <v>0.015</v>
      </c>
      <c r="L106" s="0" t="n">
        <v>0.017</v>
      </c>
      <c r="M106" s="0" t="n">
        <v>0.039</v>
      </c>
      <c r="N106" s="0" t="n">
        <v>0.064</v>
      </c>
      <c r="O106" s="0" t="n">
        <v>0.046</v>
      </c>
      <c r="P106" s="0" t="n">
        <v>0.026</v>
      </c>
      <c r="Q106" s="0" t="n">
        <v>0.02</v>
      </c>
      <c r="R106" s="0" t="n">
        <v>0.113</v>
      </c>
      <c r="S106" s="0" t="n">
        <v>0.122</v>
      </c>
      <c r="T106" s="0" t="n">
        <v>0.044</v>
      </c>
      <c r="U106" s="0" t="n">
        <v>0.031</v>
      </c>
      <c r="V106" s="0" t="n">
        <v>0.099</v>
      </c>
      <c r="W106" s="0" t="n">
        <v>0.086</v>
      </c>
      <c r="X106" s="0" t="n">
        <v>0.009</v>
      </c>
      <c r="Y106" s="0" t="n">
        <v>0</v>
      </c>
      <c r="Z106" s="0" t="n">
        <v>0</v>
      </c>
      <c r="AA106" s="0" t="n">
        <v>0</v>
      </c>
      <c r="AB106" s="0" t="n">
        <v>0</v>
      </c>
      <c r="AC106" s="0" t="n">
        <v>0</v>
      </c>
      <c r="AD106" s="0" t="n">
        <v>0</v>
      </c>
      <c r="AE106" s="0" t="n">
        <v>0</v>
      </c>
      <c r="AG106" s="0" t="n">
        <f aca="false">SUM(B106:AE106)</f>
        <v>1</v>
      </c>
    </row>
    <row r="107" customFormat="false" ht="15" hidden="false" customHeight="false" outlineLevel="0" collapsed="false">
      <c r="B107" s="0" t="s">
        <v>56</v>
      </c>
      <c r="C107" s="9" t="n">
        <v>30</v>
      </c>
      <c r="D107" s="9"/>
      <c r="E107" s="9"/>
      <c r="F107" s="9"/>
      <c r="G107" s="9"/>
      <c r="AG107" s="0" t="n">
        <f aca="false">SUM(B107:AE107)</f>
        <v>30</v>
      </c>
    </row>
    <row r="108" customFormat="false" ht="15" hidden="false" customHeight="false" outlineLevel="0" collapsed="false">
      <c r="B108" s="0" t="n">
        <v>0</v>
      </c>
      <c r="C108" s="9" t="n">
        <v>0.047</v>
      </c>
      <c r="D108" s="9" t="n">
        <v>0.03</v>
      </c>
      <c r="E108" s="9" t="n">
        <v>0.05</v>
      </c>
      <c r="F108" s="9" t="n">
        <v>0.01</v>
      </c>
      <c r="G108" s="9" t="n">
        <v>0.052</v>
      </c>
      <c r="H108" s="0" t="n">
        <v>0.025</v>
      </c>
      <c r="I108" s="0" t="n">
        <v>0.025</v>
      </c>
      <c r="J108" s="0" t="n">
        <v>0.03</v>
      </c>
      <c r="K108" s="0" t="n">
        <v>0.015</v>
      </c>
      <c r="L108" s="0" t="n">
        <v>0.017</v>
      </c>
      <c r="M108" s="0" t="n">
        <v>0.039</v>
      </c>
      <c r="N108" s="0" t="n">
        <v>0.064</v>
      </c>
      <c r="O108" s="0" t="n">
        <v>0.046</v>
      </c>
      <c r="P108" s="0" t="n">
        <v>0.026</v>
      </c>
      <c r="Q108" s="0" t="n">
        <v>0.02</v>
      </c>
      <c r="R108" s="0" t="n">
        <v>0.113</v>
      </c>
      <c r="S108" s="0" t="n">
        <v>0.122</v>
      </c>
      <c r="T108" s="0" t="n">
        <v>0.044</v>
      </c>
      <c r="U108" s="0" t="n">
        <v>0.031</v>
      </c>
      <c r="V108" s="0" t="n">
        <v>0.099</v>
      </c>
      <c r="W108" s="0" t="n">
        <v>0.086</v>
      </c>
      <c r="X108" s="0" t="n">
        <v>0.009</v>
      </c>
      <c r="Y108" s="0" t="n">
        <v>0</v>
      </c>
      <c r="Z108" s="0" t="n">
        <v>0</v>
      </c>
      <c r="AA108" s="0" t="n">
        <v>0</v>
      </c>
      <c r="AB108" s="0" t="n">
        <v>0</v>
      </c>
      <c r="AC108" s="0" t="n">
        <v>0</v>
      </c>
      <c r="AD108" s="0" t="n">
        <v>0</v>
      </c>
      <c r="AE108" s="0" t="n">
        <v>0</v>
      </c>
      <c r="AG108" s="0" t="n">
        <f aca="false">SUM(B108:AE108)</f>
        <v>1</v>
      </c>
    </row>
    <row r="109" customFormat="false" ht="15" hidden="false" customHeight="false" outlineLevel="0" collapsed="false">
      <c r="B109" s="0" t="s">
        <v>57</v>
      </c>
      <c r="C109" s="9" t="n">
        <v>30</v>
      </c>
      <c r="D109" s="9"/>
      <c r="E109" s="9"/>
      <c r="F109" s="9"/>
      <c r="G109" s="9"/>
      <c r="AG109" s="0" t="n">
        <f aca="false">SUM(B109:AE109)</f>
        <v>30</v>
      </c>
    </row>
    <row r="110" customFormat="false" ht="15" hidden="false" customHeight="false" outlineLevel="0" collapsed="false">
      <c r="B110" s="0" t="n">
        <v>0</v>
      </c>
      <c r="C110" s="9" t="n">
        <v>0.047</v>
      </c>
      <c r="D110" s="9" t="n">
        <v>0.03</v>
      </c>
      <c r="E110" s="9" t="n">
        <v>0.05</v>
      </c>
      <c r="F110" s="9" t="n">
        <v>0.01</v>
      </c>
      <c r="G110" s="9" t="n">
        <v>0.052</v>
      </c>
      <c r="H110" s="0" t="n">
        <v>0.025</v>
      </c>
      <c r="I110" s="0" t="n">
        <v>0.025</v>
      </c>
      <c r="J110" s="0" t="n">
        <v>0.03</v>
      </c>
      <c r="K110" s="0" t="n">
        <v>0.015</v>
      </c>
      <c r="L110" s="0" t="n">
        <v>0.017</v>
      </c>
      <c r="M110" s="0" t="n">
        <v>0.039</v>
      </c>
      <c r="N110" s="0" t="n">
        <v>0.064</v>
      </c>
      <c r="O110" s="0" t="n">
        <v>0.046</v>
      </c>
      <c r="P110" s="0" t="n">
        <v>0.026</v>
      </c>
      <c r="Q110" s="0" t="n">
        <v>0.02</v>
      </c>
      <c r="R110" s="0" t="n">
        <v>0.113</v>
      </c>
      <c r="S110" s="0" t="n">
        <v>0.122</v>
      </c>
      <c r="T110" s="0" t="n">
        <v>0.044</v>
      </c>
      <c r="U110" s="0" t="n">
        <v>0.031</v>
      </c>
      <c r="V110" s="0" t="n">
        <v>0.099</v>
      </c>
      <c r="W110" s="0" t="n">
        <v>0.086</v>
      </c>
      <c r="X110" s="0" t="n">
        <v>0.009</v>
      </c>
      <c r="Y110" s="0" t="n">
        <v>0</v>
      </c>
      <c r="Z110" s="0" t="n">
        <v>0</v>
      </c>
      <c r="AA110" s="0" t="n">
        <v>0</v>
      </c>
      <c r="AB110" s="0" t="n">
        <v>0</v>
      </c>
      <c r="AC110" s="0" t="n">
        <v>0</v>
      </c>
      <c r="AD110" s="0" t="n">
        <v>0</v>
      </c>
      <c r="AE110" s="0" t="n">
        <v>0</v>
      </c>
      <c r="AG110" s="0" t="n">
        <f aca="false">SUM(B110:AE110)</f>
        <v>1</v>
      </c>
    </row>
    <row r="111" customFormat="false" ht="15" hidden="false" customHeight="false" outlineLevel="0" collapsed="false">
      <c r="A111" s="1" t="s">
        <v>22</v>
      </c>
      <c r="B111" s="16" t="n">
        <v>0</v>
      </c>
      <c r="C111" s="16" t="n">
        <v>1</v>
      </c>
      <c r="D111" s="16" t="n">
        <v>2</v>
      </c>
      <c r="E111" s="16" t="n">
        <v>3</v>
      </c>
      <c r="F111" s="16" t="n">
        <v>4</v>
      </c>
      <c r="G111" s="16" t="n">
        <v>5</v>
      </c>
      <c r="H111" s="16" t="n">
        <v>6</v>
      </c>
      <c r="I111" s="16" t="n">
        <v>7</v>
      </c>
      <c r="J111" s="16" t="n">
        <v>8</v>
      </c>
      <c r="K111" s="16" t="n">
        <v>9</v>
      </c>
      <c r="L111" s="16" t="n">
        <v>10</v>
      </c>
      <c r="M111" s="16" t="n">
        <v>11</v>
      </c>
      <c r="N111" s="16" t="n">
        <v>12</v>
      </c>
      <c r="O111" s="16" t="n">
        <v>13</v>
      </c>
      <c r="P111" s="16" t="n">
        <v>14</v>
      </c>
      <c r="Q111" s="16" t="n">
        <v>15</v>
      </c>
      <c r="R111" s="16" t="n">
        <v>16</v>
      </c>
      <c r="S111" s="16" t="n">
        <v>17</v>
      </c>
      <c r="T111" s="16" t="n">
        <v>18</v>
      </c>
      <c r="U111" s="16" t="n">
        <v>19</v>
      </c>
      <c r="V111" s="16" t="n">
        <v>20</v>
      </c>
      <c r="W111" s="16" t="n">
        <v>21</v>
      </c>
      <c r="X111" s="16" t="n">
        <v>22</v>
      </c>
      <c r="Y111" s="16" t="n">
        <v>23</v>
      </c>
      <c r="Z111" s="16" t="n">
        <v>24</v>
      </c>
      <c r="AA111" s="16" t="n">
        <v>25</v>
      </c>
      <c r="AB111" s="16" t="n">
        <v>26</v>
      </c>
      <c r="AC111" s="16" t="n">
        <v>27</v>
      </c>
      <c r="AD111" s="16" t="n">
        <v>28</v>
      </c>
      <c r="AE111" s="16" t="n">
        <v>29</v>
      </c>
      <c r="AG111" s="0" t="n">
        <f aca="false">SUM(B111:AE111)</f>
        <v>435</v>
      </c>
    </row>
    <row r="112" customFormat="false" ht="15" hidden="false" customHeight="false" outlineLevel="0" collapsed="false">
      <c r="A112" s="0" t="s">
        <v>23</v>
      </c>
      <c r="B112" s="0" t="n">
        <v>0</v>
      </c>
      <c r="C112" s="10" t="n">
        <v>0.02</v>
      </c>
      <c r="D112" s="10" t="n">
        <v>0.02</v>
      </c>
      <c r="E112" s="10" t="n">
        <v>0.01</v>
      </c>
      <c r="F112" s="10" t="n">
        <v>0.14</v>
      </c>
      <c r="G112" s="10" t="n">
        <v>0.09</v>
      </c>
      <c r="H112" s="10" t="n">
        <v>0.09</v>
      </c>
      <c r="I112" s="10" t="n">
        <v>0.12</v>
      </c>
      <c r="J112" s="10" t="n">
        <v>0.06</v>
      </c>
      <c r="K112" s="10" t="n">
        <v>0.07</v>
      </c>
      <c r="L112" s="10" t="n">
        <v>0.04</v>
      </c>
      <c r="M112" s="10" t="n">
        <v>0.03</v>
      </c>
      <c r="N112" s="10" t="n">
        <v>0.06</v>
      </c>
      <c r="O112" s="10" t="n">
        <v>0.08</v>
      </c>
      <c r="P112" s="10" t="n">
        <v>0.06</v>
      </c>
      <c r="Q112" s="10" t="n">
        <v>0.05</v>
      </c>
      <c r="R112" s="10" t="n">
        <v>0.01</v>
      </c>
      <c r="S112" s="10" t="n">
        <v>0.01</v>
      </c>
      <c r="T112" s="10" t="n">
        <v>0.01</v>
      </c>
      <c r="U112" s="10" t="n">
        <v>0.01</v>
      </c>
      <c r="V112" s="10" t="n">
        <v>0.01</v>
      </c>
      <c r="W112" s="10" t="n">
        <v>0.01</v>
      </c>
      <c r="X112" s="10" t="n">
        <v>0</v>
      </c>
      <c r="Y112" s="0" t="n">
        <v>0</v>
      </c>
      <c r="Z112" s="0" t="n">
        <v>0</v>
      </c>
      <c r="AA112" s="0" t="n">
        <v>0</v>
      </c>
      <c r="AB112" s="0" t="n">
        <v>0</v>
      </c>
      <c r="AC112" s="0" t="n">
        <v>0</v>
      </c>
      <c r="AD112" s="0" t="n">
        <v>0</v>
      </c>
      <c r="AE112" s="0" t="n">
        <v>0</v>
      </c>
      <c r="AG112" s="3" t="n">
        <f aca="false">SUM(B112:AE112)</f>
        <v>1</v>
      </c>
    </row>
    <row r="113" customFormat="false" ht="15" hidden="false" customHeight="false" outlineLevel="0" collapsed="false">
      <c r="A113" s="0" t="s">
        <v>24</v>
      </c>
      <c r="B113" s="0" t="n">
        <v>0</v>
      </c>
      <c r="C113" s="15" t="n">
        <v>0.01</v>
      </c>
      <c r="D113" s="15" t="n">
        <v>0.01</v>
      </c>
      <c r="E113" s="15" t="n">
        <v>0.01</v>
      </c>
      <c r="F113" s="15" t="n">
        <v>0.07</v>
      </c>
      <c r="G113" s="15" t="n">
        <v>0.07</v>
      </c>
      <c r="H113" s="15" t="n">
        <v>0.09</v>
      </c>
      <c r="I113" s="15" t="n">
        <v>0.09</v>
      </c>
      <c r="J113" s="15" t="n">
        <v>0.1</v>
      </c>
      <c r="K113" s="15" t="n">
        <v>0.06</v>
      </c>
      <c r="L113" s="15" t="n">
        <v>0.05</v>
      </c>
      <c r="M113" s="15" t="n">
        <v>0.04</v>
      </c>
      <c r="N113" s="15" t="n">
        <v>0.08</v>
      </c>
      <c r="O113" s="15" t="n">
        <v>0.07</v>
      </c>
      <c r="P113" s="15" t="n">
        <v>0.07</v>
      </c>
      <c r="Q113" s="15" t="n">
        <v>0.06</v>
      </c>
      <c r="R113" s="15" t="n">
        <v>0.01</v>
      </c>
      <c r="S113" s="15" t="n">
        <v>0.01</v>
      </c>
      <c r="T113" s="15" t="n">
        <v>0.03</v>
      </c>
      <c r="U113" s="15" t="n">
        <v>0.02</v>
      </c>
      <c r="V113" s="15" t="n">
        <v>0.01</v>
      </c>
      <c r="W113" s="15" t="n">
        <v>0.03</v>
      </c>
      <c r="X113" s="15" t="n">
        <v>0.01</v>
      </c>
      <c r="Y113" s="0" t="n">
        <v>0</v>
      </c>
      <c r="Z113" s="0" t="n">
        <v>0</v>
      </c>
      <c r="AA113" s="0" t="n">
        <v>0</v>
      </c>
      <c r="AB113" s="0" t="n">
        <v>0</v>
      </c>
      <c r="AC113" s="0" t="n">
        <v>0</v>
      </c>
      <c r="AD113" s="0" t="n">
        <v>0</v>
      </c>
      <c r="AE113" s="0" t="n">
        <v>0</v>
      </c>
      <c r="AG113" s="3" t="n">
        <f aca="false">SUM(B113:AE113)</f>
        <v>1</v>
      </c>
    </row>
    <row r="114" customFormat="false" ht="15" hidden="false" customHeight="false" outlineLevel="0" collapsed="false">
      <c r="A114" s="0" t="s">
        <v>25</v>
      </c>
      <c r="B114" s="0" t="n">
        <v>0</v>
      </c>
      <c r="C114" s="17" t="n">
        <v>0</v>
      </c>
      <c r="D114" s="17" t="n">
        <v>0.01</v>
      </c>
      <c r="E114" s="17" t="n">
        <v>0.01</v>
      </c>
      <c r="F114" s="17" t="n">
        <v>0</v>
      </c>
      <c r="G114" s="17" t="n">
        <v>0.06</v>
      </c>
      <c r="H114" s="17" t="n">
        <v>0.06</v>
      </c>
      <c r="I114" s="17" t="n">
        <v>0.06</v>
      </c>
      <c r="J114" s="17" t="n">
        <v>0.14</v>
      </c>
      <c r="K114" s="17" t="n">
        <v>0.06</v>
      </c>
      <c r="L114" s="17" t="n">
        <v>0.06</v>
      </c>
      <c r="M114" s="17" t="n">
        <v>0.06</v>
      </c>
      <c r="N114" s="17" t="n">
        <v>0.1</v>
      </c>
      <c r="O114" s="17" t="n">
        <v>0.05</v>
      </c>
      <c r="P114" s="17" t="n">
        <v>0.08</v>
      </c>
      <c r="Q114" s="17" t="n">
        <v>0.07</v>
      </c>
      <c r="R114" s="17" t="n">
        <v>0.02</v>
      </c>
      <c r="S114" s="17" t="n">
        <v>0.02</v>
      </c>
      <c r="T114" s="17" t="n">
        <v>0.04</v>
      </c>
      <c r="U114" s="17" t="n">
        <v>0.02</v>
      </c>
      <c r="V114" s="17" t="n">
        <v>0.02</v>
      </c>
      <c r="W114" s="17" t="n">
        <v>0.05</v>
      </c>
      <c r="X114" s="17" t="n">
        <v>0.01</v>
      </c>
      <c r="Y114" s="0" t="n">
        <v>0</v>
      </c>
      <c r="Z114" s="0" t="n">
        <v>0</v>
      </c>
      <c r="AA114" s="0" t="n">
        <v>0</v>
      </c>
      <c r="AB114" s="0" t="n">
        <v>0</v>
      </c>
      <c r="AC114" s="0" t="n">
        <v>0</v>
      </c>
      <c r="AD114" s="0" t="n">
        <v>0</v>
      </c>
      <c r="AE114" s="0" t="n">
        <v>0</v>
      </c>
      <c r="AG114" s="3" t="n">
        <f aca="false">SUM(B114:AE114)</f>
        <v>1</v>
      </c>
    </row>
    <row r="115" customFormat="false" ht="15" hidden="false" customHeight="false" outlineLevel="0" collapsed="false">
      <c r="A115" s="0" t="s">
        <v>26</v>
      </c>
      <c r="B115" s="0" t="n">
        <v>0</v>
      </c>
      <c r="C115" s="15" t="n">
        <v>0.01</v>
      </c>
      <c r="D115" s="15" t="n">
        <v>0.01</v>
      </c>
      <c r="E115" s="15" t="n">
        <v>0.01</v>
      </c>
      <c r="F115" s="15" t="n">
        <v>0.07</v>
      </c>
      <c r="G115" s="15" t="n">
        <v>0.07</v>
      </c>
      <c r="H115" s="15" t="n">
        <v>0.09</v>
      </c>
      <c r="I115" s="15" t="n">
        <v>0.09</v>
      </c>
      <c r="J115" s="15" t="n">
        <v>0.1</v>
      </c>
      <c r="K115" s="15" t="n">
        <v>0.06</v>
      </c>
      <c r="L115" s="15" t="n">
        <v>0.05</v>
      </c>
      <c r="M115" s="15" t="n">
        <v>0.04</v>
      </c>
      <c r="N115" s="15" t="n">
        <v>0.08</v>
      </c>
      <c r="O115" s="15" t="n">
        <v>0.07</v>
      </c>
      <c r="P115" s="15" t="n">
        <v>0.07</v>
      </c>
      <c r="Q115" s="15" t="n">
        <v>0.06</v>
      </c>
      <c r="R115" s="15" t="n">
        <v>0.01</v>
      </c>
      <c r="S115" s="15" t="n">
        <v>0.01</v>
      </c>
      <c r="T115" s="15" t="n">
        <v>0.03</v>
      </c>
      <c r="U115" s="15" t="n">
        <v>0.02</v>
      </c>
      <c r="V115" s="15" t="n">
        <v>0.01</v>
      </c>
      <c r="W115" s="15" t="n">
        <v>0.03</v>
      </c>
      <c r="X115" s="15" t="n">
        <v>0.01</v>
      </c>
      <c r="Y115" s="0" t="n">
        <v>0</v>
      </c>
      <c r="Z115" s="0" t="n">
        <v>0</v>
      </c>
      <c r="AA115" s="0" t="n">
        <v>0</v>
      </c>
      <c r="AB115" s="0" t="n">
        <v>0</v>
      </c>
      <c r="AC115" s="0" t="n">
        <v>0</v>
      </c>
      <c r="AD115" s="0" t="n">
        <v>0</v>
      </c>
      <c r="AE115" s="0" t="n">
        <v>0</v>
      </c>
      <c r="AG115" s="3" t="n">
        <f aca="false">SUM(B115:AE115)</f>
        <v>1</v>
      </c>
    </row>
    <row r="116" customFormat="false" ht="15" hidden="false" customHeight="false" outlineLevel="0" collapsed="false">
      <c r="C116" s="9"/>
      <c r="D116" s="9"/>
      <c r="E116" s="9"/>
      <c r="F116" s="9"/>
      <c r="G116" s="9"/>
    </row>
    <row r="117" customFormat="false" ht="15" hidden="false" customHeight="false" outlineLevel="0" collapsed="false">
      <c r="B117" s="0" t="s">
        <v>27</v>
      </c>
      <c r="C117" s="9"/>
      <c r="D117" s="9"/>
      <c r="E117" s="9"/>
      <c r="F117" s="9"/>
      <c r="G117" s="9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G117"/>
  <sheetViews>
    <sheetView windowProtection="false" showFormulas="false" showGridLines="true" showRowColHeaders="true" showZeros="true" rightToLeft="false" tabSelected="false" showOutlineSymbols="true" defaultGridColor="true" view="normal" topLeftCell="A55" colorId="64" zoomScale="100" zoomScaleNormal="100" zoomScalePageLayoutView="100" workbookViewId="0">
      <selection pane="topLeft" activeCell="K94" activeCellId="0" sqref="K94"/>
    </sheetView>
  </sheetViews>
  <sheetFormatPr defaultRowHeight="15"/>
  <cols>
    <col collapsed="false" hidden="false" max="2" min="1" style="0" width="8.50510204081633"/>
    <col collapsed="false" hidden="false" max="3" min="3" style="0" width="9.04591836734694"/>
    <col collapsed="false" hidden="false" max="8" min="4" style="0" width="8.50510204081633"/>
    <col collapsed="false" hidden="false" max="9" min="9" style="0" width="17.5510204081633"/>
    <col collapsed="false" hidden="false" max="10" min="10" style="0" width="24.1632653061224"/>
    <col collapsed="false" hidden="false" max="15" min="11" style="0" width="26.1887755102041"/>
    <col collapsed="false" hidden="false" max="16" min="16" style="0" width="26.3214285714286"/>
    <col collapsed="false" hidden="false" max="17" min="17" style="0" width="26.0510204081633"/>
    <col collapsed="false" hidden="false" max="18" min="18" style="0" width="27.2704081632653"/>
    <col collapsed="false" hidden="false" max="1025" min="19" style="0" width="8.50510204081633"/>
  </cols>
  <sheetData>
    <row r="1" customFormat="false" ht="15" hidden="false" customHeight="false" outlineLevel="0" collapsed="false">
      <c r="C1" s="0" t="s">
        <v>44</v>
      </c>
      <c r="I1" s="0" t="s">
        <v>45</v>
      </c>
      <c r="O1" s="3"/>
    </row>
    <row r="2" customFormat="false" ht="15" hidden="false" customHeight="false" outlineLevel="0" collapsed="false">
      <c r="A2" s="0" t="n">
        <v>0</v>
      </c>
      <c r="C2" s="0" t="s">
        <v>46</v>
      </c>
      <c r="D2" s="0" t="s">
        <v>47</v>
      </c>
      <c r="E2" s="0" t="s">
        <v>47</v>
      </c>
      <c r="F2" s="0" t="s">
        <v>47</v>
      </c>
      <c r="G2" s="0" t="s">
        <v>47</v>
      </c>
      <c r="I2" s="0" t="n">
        <v>0.032</v>
      </c>
      <c r="J2" s="0" t="n">
        <v>0.032</v>
      </c>
      <c r="K2" s="0" t="s">
        <v>47</v>
      </c>
      <c r="L2" s="0" t="s">
        <v>47</v>
      </c>
      <c r="M2" s="0" t="n">
        <v>0.032</v>
      </c>
      <c r="O2" s="3"/>
    </row>
    <row r="3" customFormat="false" ht="15" hidden="false" customHeight="false" outlineLevel="0" collapsed="false">
      <c r="A3" s="0" t="n">
        <v>1</v>
      </c>
      <c r="C3" s="0" t="n">
        <v>71146808.45</v>
      </c>
      <c r="D3" s="0" t="s">
        <v>47</v>
      </c>
      <c r="E3" s="0" t="s">
        <v>47</v>
      </c>
      <c r="F3" s="0" t="s">
        <v>47</v>
      </c>
      <c r="G3" s="0" t="s">
        <v>47</v>
      </c>
      <c r="I3" s="0" t="n">
        <v>0.0295021</v>
      </c>
      <c r="J3" s="0" t="s">
        <v>47</v>
      </c>
      <c r="K3" s="0" t="s">
        <v>47</v>
      </c>
      <c r="L3" s="0" t="s">
        <v>47</v>
      </c>
      <c r="M3" s="0" t="n">
        <v>0.0295021</v>
      </c>
      <c r="O3" s="3"/>
    </row>
    <row r="4" customFormat="false" ht="15" hidden="false" customHeight="false" outlineLevel="0" collapsed="false">
      <c r="A4" s="0" t="n">
        <v>2</v>
      </c>
      <c r="C4" s="0" t="n">
        <v>61937991.3</v>
      </c>
      <c r="D4" s="0" t="s">
        <v>47</v>
      </c>
      <c r="E4" s="0" t="s">
        <v>47</v>
      </c>
      <c r="F4" s="0" t="s">
        <v>47</v>
      </c>
      <c r="G4" s="0" t="s">
        <v>47</v>
      </c>
      <c r="I4" s="0" t="n">
        <v>0.0456455968</v>
      </c>
      <c r="J4" s="0" t="s">
        <v>47</v>
      </c>
      <c r="K4" s="0" t="s">
        <v>47</v>
      </c>
      <c r="L4" s="0" t="s">
        <v>47</v>
      </c>
      <c r="M4" s="0" t="n">
        <v>0.0456455968</v>
      </c>
      <c r="O4" s="3"/>
    </row>
    <row r="5" customFormat="false" ht="15" hidden="false" customHeight="false" outlineLevel="0" collapsed="false">
      <c r="A5" s="0" t="n">
        <v>3</v>
      </c>
      <c r="C5" s="0" t="n">
        <v>47728222.72</v>
      </c>
      <c r="D5" s="0" t="s">
        <v>47</v>
      </c>
      <c r="E5" s="0" t="s">
        <v>47</v>
      </c>
      <c r="F5" s="0" t="s">
        <v>47</v>
      </c>
      <c r="G5" s="0" t="s">
        <v>47</v>
      </c>
      <c r="I5" s="0" t="n">
        <v>0.0221814992</v>
      </c>
      <c r="J5" s="0" t="n">
        <v>0.0221814992</v>
      </c>
      <c r="K5" s="0" t="n">
        <v>0.0221814992</v>
      </c>
      <c r="L5" s="0" t="s">
        <v>47</v>
      </c>
      <c r="M5" s="0" t="n">
        <v>0.0221814992</v>
      </c>
      <c r="O5" s="3"/>
    </row>
    <row r="6" customFormat="false" ht="15" hidden="false" customHeight="false" outlineLevel="0" collapsed="false">
      <c r="A6" s="0" t="n">
        <v>4</v>
      </c>
      <c r="C6" s="0" t="n">
        <v>2466086.068</v>
      </c>
      <c r="D6" s="0" t="s">
        <v>47</v>
      </c>
      <c r="E6" s="0" t="s">
        <v>47</v>
      </c>
      <c r="F6" s="0" t="s">
        <v>47</v>
      </c>
      <c r="G6" s="0" t="s">
        <v>47</v>
      </c>
      <c r="I6" s="0" t="n">
        <v>0.0187676912</v>
      </c>
      <c r="J6" s="0" t="s">
        <v>47</v>
      </c>
      <c r="K6" s="0" t="s">
        <v>47</v>
      </c>
      <c r="L6" s="0" t="s">
        <v>47</v>
      </c>
      <c r="M6" s="0" t="n">
        <v>0.0187676912</v>
      </c>
      <c r="O6" s="3"/>
    </row>
    <row r="7" customFormat="false" ht="15" hidden="false" customHeight="false" outlineLevel="0" collapsed="false">
      <c r="A7" s="0" t="n">
        <v>5</v>
      </c>
      <c r="C7" s="0" t="n">
        <v>7823021.288</v>
      </c>
      <c r="D7" s="0" t="s">
        <v>47</v>
      </c>
      <c r="E7" s="0" t="s">
        <v>47</v>
      </c>
      <c r="F7" s="0" t="s">
        <v>47</v>
      </c>
      <c r="G7" s="0" t="s">
        <v>47</v>
      </c>
      <c r="I7" s="0" t="n">
        <v>0.013906516</v>
      </c>
      <c r="J7" s="0" t="n">
        <v>0.013906516</v>
      </c>
      <c r="K7" s="0" t="s">
        <v>47</v>
      </c>
      <c r="L7" s="0" t="s">
        <v>47</v>
      </c>
      <c r="M7" s="0" t="n">
        <v>0.013906516</v>
      </c>
      <c r="O7" s="3"/>
    </row>
    <row r="8" customFormat="false" ht="15" hidden="false" customHeight="false" outlineLevel="0" collapsed="false">
      <c r="A8" s="0" t="n">
        <v>6</v>
      </c>
      <c r="C8" s="0" t="n">
        <v>27247959.66</v>
      </c>
      <c r="D8" s="0" t="s">
        <v>47</v>
      </c>
      <c r="E8" s="0" t="s">
        <v>47</v>
      </c>
      <c r="F8" s="0" t="s">
        <v>47</v>
      </c>
      <c r="G8" s="0" t="s">
        <v>47</v>
      </c>
      <c r="I8" s="0" t="n">
        <v>0.014307304</v>
      </c>
      <c r="J8" s="0" t="n">
        <v>0.014307304</v>
      </c>
      <c r="K8" s="0" t="s">
        <v>47</v>
      </c>
      <c r="L8" s="0" t="s">
        <v>47</v>
      </c>
      <c r="M8" s="0" t="n">
        <v>0.014307304</v>
      </c>
      <c r="O8" s="3"/>
    </row>
    <row r="9" customFormat="false" ht="15" hidden="false" customHeight="false" outlineLevel="0" collapsed="false">
      <c r="A9" s="0" t="n">
        <v>7</v>
      </c>
      <c r="C9" s="0" t="n">
        <v>29817656.78</v>
      </c>
      <c r="D9" s="0" t="s">
        <v>47</v>
      </c>
      <c r="E9" s="0" t="s">
        <v>47</v>
      </c>
      <c r="F9" s="0" t="s">
        <v>47</v>
      </c>
      <c r="G9" s="0" t="s">
        <v>47</v>
      </c>
      <c r="I9" s="0" t="n">
        <v>0.042745036</v>
      </c>
      <c r="J9" s="0" t="s">
        <v>47</v>
      </c>
      <c r="K9" s="0" t="s">
        <v>47</v>
      </c>
      <c r="L9" s="0" t="s">
        <v>47</v>
      </c>
      <c r="M9" s="0" t="n">
        <v>0.042745036</v>
      </c>
      <c r="O9" s="3"/>
    </row>
    <row r="10" customFormat="false" ht="15" hidden="false" customHeight="false" outlineLevel="0" collapsed="false">
      <c r="A10" s="3" t="n">
        <v>8</v>
      </c>
      <c r="C10" s="0" t="n">
        <v>3522659.852</v>
      </c>
      <c r="D10" s="0" t="s">
        <v>47</v>
      </c>
      <c r="E10" s="0" t="s">
        <v>47</v>
      </c>
      <c r="F10" s="0" t="s">
        <v>47</v>
      </c>
      <c r="G10" s="0" t="s">
        <v>47</v>
      </c>
      <c r="I10" s="0" t="n">
        <v>0.0159534384</v>
      </c>
      <c r="J10" s="0" t="n">
        <v>0.0159534384</v>
      </c>
      <c r="K10" s="0" t="s">
        <v>47</v>
      </c>
      <c r="L10" s="0" t="s">
        <v>47</v>
      </c>
      <c r="M10" s="0" t="n">
        <v>0.0159534384</v>
      </c>
      <c r="O10" s="3"/>
    </row>
    <row r="11" customFormat="false" ht="15" hidden="false" customHeight="false" outlineLevel="0" collapsed="false">
      <c r="A11" s="0" t="n">
        <v>9</v>
      </c>
      <c r="C11" s="0" t="n">
        <v>15269148.7</v>
      </c>
      <c r="D11" s="0" t="s">
        <v>47</v>
      </c>
      <c r="E11" s="0" t="s">
        <v>47</v>
      </c>
      <c r="F11" s="0" t="s">
        <v>47</v>
      </c>
      <c r="G11" s="0" t="s">
        <v>47</v>
      </c>
      <c r="I11" s="0" t="n">
        <v>0.0159019896</v>
      </c>
      <c r="J11" s="0" t="n">
        <v>0.0159019896</v>
      </c>
      <c r="K11" s="0" t="s">
        <v>47</v>
      </c>
      <c r="L11" s="0" t="s">
        <v>47</v>
      </c>
      <c r="M11" s="0" t="n">
        <v>0.0159019896</v>
      </c>
      <c r="O11" s="3"/>
    </row>
    <row r="12" customFormat="false" ht="15" hidden="false" customHeight="false" outlineLevel="0" collapsed="false">
      <c r="A12" s="3" t="n">
        <v>10</v>
      </c>
      <c r="C12" s="9" t="n">
        <v>12239635.66</v>
      </c>
      <c r="D12" s="9" t="s">
        <v>47</v>
      </c>
      <c r="E12" s="0" t="s">
        <v>47</v>
      </c>
      <c r="F12" s="0" t="s">
        <v>47</v>
      </c>
      <c r="G12" s="0" t="s">
        <v>47</v>
      </c>
      <c r="I12" s="0" t="n">
        <v>0.0063926376</v>
      </c>
      <c r="J12" s="0" t="n">
        <v>0.0063926376</v>
      </c>
      <c r="K12" s="0" t="s">
        <v>47</v>
      </c>
      <c r="L12" s="0" t="s">
        <v>47</v>
      </c>
      <c r="M12" s="0" t="n">
        <v>0.0063926376</v>
      </c>
    </row>
    <row r="13" customFormat="false" ht="15.75" hidden="false" customHeight="false" outlineLevel="0" collapsed="false">
      <c r="A13" s="3" t="n">
        <v>11</v>
      </c>
      <c r="C13" s="9" t="n">
        <v>20907130.65</v>
      </c>
      <c r="D13" s="9" t="s">
        <v>47</v>
      </c>
      <c r="E13" s="9" t="s">
        <v>47</v>
      </c>
      <c r="F13" s="0" t="s">
        <v>47</v>
      </c>
      <c r="G13" s="0" t="s">
        <v>47</v>
      </c>
      <c r="I13" s="0" t="n">
        <v>0.0013157544</v>
      </c>
      <c r="J13" s="0" t="n">
        <v>0.0013157544</v>
      </c>
      <c r="K13" s="0" t="n">
        <v>0.0013157544</v>
      </c>
      <c r="L13" s="0" t="s">
        <v>47</v>
      </c>
      <c r="M13" s="0" t="n">
        <v>0.0013157544</v>
      </c>
      <c r="O13" s="18"/>
    </row>
    <row r="14" customFormat="false" ht="15.75" hidden="false" customHeight="false" outlineLevel="0" collapsed="false">
      <c r="A14" s="3" t="n">
        <v>12</v>
      </c>
      <c r="C14" s="9" t="n">
        <v>4347602.89</v>
      </c>
      <c r="D14" s="9" t="s">
        <v>47</v>
      </c>
      <c r="E14" s="0" t="s">
        <v>47</v>
      </c>
      <c r="F14" s="0" t="s">
        <v>47</v>
      </c>
      <c r="G14" s="0" t="s">
        <v>47</v>
      </c>
      <c r="I14" s="0" t="n">
        <v>0.0092739264</v>
      </c>
      <c r="J14" s="0" t="n">
        <v>0.0092739264</v>
      </c>
      <c r="K14" s="0" t="s">
        <v>47</v>
      </c>
      <c r="L14" s="0" t="s">
        <v>47</v>
      </c>
      <c r="M14" s="0" t="n">
        <v>0.0092739264</v>
      </c>
      <c r="P14" s="19"/>
    </row>
    <row r="15" customFormat="false" ht="15.75" hidden="false" customHeight="false" outlineLevel="0" collapsed="false">
      <c r="A15" s="3" t="n">
        <v>13</v>
      </c>
      <c r="C15" s="0" t="n">
        <v>14424772.63</v>
      </c>
      <c r="D15" s="0" t="s">
        <v>47</v>
      </c>
      <c r="E15" s="0" t="s">
        <v>47</v>
      </c>
      <c r="F15" s="0" t="s">
        <v>47</v>
      </c>
      <c r="G15" s="0" t="s">
        <v>47</v>
      </c>
      <c r="I15" s="0" t="n">
        <v>0.013226912</v>
      </c>
      <c r="J15" s="0" t="s">
        <v>47</v>
      </c>
      <c r="K15" s="0" t="s">
        <v>47</v>
      </c>
      <c r="L15" s="0" t="s">
        <v>47</v>
      </c>
      <c r="M15" s="0" t="n">
        <v>0.013226912</v>
      </c>
      <c r="P15" s="19"/>
    </row>
    <row r="16" customFormat="false" ht="15" hidden="false" customHeight="false" outlineLevel="0" collapsed="false">
      <c r="A16" s="0" t="n">
        <v>14</v>
      </c>
      <c r="C16" s="0" t="n">
        <v>12244754.37</v>
      </c>
      <c r="D16" s="0" t="s">
        <v>47</v>
      </c>
      <c r="E16" s="0" t="s">
        <v>47</v>
      </c>
      <c r="F16" s="0" t="s">
        <v>47</v>
      </c>
      <c r="G16" s="0" t="s">
        <v>47</v>
      </c>
      <c r="I16" s="0" t="n">
        <v>0.0046199912</v>
      </c>
      <c r="J16" s="0" t="n">
        <v>0.0046199912</v>
      </c>
      <c r="K16" s="0" t="n">
        <v>0.0046199912</v>
      </c>
      <c r="L16" s="0" t="s">
        <v>47</v>
      </c>
      <c r="M16" s="0" t="n">
        <v>0.0046199912</v>
      </c>
    </row>
    <row r="17" customFormat="false" ht="15" hidden="false" customHeight="false" outlineLevel="0" collapsed="false">
      <c r="A17" s="0" t="n">
        <v>15</v>
      </c>
      <c r="C17" s="0" t="n">
        <v>12290917.78</v>
      </c>
      <c r="D17" s="0" t="s">
        <v>47</v>
      </c>
      <c r="E17" s="0" t="s">
        <v>47</v>
      </c>
      <c r="F17" s="0" t="s">
        <v>47</v>
      </c>
      <c r="G17" s="0" t="s">
        <v>47</v>
      </c>
      <c r="I17" s="0" t="n">
        <v>0.004411784</v>
      </c>
      <c r="J17" s="0" t="n">
        <v>0.004411784</v>
      </c>
      <c r="K17" s="0" t="s">
        <v>47</v>
      </c>
      <c r="L17" s="0" t="s">
        <v>47</v>
      </c>
      <c r="M17" s="0" t="n">
        <v>0.004411784</v>
      </c>
    </row>
    <row r="18" customFormat="false" ht="15" hidden="false" customHeight="false" outlineLevel="0" collapsed="false">
      <c r="A18" s="3" t="n">
        <v>16</v>
      </c>
      <c r="C18" s="0" t="n">
        <v>45418097.86</v>
      </c>
      <c r="D18" s="0" t="s">
        <v>47</v>
      </c>
      <c r="E18" s="0" t="s">
        <v>47</v>
      </c>
      <c r="F18" s="0" t="s">
        <v>47</v>
      </c>
      <c r="G18" s="0" t="s">
        <v>47</v>
      </c>
      <c r="I18" s="0" t="n">
        <v>0.0008579656</v>
      </c>
      <c r="J18" s="0" t="n">
        <v>0.0008579656</v>
      </c>
      <c r="K18" s="0" t="n">
        <v>0.0008579656</v>
      </c>
      <c r="L18" s="0" t="s">
        <v>47</v>
      </c>
      <c r="M18" s="0" t="n">
        <v>0.0008579656</v>
      </c>
    </row>
    <row r="19" customFormat="false" ht="15.75" hidden="false" customHeight="false" outlineLevel="0" collapsed="false">
      <c r="A19" s="3" t="n">
        <v>17</v>
      </c>
      <c r="C19" s="9" t="n">
        <v>3412498.827</v>
      </c>
      <c r="D19" s="9" t="s">
        <v>47</v>
      </c>
      <c r="E19" s="0" t="s">
        <v>47</v>
      </c>
      <c r="F19" s="0" t="s">
        <v>47</v>
      </c>
      <c r="G19" s="0" t="s">
        <v>47</v>
      </c>
      <c r="I19" s="0" t="n">
        <v>0.0117434456</v>
      </c>
      <c r="J19" s="0" t="n">
        <v>0.0117434456</v>
      </c>
      <c r="K19" s="0" t="s">
        <v>47</v>
      </c>
      <c r="L19" s="0" t="s">
        <v>47</v>
      </c>
      <c r="M19" s="0" t="n">
        <v>0.0117434456</v>
      </c>
    </row>
    <row r="20" customFormat="false" ht="15.75" hidden="false" customHeight="false" outlineLevel="0" collapsed="false">
      <c r="A20" s="3" t="n">
        <v>18</v>
      </c>
      <c r="C20" s="9" t="n">
        <v>1431103.492</v>
      </c>
      <c r="D20" s="9" t="s">
        <v>47</v>
      </c>
      <c r="E20" s="0" t="s">
        <v>47</v>
      </c>
      <c r="F20" s="0" t="s">
        <v>47</v>
      </c>
      <c r="G20" s="0" t="s">
        <v>47</v>
      </c>
      <c r="I20" s="0" t="n">
        <v>0.062251436</v>
      </c>
      <c r="J20" s="0" t="n">
        <v>0.062251436</v>
      </c>
      <c r="K20" s="0" t="s">
        <v>47</v>
      </c>
      <c r="L20" s="0" t="s">
        <v>47</v>
      </c>
      <c r="M20" s="0" t="n">
        <v>0.062251436</v>
      </c>
      <c r="P20" s="19"/>
    </row>
    <row r="21" customFormat="false" ht="15.75" hidden="false" customHeight="false" outlineLevel="0" collapsed="false">
      <c r="A21" s="3" t="n">
        <v>19</v>
      </c>
      <c r="C21" s="9" t="n">
        <v>36372799.76</v>
      </c>
      <c r="D21" s="9" t="s">
        <v>47</v>
      </c>
      <c r="E21" s="9" t="s">
        <v>47</v>
      </c>
      <c r="F21" s="0" t="s">
        <v>47</v>
      </c>
      <c r="G21" s="0" t="s">
        <v>47</v>
      </c>
      <c r="I21" s="0" t="n">
        <v>0.000473696</v>
      </c>
      <c r="J21" s="0" t="n">
        <v>0.000473696</v>
      </c>
      <c r="K21" s="0" t="n">
        <v>0.000473696</v>
      </c>
      <c r="L21" s="0" t="s">
        <v>47</v>
      </c>
      <c r="M21" s="0" t="n">
        <v>0.000473696</v>
      </c>
      <c r="P21" s="19"/>
    </row>
    <row r="22" customFormat="false" ht="15" hidden="false" customHeight="false" outlineLevel="0" collapsed="false">
      <c r="A22" s="3" t="n">
        <v>20</v>
      </c>
      <c r="C22" s="9" t="n">
        <v>21047617.45</v>
      </c>
      <c r="D22" s="9" t="s">
        <v>47</v>
      </c>
      <c r="E22" s="9" t="s">
        <v>47</v>
      </c>
      <c r="F22" s="0" t="s">
        <v>47</v>
      </c>
      <c r="G22" s="0" t="s">
        <v>47</v>
      </c>
      <c r="I22" s="0" t="n">
        <v>0.0004475816</v>
      </c>
      <c r="J22" s="0" t="n">
        <v>0.0004475816</v>
      </c>
      <c r="K22" s="0" t="n">
        <v>0.0004475816</v>
      </c>
      <c r="L22" s="0" t="s">
        <v>47</v>
      </c>
      <c r="M22" s="0" t="n">
        <v>0.0004475816</v>
      </c>
    </row>
    <row r="23" customFormat="false" ht="15" hidden="false" customHeight="false" outlineLevel="0" collapsed="false">
      <c r="A23" s="3" t="n">
        <v>21</v>
      </c>
      <c r="C23" s="9" t="n">
        <v>8607382.609</v>
      </c>
      <c r="D23" s="9" t="s">
        <v>47</v>
      </c>
      <c r="E23" s="9" t="s">
        <v>47</v>
      </c>
      <c r="F23" s="0" t="s">
        <v>47</v>
      </c>
      <c r="G23" s="0" t="s">
        <v>47</v>
      </c>
      <c r="I23" s="0" t="n">
        <v>0.000955096</v>
      </c>
      <c r="J23" s="0" t="n">
        <v>0.000955096</v>
      </c>
      <c r="K23" s="0" t="n">
        <v>0.000955096</v>
      </c>
      <c r="L23" s="0" t="s">
        <v>47</v>
      </c>
      <c r="M23" s="0" t="n">
        <v>0.000955096</v>
      </c>
    </row>
    <row r="24" customFormat="false" ht="15" hidden="false" customHeight="false" outlineLevel="0" collapsed="false">
      <c r="A24" s="3" t="n">
        <v>22</v>
      </c>
      <c r="C24" s="9" t="n">
        <v>6179650.375</v>
      </c>
      <c r="D24" s="9" t="s">
        <v>47</v>
      </c>
      <c r="E24" s="0" t="s">
        <v>47</v>
      </c>
      <c r="F24" s="0" t="s">
        <v>47</v>
      </c>
      <c r="G24" s="0" t="s">
        <v>47</v>
      </c>
      <c r="I24" s="0" t="n">
        <v>0.0007412216</v>
      </c>
      <c r="J24" s="0" t="n">
        <v>0.0007412216</v>
      </c>
      <c r="K24" s="0" t="s">
        <v>47</v>
      </c>
      <c r="L24" s="0" t="s">
        <v>47</v>
      </c>
      <c r="M24" s="0" t="n">
        <v>0.0007412216</v>
      </c>
    </row>
    <row r="25" customFormat="false" ht="15" hidden="false" customHeight="false" outlineLevel="0" collapsed="false">
      <c r="A25" s="0" t="n">
        <v>23</v>
      </c>
      <c r="C25" s="0" t="s">
        <v>46</v>
      </c>
      <c r="D25" s="0" t="s">
        <v>47</v>
      </c>
      <c r="E25" s="0" t="s">
        <v>47</v>
      </c>
      <c r="F25" s="0" t="s">
        <v>47</v>
      </c>
      <c r="G25" s="0" t="s">
        <v>47</v>
      </c>
      <c r="I25" s="0" t="n">
        <v>0</v>
      </c>
      <c r="J25" s="0" t="n">
        <v>0</v>
      </c>
      <c r="K25" s="0" t="n">
        <v>0</v>
      </c>
      <c r="L25" s="0" t="n">
        <v>0</v>
      </c>
      <c r="M25" s="0" t="n">
        <v>0</v>
      </c>
    </row>
    <row r="26" customFormat="false" ht="15" hidden="false" customHeight="false" outlineLevel="0" collapsed="false">
      <c r="A26" s="0" t="n">
        <v>24</v>
      </c>
      <c r="C26" s="0" t="s">
        <v>46</v>
      </c>
      <c r="D26" s="0" t="s">
        <v>47</v>
      </c>
      <c r="E26" s="0" t="s">
        <v>47</v>
      </c>
      <c r="F26" s="0" t="s">
        <v>47</v>
      </c>
      <c r="G26" s="0" t="s">
        <v>47</v>
      </c>
      <c r="I26" s="0" t="n">
        <v>0</v>
      </c>
      <c r="J26" s="0" t="n">
        <v>0</v>
      </c>
      <c r="K26" s="0" t="n">
        <v>0</v>
      </c>
      <c r="L26" s="0" t="n">
        <v>0</v>
      </c>
      <c r="M26" s="0" t="n">
        <v>0</v>
      </c>
    </row>
    <row r="27" customFormat="false" ht="15" hidden="false" customHeight="false" outlineLevel="0" collapsed="false">
      <c r="A27" s="0" t="n">
        <v>25</v>
      </c>
      <c r="C27" s="0" t="s">
        <v>46</v>
      </c>
      <c r="D27" s="0" t="s">
        <v>47</v>
      </c>
      <c r="E27" s="0" t="s">
        <v>47</v>
      </c>
      <c r="F27" s="0" t="s">
        <v>47</v>
      </c>
      <c r="G27" s="0" t="s">
        <v>47</v>
      </c>
      <c r="I27" s="0" t="n">
        <v>0.0007412216</v>
      </c>
      <c r="J27" s="0" t="n">
        <v>0.0007412216</v>
      </c>
      <c r="K27" s="0" t="s">
        <v>47</v>
      </c>
      <c r="L27" s="0" t="s">
        <v>47</v>
      </c>
      <c r="M27" s="0" t="n">
        <v>0.0007412216</v>
      </c>
    </row>
    <row r="28" customFormat="false" ht="15" hidden="false" customHeight="false" outlineLevel="0" collapsed="false">
      <c r="A28" s="0" t="n">
        <v>26</v>
      </c>
      <c r="C28" s="0" t="s">
        <v>46</v>
      </c>
      <c r="D28" s="0" t="s">
        <v>47</v>
      </c>
      <c r="E28" s="0" t="s">
        <v>47</v>
      </c>
      <c r="F28" s="0" t="s">
        <v>47</v>
      </c>
      <c r="G28" s="0" t="s">
        <v>47</v>
      </c>
      <c r="I28" s="0" t="n">
        <v>0.000955096</v>
      </c>
      <c r="J28" s="0" t="n">
        <v>0.000955096</v>
      </c>
      <c r="K28" s="0" t="n">
        <v>0.000955096</v>
      </c>
      <c r="L28" s="0" t="s">
        <v>47</v>
      </c>
      <c r="M28" s="0" t="n">
        <v>0.000955096</v>
      </c>
    </row>
    <row r="29" customFormat="false" ht="15" hidden="false" customHeight="false" outlineLevel="0" collapsed="false">
      <c r="A29" s="0" t="n">
        <v>27</v>
      </c>
      <c r="C29" s="0" t="s">
        <v>46</v>
      </c>
      <c r="D29" s="0" t="s">
        <v>47</v>
      </c>
      <c r="E29" s="0" t="s">
        <v>47</v>
      </c>
      <c r="F29" s="0" t="s">
        <v>47</v>
      </c>
      <c r="G29" s="0" t="s">
        <v>47</v>
      </c>
      <c r="I29" s="0" t="n">
        <v>0.004</v>
      </c>
      <c r="J29" s="0" t="n">
        <v>0.004</v>
      </c>
      <c r="K29" s="0" t="n">
        <v>0.004</v>
      </c>
      <c r="L29" s="0" t="n">
        <v>0.004</v>
      </c>
      <c r="M29" s="0" t="n">
        <v>0.004</v>
      </c>
    </row>
    <row r="30" customFormat="false" ht="15" hidden="false" customHeight="false" outlineLevel="0" collapsed="false">
      <c r="A30" s="0" t="n">
        <v>28</v>
      </c>
      <c r="C30" s="0" t="s">
        <v>46</v>
      </c>
      <c r="D30" s="0" t="s">
        <v>47</v>
      </c>
      <c r="E30" s="0" t="s">
        <v>47</v>
      </c>
      <c r="F30" s="0" t="s">
        <v>47</v>
      </c>
      <c r="G30" s="0" t="s">
        <v>47</v>
      </c>
      <c r="I30" s="0" t="n">
        <v>0.008</v>
      </c>
      <c r="J30" s="0" t="n">
        <v>0.008</v>
      </c>
      <c r="K30" s="0" t="n">
        <v>0.008</v>
      </c>
      <c r="L30" s="0" t="n">
        <v>0.008</v>
      </c>
      <c r="M30" s="0" t="n">
        <v>0.008</v>
      </c>
    </row>
    <row r="31" customFormat="false" ht="15" hidden="false" customHeight="false" outlineLevel="0" collapsed="false">
      <c r="A31" s="0" t="n">
        <v>29</v>
      </c>
      <c r="C31" s="0" t="s">
        <v>46</v>
      </c>
      <c r="D31" s="0" t="s">
        <v>47</v>
      </c>
      <c r="E31" s="0" t="s">
        <v>47</v>
      </c>
      <c r="F31" s="0" t="s">
        <v>47</v>
      </c>
      <c r="G31" s="0" t="s">
        <v>48</v>
      </c>
      <c r="I31" s="0" t="n">
        <v>0.016</v>
      </c>
      <c r="J31" s="0" t="n">
        <v>0.016</v>
      </c>
      <c r="K31" s="0" t="n">
        <v>0.016</v>
      </c>
      <c r="L31" s="0" t="n">
        <v>0.016</v>
      </c>
      <c r="M31" s="0" t="n">
        <v>0.016</v>
      </c>
      <c r="P31" s="0" t="n">
        <v>130448</v>
      </c>
      <c r="Q31" s="1" t="s">
        <v>0</v>
      </c>
    </row>
    <row r="32" customFormat="false" ht="15" hidden="false" customHeight="false" outlineLevel="0" collapsed="false">
      <c r="B32" s="0" t="s">
        <v>1</v>
      </c>
      <c r="H32" s="0" t="s">
        <v>2</v>
      </c>
      <c r="P32" s="2" t="s">
        <v>3</v>
      </c>
      <c r="Q32" s="3"/>
      <c r="R32" s="3"/>
      <c r="S32" s="3"/>
      <c r="T32" s="3"/>
      <c r="U32" s="3"/>
      <c r="V32" s="0" t="s">
        <v>4</v>
      </c>
    </row>
    <row r="33" customFormat="false" ht="15.75" hidden="false" customHeight="false" outlineLevel="0" collapsed="false">
      <c r="A33" s="0" t="n">
        <v>0</v>
      </c>
      <c r="B33" s="0" t="n">
        <v>0</v>
      </c>
      <c r="C33" s="4" t="n">
        <f aca="false">P33</f>
        <v>0</v>
      </c>
      <c r="D33" s="5" t="s">
        <v>5</v>
      </c>
      <c r="E33" s="5" t="s">
        <v>5</v>
      </c>
      <c r="F33" s="5" t="s">
        <v>5</v>
      </c>
      <c r="G33" s="5" t="s">
        <v>5</v>
      </c>
      <c r="H33" s="0" t="n">
        <v>2</v>
      </c>
      <c r="I33" s="6" t="n">
        <v>1</v>
      </c>
      <c r="J33" s="7" t="n">
        <v>-100</v>
      </c>
      <c r="K33" s="7" t="n">
        <v>50</v>
      </c>
      <c r="L33" s="7" t="n">
        <v>12647072876</v>
      </c>
      <c r="M33" s="7" t="n">
        <v>2</v>
      </c>
      <c r="N33" s="8" t="n">
        <v>1264707000000</v>
      </c>
      <c r="P33" s="9" t="n">
        <f aca="false">$P$31*B33</f>
        <v>0</v>
      </c>
    </row>
    <row r="34" customFormat="false" ht="15.75" hidden="false" customHeight="false" outlineLevel="0" collapsed="false">
      <c r="A34" s="0" t="n">
        <v>1</v>
      </c>
      <c r="B34" s="10" t="n">
        <v>0.37</v>
      </c>
      <c r="C34" s="4" t="n">
        <f aca="false">P34</f>
        <v>48265.76</v>
      </c>
      <c r="D34" s="5" t="s">
        <v>5</v>
      </c>
      <c r="E34" s="5" t="s">
        <v>5</v>
      </c>
      <c r="F34" s="5" t="s">
        <v>5</v>
      </c>
      <c r="G34" s="5" t="s">
        <v>5</v>
      </c>
      <c r="H34" s="0" t="n">
        <v>1</v>
      </c>
      <c r="I34" s="6" t="n">
        <v>2</v>
      </c>
      <c r="J34" s="7" t="n">
        <v>-17.6</v>
      </c>
      <c r="K34" s="7" t="n">
        <v>17.6</v>
      </c>
      <c r="L34" s="7" t="n">
        <v>12286957937</v>
      </c>
      <c r="M34" s="7" t="n">
        <v>1</v>
      </c>
      <c r="N34" s="8" t="n">
        <v>216250500000</v>
      </c>
      <c r="P34" s="9" t="n">
        <f aca="false">$P$31*B34</f>
        <v>48265.76</v>
      </c>
      <c r="R34" s="1" t="s">
        <v>6</v>
      </c>
    </row>
    <row r="35" customFormat="false" ht="15.75" hidden="false" customHeight="false" outlineLevel="0" collapsed="false">
      <c r="A35" s="0" t="n">
        <v>2</v>
      </c>
      <c r="B35" s="10" t="n">
        <v>0.41</v>
      </c>
      <c r="C35" s="4" t="n">
        <f aca="false">P35</f>
        <v>53483.68</v>
      </c>
      <c r="D35" s="5" t="s">
        <v>5</v>
      </c>
      <c r="E35" s="5" t="s">
        <v>5</v>
      </c>
      <c r="F35" s="5" t="s">
        <v>5</v>
      </c>
      <c r="G35" s="5" t="s">
        <v>5</v>
      </c>
      <c r="H35" s="0" t="n">
        <v>1</v>
      </c>
      <c r="I35" s="6" t="n">
        <v>3</v>
      </c>
      <c r="J35" s="7" t="n">
        <v>-36.5</v>
      </c>
      <c r="K35" s="7" t="n">
        <v>36.5</v>
      </c>
      <c r="L35" s="7" t="n">
        <v>29971254486</v>
      </c>
      <c r="M35" s="7" t="n">
        <v>1</v>
      </c>
      <c r="N35" s="8" t="n">
        <v>1093951000000</v>
      </c>
      <c r="P35" s="9" t="n">
        <f aca="false">$P$31*B35</f>
        <v>53483.68</v>
      </c>
      <c r="R35" s="1" t="s">
        <v>7</v>
      </c>
    </row>
    <row r="36" customFormat="false" ht="15.75" hidden="false" customHeight="false" outlineLevel="0" collapsed="false">
      <c r="A36" s="0" t="n">
        <v>3</v>
      </c>
      <c r="B36" s="10" t="n">
        <v>0</v>
      </c>
      <c r="C36" s="4" t="n">
        <f aca="false">P36</f>
        <v>0</v>
      </c>
      <c r="D36" s="5" t="s">
        <v>5</v>
      </c>
      <c r="E36" s="5" t="s">
        <v>5</v>
      </c>
      <c r="F36" s="5" t="s">
        <v>5</v>
      </c>
      <c r="G36" s="5" t="s">
        <v>5</v>
      </c>
      <c r="H36" s="0" t="n">
        <v>3</v>
      </c>
      <c r="I36" s="6" t="n">
        <v>4</v>
      </c>
      <c r="J36" s="7" t="n">
        <v>-128.5</v>
      </c>
      <c r="K36" s="7" t="n">
        <v>50</v>
      </c>
      <c r="L36" s="7" t="n">
        <v>13938887160</v>
      </c>
      <c r="M36" s="7" t="n">
        <v>3</v>
      </c>
      <c r="N36" s="8" t="n">
        <v>1791147000000</v>
      </c>
      <c r="P36" s="9" t="n">
        <f aca="false">$P$31*B36</f>
        <v>0</v>
      </c>
    </row>
    <row r="37" customFormat="false" ht="15.75" hidden="false" customHeight="false" outlineLevel="0" collapsed="false">
      <c r="A37" s="0" t="n">
        <v>4</v>
      </c>
      <c r="B37" s="10" t="n">
        <v>0.15</v>
      </c>
      <c r="C37" s="4" t="n">
        <f aca="false">P37</f>
        <v>19567.2</v>
      </c>
      <c r="D37" s="5" t="s">
        <v>5</v>
      </c>
      <c r="E37" s="5" t="s">
        <v>5</v>
      </c>
      <c r="F37" s="5" t="s">
        <v>5</v>
      </c>
      <c r="G37" s="5" t="s">
        <v>5</v>
      </c>
      <c r="H37" s="0" t="n">
        <v>1</v>
      </c>
      <c r="I37" s="6" t="n">
        <v>5</v>
      </c>
      <c r="J37" s="7" t="n">
        <v>-20.5</v>
      </c>
      <c r="K37" s="7" t="n">
        <v>20.5</v>
      </c>
      <c r="L37" s="7" t="n">
        <v>3686010853</v>
      </c>
      <c r="M37" s="7" t="n">
        <v>1</v>
      </c>
      <c r="N37" s="8" t="n">
        <v>75563220000</v>
      </c>
      <c r="P37" s="9" t="n">
        <f aca="false">$P$31*B37</f>
        <v>19567.2</v>
      </c>
    </row>
    <row r="38" customFormat="false" ht="15.75" hidden="false" customHeight="false" outlineLevel="0" collapsed="false">
      <c r="A38" s="0" t="n">
        <v>5</v>
      </c>
      <c r="B38" s="10" t="n">
        <v>0.07</v>
      </c>
      <c r="C38" s="4" t="n">
        <f aca="false">P38</f>
        <v>9131.36</v>
      </c>
      <c r="D38" s="5" t="s">
        <v>5</v>
      </c>
      <c r="E38" s="5" t="s">
        <v>5</v>
      </c>
      <c r="F38" s="5" t="s">
        <v>5</v>
      </c>
      <c r="G38" s="5" t="s">
        <v>5</v>
      </c>
      <c r="H38" s="0" t="n">
        <v>2</v>
      </c>
      <c r="I38" s="6" t="n">
        <v>6</v>
      </c>
      <c r="J38" s="7" t="n">
        <v>-106</v>
      </c>
      <c r="K38" s="7" t="n">
        <v>50</v>
      </c>
      <c r="L38" s="7" t="n">
        <v>11079367895</v>
      </c>
      <c r="M38" s="7" t="n">
        <v>2</v>
      </c>
      <c r="N38" s="8" t="n">
        <v>1174413000000</v>
      </c>
      <c r="P38" s="9" t="n">
        <f aca="false">$P$31*B38</f>
        <v>9131.36</v>
      </c>
    </row>
    <row r="39" customFormat="false" ht="15.75" hidden="false" customHeight="false" outlineLevel="0" collapsed="false">
      <c r="A39" s="0" t="n">
        <v>6</v>
      </c>
      <c r="B39" s="10" t="n">
        <v>0</v>
      </c>
      <c r="C39" s="4" t="n">
        <f aca="false">P39</f>
        <v>0</v>
      </c>
      <c r="D39" s="5" t="s">
        <v>5</v>
      </c>
      <c r="E39" s="5" t="s">
        <v>5</v>
      </c>
      <c r="F39" s="5" t="s">
        <v>5</v>
      </c>
      <c r="G39" s="5" t="s">
        <v>5</v>
      </c>
      <c r="H39" s="0" t="n">
        <v>2</v>
      </c>
      <c r="I39" s="6" t="n">
        <v>7</v>
      </c>
      <c r="J39" s="7" t="n">
        <v>-109.9</v>
      </c>
      <c r="K39" s="7" t="n">
        <v>50</v>
      </c>
      <c r="L39" s="7" t="n">
        <v>19434502995</v>
      </c>
      <c r="M39" s="7" t="n">
        <v>2</v>
      </c>
      <c r="N39" s="8" t="n">
        <v>2135852000000</v>
      </c>
      <c r="P39" s="9" t="n">
        <f aca="false">$P$31*B39</f>
        <v>0</v>
      </c>
    </row>
    <row r="40" customFormat="false" ht="15.75" hidden="false" customHeight="false" outlineLevel="0" collapsed="false">
      <c r="A40" s="0" t="n">
        <v>7</v>
      </c>
      <c r="B40" s="10" t="n">
        <v>0</v>
      </c>
      <c r="C40" s="4" t="n">
        <f aca="false">P40</f>
        <v>0</v>
      </c>
      <c r="D40" s="5" t="s">
        <v>5</v>
      </c>
      <c r="E40" s="5" t="s">
        <v>5</v>
      </c>
      <c r="F40" s="5" t="s">
        <v>5</v>
      </c>
      <c r="G40" s="5" t="s">
        <v>5</v>
      </c>
      <c r="H40" s="0" t="n">
        <v>1</v>
      </c>
      <c r="I40" s="6" t="n">
        <v>8</v>
      </c>
      <c r="J40" s="7" t="n">
        <v>-33.8</v>
      </c>
      <c r="K40" s="7" t="n">
        <v>33.8</v>
      </c>
      <c r="L40" s="7" t="n">
        <v>10361542520</v>
      </c>
      <c r="M40" s="7" t="n">
        <v>1</v>
      </c>
      <c r="N40" s="8" t="n">
        <v>350220100000</v>
      </c>
      <c r="P40" s="9" t="n">
        <f aca="false">$P$31*B40</f>
        <v>0</v>
      </c>
    </row>
    <row r="41" customFormat="false" ht="15.75" hidden="false" customHeight="false" outlineLevel="0" collapsed="false">
      <c r="A41" s="3" t="n">
        <v>8</v>
      </c>
      <c r="B41" s="10" t="n">
        <v>0</v>
      </c>
      <c r="C41" s="4" t="n">
        <f aca="false">P41</f>
        <v>0</v>
      </c>
      <c r="D41" s="5" t="s">
        <v>5</v>
      </c>
      <c r="E41" s="5" t="s">
        <v>5</v>
      </c>
      <c r="F41" s="5" t="s">
        <v>5</v>
      </c>
      <c r="G41" s="5" t="s">
        <v>5</v>
      </c>
      <c r="H41" s="0" t="n">
        <v>2</v>
      </c>
      <c r="I41" s="6" t="n">
        <v>9</v>
      </c>
      <c r="J41" s="7" t="n">
        <v>-52</v>
      </c>
      <c r="K41" s="7" t="n">
        <v>50</v>
      </c>
      <c r="L41" s="7" t="n">
        <v>6455559422</v>
      </c>
      <c r="M41" s="7" t="n">
        <v>2</v>
      </c>
      <c r="N41" s="8" t="n">
        <v>335689100000</v>
      </c>
      <c r="P41" s="9" t="n">
        <f aca="false">$P$31*B41</f>
        <v>0</v>
      </c>
    </row>
    <row r="42" customFormat="false" ht="15.75" hidden="false" customHeight="false" outlineLevel="0" collapsed="false">
      <c r="A42" s="0" t="n">
        <v>9</v>
      </c>
      <c r="B42" s="10" t="n">
        <v>0</v>
      </c>
      <c r="C42" s="4" t="n">
        <f aca="false">P42</f>
        <v>0</v>
      </c>
      <c r="D42" s="5" t="s">
        <v>5</v>
      </c>
      <c r="E42" s="5" t="s">
        <v>5</v>
      </c>
      <c r="F42" s="5" t="s">
        <v>5</v>
      </c>
      <c r="G42" s="5" t="s">
        <v>5</v>
      </c>
      <c r="H42" s="0" t="n">
        <v>2</v>
      </c>
      <c r="I42" s="6" t="n">
        <v>10</v>
      </c>
      <c r="J42" s="7" t="n">
        <v>-85.3</v>
      </c>
      <c r="K42" s="7" t="n">
        <v>50</v>
      </c>
      <c r="L42" s="7" t="n">
        <v>17316802511</v>
      </c>
      <c r="M42" s="7" t="n">
        <v>2</v>
      </c>
      <c r="N42" s="8" t="n">
        <v>1477123000000</v>
      </c>
      <c r="P42" s="9" t="n">
        <f aca="false">$P$31*B42</f>
        <v>0</v>
      </c>
    </row>
    <row r="43" customFormat="false" ht="15.75" hidden="false" customHeight="false" outlineLevel="0" collapsed="false">
      <c r="A43" s="3" t="n">
        <v>10</v>
      </c>
      <c r="B43" s="10" t="n">
        <v>0</v>
      </c>
      <c r="C43" s="4" t="n">
        <f aca="false">P43</f>
        <v>0</v>
      </c>
      <c r="D43" s="5" t="s">
        <v>5</v>
      </c>
      <c r="E43" s="5" t="s">
        <v>5</v>
      </c>
      <c r="F43" s="5" t="s">
        <v>5</v>
      </c>
      <c r="G43" s="5" t="s">
        <v>5</v>
      </c>
      <c r="H43" s="0" t="n">
        <v>2</v>
      </c>
      <c r="I43" s="6" t="n">
        <v>11</v>
      </c>
      <c r="J43" s="7" t="n">
        <v>-75.3</v>
      </c>
      <c r="K43" s="7" t="n">
        <v>50</v>
      </c>
      <c r="L43" s="7" t="n">
        <v>11225017827</v>
      </c>
      <c r="M43" s="7" t="n">
        <v>2</v>
      </c>
      <c r="N43" s="8" t="n">
        <v>845243800000</v>
      </c>
      <c r="P43" s="9" t="n">
        <f aca="false">$P$31*B43</f>
        <v>0</v>
      </c>
    </row>
    <row r="44" customFormat="false" ht="15.75" hidden="false" customHeight="false" outlineLevel="0" collapsed="false">
      <c r="A44" s="3" t="n">
        <v>11</v>
      </c>
      <c r="B44" s="10" t="n">
        <v>0</v>
      </c>
      <c r="C44" s="4" t="n">
        <f aca="false">P44</f>
        <v>0</v>
      </c>
      <c r="D44" s="5" t="s">
        <v>5</v>
      </c>
      <c r="E44" s="5" t="s">
        <v>5</v>
      </c>
      <c r="F44" s="5" t="s">
        <v>5</v>
      </c>
      <c r="G44" s="5" t="s">
        <v>5</v>
      </c>
      <c r="H44" s="0" t="n">
        <v>3</v>
      </c>
      <c r="I44" s="6" t="n">
        <v>12</v>
      </c>
      <c r="J44" s="7" t="n">
        <v>-185.6</v>
      </c>
      <c r="K44" s="7" t="n">
        <v>50</v>
      </c>
      <c r="L44" s="7" t="n">
        <v>15989283041</v>
      </c>
      <c r="M44" s="7" t="n">
        <v>3</v>
      </c>
      <c r="N44" s="8" t="n">
        <v>2967611000000</v>
      </c>
      <c r="P44" s="9" t="n">
        <f aca="false">$P$31*B44</f>
        <v>0</v>
      </c>
    </row>
    <row r="45" customFormat="false" ht="15.75" hidden="false" customHeight="false" outlineLevel="0" collapsed="false">
      <c r="A45" s="3" t="n">
        <v>12</v>
      </c>
      <c r="B45" s="10" t="n">
        <v>0</v>
      </c>
      <c r="C45" s="4" t="n">
        <f aca="false">P45</f>
        <v>0</v>
      </c>
      <c r="D45" s="5" t="s">
        <v>5</v>
      </c>
      <c r="E45" s="5" t="s">
        <v>5</v>
      </c>
      <c r="F45" s="5" t="s">
        <v>5</v>
      </c>
      <c r="G45" s="5" t="s">
        <v>5</v>
      </c>
      <c r="H45" s="0" t="n">
        <v>2</v>
      </c>
      <c r="I45" s="6" t="n">
        <v>13</v>
      </c>
      <c r="J45" s="7" t="n">
        <v>-109.8</v>
      </c>
      <c r="K45" s="7" t="n">
        <v>50</v>
      </c>
      <c r="L45" s="7" t="n">
        <v>4282287423</v>
      </c>
      <c r="M45" s="7" t="n">
        <v>2</v>
      </c>
      <c r="N45" s="8" t="n">
        <v>470195200000</v>
      </c>
      <c r="P45" s="9" t="n">
        <f aca="false">$P$31*B45</f>
        <v>0</v>
      </c>
    </row>
    <row r="46" customFormat="false" ht="15.75" hidden="false" customHeight="false" outlineLevel="0" collapsed="false">
      <c r="A46" s="3" t="n">
        <v>13</v>
      </c>
      <c r="B46" s="10" t="n">
        <v>0</v>
      </c>
      <c r="C46" s="4" t="n">
        <f aca="false">P46</f>
        <v>0</v>
      </c>
      <c r="D46" s="5" t="s">
        <v>5</v>
      </c>
      <c r="E46" s="5" t="s">
        <v>5</v>
      </c>
      <c r="F46" s="5" t="s">
        <v>5</v>
      </c>
      <c r="G46" s="5" t="s">
        <v>5</v>
      </c>
      <c r="H46" s="0" t="n">
        <v>1</v>
      </c>
      <c r="I46" s="6" t="n">
        <v>14</v>
      </c>
      <c r="J46" s="7" t="n">
        <v>-48.9</v>
      </c>
      <c r="K46" s="7" t="n">
        <v>48.9</v>
      </c>
      <c r="L46" s="7" t="n">
        <v>14161620805</v>
      </c>
      <c r="M46" s="7" t="n">
        <v>1</v>
      </c>
      <c r="N46" s="8" t="n">
        <v>692503300000</v>
      </c>
      <c r="P46" s="9" t="n">
        <f aca="false">$P$31*B46</f>
        <v>0</v>
      </c>
    </row>
    <row r="47" customFormat="false" ht="15.75" hidden="false" customHeight="false" outlineLevel="0" collapsed="false">
      <c r="A47" s="0" t="n">
        <v>14</v>
      </c>
      <c r="B47" s="10" t="n">
        <v>0</v>
      </c>
      <c r="C47" s="4" t="n">
        <f aca="false">P47</f>
        <v>0</v>
      </c>
      <c r="D47" s="5" t="s">
        <v>5</v>
      </c>
      <c r="E47" s="5" t="s">
        <v>5</v>
      </c>
      <c r="F47" s="5" t="s">
        <v>5</v>
      </c>
      <c r="G47" s="5" t="s">
        <v>5</v>
      </c>
      <c r="H47" s="0" t="n">
        <v>3</v>
      </c>
      <c r="I47" s="6" t="n">
        <v>15</v>
      </c>
      <c r="J47" s="7" t="n">
        <v>-138.8</v>
      </c>
      <c r="K47" s="7" t="n">
        <v>50</v>
      </c>
      <c r="L47" s="7" t="n">
        <v>12608709589</v>
      </c>
      <c r="M47" s="7" t="n">
        <v>3</v>
      </c>
      <c r="N47" s="8" t="n">
        <v>1750089000000</v>
      </c>
      <c r="P47" s="9" t="n">
        <f aca="false">$P$31*B47</f>
        <v>0</v>
      </c>
    </row>
    <row r="48" customFormat="false" ht="15.75" hidden="false" customHeight="false" outlineLevel="0" collapsed="false">
      <c r="A48" s="0" t="n">
        <v>15</v>
      </c>
      <c r="B48" s="10" t="n">
        <v>0</v>
      </c>
      <c r="C48" s="4" t="n">
        <f aca="false">P48</f>
        <v>0</v>
      </c>
      <c r="D48" s="5" t="s">
        <v>5</v>
      </c>
      <c r="E48" s="5" t="s">
        <v>5</v>
      </c>
      <c r="F48" s="5" t="s">
        <v>5</v>
      </c>
      <c r="G48" s="5" t="s">
        <v>5</v>
      </c>
      <c r="H48" s="0" t="n">
        <v>2</v>
      </c>
      <c r="I48" s="6" t="n">
        <v>16</v>
      </c>
      <c r="J48" s="7" t="n">
        <v>-101.8</v>
      </c>
      <c r="K48" s="7" t="n">
        <v>50</v>
      </c>
      <c r="L48" s="7" t="n">
        <v>9175347755</v>
      </c>
      <c r="M48" s="7" t="n">
        <v>2</v>
      </c>
      <c r="N48" s="8" t="n">
        <v>934050400000</v>
      </c>
      <c r="P48" s="9" t="n">
        <f aca="false">$P$31*B48</f>
        <v>0</v>
      </c>
    </row>
    <row r="49" customFormat="false" ht="15.75" hidden="false" customHeight="false" outlineLevel="0" collapsed="false">
      <c r="A49" s="3" t="n">
        <v>16</v>
      </c>
      <c r="B49" s="10" t="n">
        <v>0</v>
      </c>
      <c r="C49" s="4" t="n">
        <f aca="false">P49</f>
        <v>0</v>
      </c>
      <c r="D49" s="5" t="s">
        <v>5</v>
      </c>
      <c r="E49" s="5" t="s">
        <v>5</v>
      </c>
      <c r="F49" s="5" t="s">
        <v>5</v>
      </c>
      <c r="G49" s="5" t="s">
        <v>5</v>
      </c>
      <c r="H49" s="0" t="n">
        <v>3</v>
      </c>
      <c r="I49" s="6" t="n">
        <v>17</v>
      </c>
      <c r="J49" s="7" t="n">
        <v>-156</v>
      </c>
      <c r="K49" s="7" t="n">
        <v>50</v>
      </c>
      <c r="L49" s="7" t="n">
        <v>11324453301</v>
      </c>
      <c r="M49" s="7" t="n">
        <v>3</v>
      </c>
      <c r="N49" s="8" t="n">
        <v>1766615000000</v>
      </c>
      <c r="P49" s="9" t="n">
        <f aca="false">$P$31*B49</f>
        <v>0</v>
      </c>
    </row>
    <row r="50" customFormat="false" ht="15.75" hidden="false" customHeight="false" outlineLevel="0" collapsed="false">
      <c r="A50" s="3" t="n">
        <v>17</v>
      </c>
      <c r="B50" s="10" t="n">
        <v>0</v>
      </c>
      <c r="C50" s="4" t="n">
        <f aca="false">P50</f>
        <v>0</v>
      </c>
      <c r="D50" s="5" t="s">
        <v>5</v>
      </c>
      <c r="E50" s="5" t="s">
        <v>5</v>
      </c>
      <c r="F50" s="5" t="s">
        <v>5</v>
      </c>
      <c r="G50" s="5" t="s">
        <v>5</v>
      </c>
      <c r="H50" s="0" t="n">
        <v>2</v>
      </c>
      <c r="I50" s="6" t="n">
        <v>18</v>
      </c>
      <c r="J50" s="7" t="n">
        <v>-81.9</v>
      </c>
      <c r="K50" s="7" t="n">
        <v>50</v>
      </c>
      <c r="L50" s="7" t="n">
        <v>5030841128</v>
      </c>
      <c r="M50" s="7" t="n">
        <v>2</v>
      </c>
      <c r="N50" s="8" t="n">
        <v>412025900000</v>
      </c>
      <c r="P50" s="9" t="n">
        <f aca="false">$P$31*B50</f>
        <v>0</v>
      </c>
    </row>
    <row r="51" customFormat="false" ht="15.75" hidden="false" customHeight="false" outlineLevel="0" collapsed="false">
      <c r="A51" s="3" t="n">
        <v>18</v>
      </c>
      <c r="B51" s="10" t="n">
        <v>0</v>
      </c>
      <c r="C51" s="4" t="n">
        <f aca="false">P51</f>
        <v>0</v>
      </c>
      <c r="D51" s="5" t="s">
        <v>5</v>
      </c>
      <c r="E51" s="5" t="s">
        <v>5</v>
      </c>
      <c r="F51" s="5" t="s">
        <v>5</v>
      </c>
      <c r="G51" s="5" t="s">
        <v>5</v>
      </c>
      <c r="H51" s="0" t="n">
        <v>2</v>
      </c>
      <c r="I51" s="6" t="n">
        <v>19</v>
      </c>
      <c r="J51" s="7" t="n">
        <v>-86.4</v>
      </c>
      <c r="K51" s="7" t="n">
        <v>50</v>
      </c>
      <c r="L51" s="7" t="n">
        <v>4831356901</v>
      </c>
      <c r="M51" s="7" t="n">
        <v>2</v>
      </c>
      <c r="N51" s="8" t="n">
        <v>417429200000</v>
      </c>
      <c r="P51" s="9" t="n">
        <f aca="false">$P$31*B51</f>
        <v>0</v>
      </c>
    </row>
    <row r="52" customFormat="false" ht="15.75" hidden="false" customHeight="false" outlineLevel="0" collapsed="false">
      <c r="A52" s="3" t="n">
        <v>19</v>
      </c>
      <c r="B52" s="10" t="n">
        <v>0</v>
      </c>
      <c r="C52" s="4" t="n">
        <f aca="false">P52</f>
        <v>0</v>
      </c>
      <c r="D52" s="5" t="s">
        <v>5</v>
      </c>
      <c r="E52" s="5" t="s">
        <v>5</v>
      </c>
      <c r="F52" s="5" t="s">
        <v>5</v>
      </c>
      <c r="G52" s="5" t="s">
        <v>5</v>
      </c>
      <c r="H52" s="0" t="n">
        <v>3</v>
      </c>
      <c r="I52" s="6" t="n">
        <v>20</v>
      </c>
      <c r="J52" s="7" t="n">
        <v>-199.1</v>
      </c>
      <c r="K52" s="7" t="n">
        <v>50</v>
      </c>
      <c r="L52" s="7" t="n">
        <v>17683470543</v>
      </c>
      <c r="M52" s="7" t="n">
        <v>3</v>
      </c>
      <c r="N52" s="8" t="n">
        <v>3520779000000</v>
      </c>
      <c r="P52" s="9" t="n">
        <f aca="false">$P$31*B52</f>
        <v>0</v>
      </c>
    </row>
    <row r="53" customFormat="false" ht="15.75" hidden="false" customHeight="false" outlineLevel="0" collapsed="false">
      <c r="A53" s="3" t="n">
        <v>20</v>
      </c>
      <c r="B53" s="10" t="n">
        <v>0</v>
      </c>
      <c r="C53" s="4" t="n">
        <f aca="false">P53</f>
        <v>0</v>
      </c>
      <c r="D53" s="5" t="s">
        <v>5</v>
      </c>
      <c r="E53" s="5" t="s">
        <v>5</v>
      </c>
      <c r="F53" s="5" t="s">
        <v>5</v>
      </c>
      <c r="G53" s="5" t="s">
        <v>5</v>
      </c>
      <c r="H53" s="0" t="n">
        <v>3</v>
      </c>
      <c r="I53" s="6" t="n">
        <v>21</v>
      </c>
      <c r="J53" s="7" t="n">
        <v>-230.2</v>
      </c>
      <c r="K53" s="7" t="n">
        <v>50</v>
      </c>
      <c r="L53" s="7" t="n">
        <v>9957085306</v>
      </c>
      <c r="M53" s="7" t="n">
        <v>3</v>
      </c>
      <c r="N53" s="8" t="n">
        <v>2292121000000</v>
      </c>
      <c r="P53" s="9" t="n">
        <f aca="false">$P$31*B53</f>
        <v>0</v>
      </c>
    </row>
    <row r="54" customFormat="false" ht="15.75" hidden="false" customHeight="false" outlineLevel="0" collapsed="false">
      <c r="A54" s="3" t="n">
        <v>21</v>
      </c>
      <c r="B54" s="10" t="n">
        <v>0</v>
      </c>
      <c r="C54" s="4" t="n">
        <f aca="false">P54</f>
        <v>0</v>
      </c>
      <c r="D54" s="5" t="s">
        <v>5</v>
      </c>
      <c r="E54" s="5" t="s">
        <v>5</v>
      </c>
      <c r="F54" s="5" t="s">
        <v>5</v>
      </c>
      <c r="G54" s="5" t="s">
        <v>5</v>
      </c>
      <c r="H54" s="0" t="n">
        <v>3</v>
      </c>
      <c r="I54" s="6" t="n">
        <v>22</v>
      </c>
      <c r="J54" s="7" t="n">
        <v>-186.3</v>
      </c>
      <c r="K54" s="7" t="n">
        <v>50</v>
      </c>
      <c r="L54" s="7" t="n">
        <v>6033778736</v>
      </c>
      <c r="M54" s="7" t="n">
        <v>3</v>
      </c>
      <c r="N54" s="8" t="n">
        <v>1124093000000</v>
      </c>
      <c r="P54" s="9" t="n">
        <f aca="false">$P$31*B54</f>
        <v>0</v>
      </c>
    </row>
    <row r="55" customFormat="false" ht="15.75" hidden="false" customHeight="false" outlineLevel="0" collapsed="false">
      <c r="A55" s="3" t="n">
        <v>22</v>
      </c>
      <c r="B55" s="10" t="n">
        <v>0</v>
      </c>
      <c r="C55" s="4" t="n">
        <f aca="false">P55</f>
        <v>0</v>
      </c>
      <c r="D55" s="5" t="s">
        <v>5</v>
      </c>
      <c r="E55" s="5" t="s">
        <v>5</v>
      </c>
      <c r="F55" s="5" t="s">
        <v>5</v>
      </c>
      <c r="G55" s="5" t="s">
        <v>5</v>
      </c>
      <c r="H55" s="0" t="n">
        <v>2</v>
      </c>
      <c r="I55" s="6" t="n">
        <v>23</v>
      </c>
      <c r="J55" s="7" t="n">
        <v>-119.6</v>
      </c>
      <c r="K55" s="7" t="n">
        <v>50</v>
      </c>
      <c r="L55" s="7" t="n">
        <v>17242902545</v>
      </c>
      <c r="M55" s="7" t="n">
        <v>2</v>
      </c>
      <c r="N55" s="8" t="n">
        <v>2062251000000</v>
      </c>
      <c r="P55" s="9" t="n">
        <f aca="false">$P$31*B55</f>
        <v>0</v>
      </c>
    </row>
    <row r="56" customFormat="false" ht="15.75" hidden="false" customHeight="false" outlineLevel="0" collapsed="false">
      <c r="A56" s="0" t="n">
        <v>23</v>
      </c>
      <c r="B56" s="0" t="n">
        <v>0</v>
      </c>
      <c r="C56" s="4" t="n">
        <f aca="false">P56</f>
        <v>0</v>
      </c>
      <c r="D56" s="5" t="s">
        <v>5</v>
      </c>
      <c r="E56" s="5" t="s">
        <v>5</v>
      </c>
      <c r="F56" s="5" t="s">
        <v>5</v>
      </c>
      <c r="G56" s="5" t="s">
        <v>5</v>
      </c>
      <c r="H56" s="0" t="n">
        <v>0</v>
      </c>
      <c r="I56" s="6" t="n">
        <v>24</v>
      </c>
      <c r="J56" s="7" t="n">
        <v>0</v>
      </c>
      <c r="K56" s="7" t="n">
        <v>0</v>
      </c>
      <c r="L56" s="7" t="n">
        <v>173026053</v>
      </c>
      <c r="M56" s="7" t="n">
        <v>0</v>
      </c>
      <c r="N56" s="8" t="n">
        <v>0</v>
      </c>
      <c r="P56" s="9" t="n">
        <f aca="false">$P$31*B56</f>
        <v>0</v>
      </c>
      <c r="T56" s="0" t="s">
        <v>8</v>
      </c>
      <c r="U56" s="0" t="s">
        <v>9</v>
      </c>
    </row>
    <row r="57" customFormat="false" ht="15.75" hidden="false" customHeight="false" outlineLevel="0" collapsed="false">
      <c r="A57" s="0" t="n">
        <v>24</v>
      </c>
      <c r="B57" s="0" t="n">
        <v>0</v>
      </c>
      <c r="C57" s="4" t="n">
        <f aca="false">P57</f>
        <v>0</v>
      </c>
      <c r="D57" s="5" t="s">
        <v>5</v>
      </c>
      <c r="E57" s="5" t="s">
        <v>5</v>
      </c>
      <c r="F57" s="5" t="s">
        <v>5</v>
      </c>
      <c r="G57" s="5" t="s">
        <v>5</v>
      </c>
      <c r="H57" s="0" t="n">
        <v>0</v>
      </c>
      <c r="I57" s="6" t="n">
        <v>25</v>
      </c>
      <c r="J57" s="7" t="n">
        <v>0</v>
      </c>
      <c r="K57" s="7" t="n">
        <v>0</v>
      </c>
      <c r="L57" s="7" t="n">
        <v>294595432</v>
      </c>
      <c r="M57" s="7" t="n">
        <v>0</v>
      </c>
      <c r="N57" s="8" t="n">
        <v>0</v>
      </c>
      <c r="P57" s="9" t="n">
        <f aca="false">$P$31*B57</f>
        <v>0</v>
      </c>
      <c r="T57" s="11" t="s">
        <v>10</v>
      </c>
      <c r="U57" s="1" t="s">
        <v>11</v>
      </c>
    </row>
    <row r="58" customFormat="false" ht="15.75" hidden="false" customHeight="false" outlineLevel="0" collapsed="false">
      <c r="A58" s="0" t="n">
        <v>25</v>
      </c>
      <c r="B58" s="0" t="n">
        <v>0</v>
      </c>
      <c r="C58" s="4" t="n">
        <f aca="false">P58</f>
        <v>0</v>
      </c>
      <c r="D58" s="5" t="s">
        <v>5</v>
      </c>
      <c r="E58" s="5" t="s">
        <v>5</v>
      </c>
      <c r="F58" s="5" t="s">
        <v>5</v>
      </c>
      <c r="G58" s="5" t="s">
        <v>5</v>
      </c>
      <c r="H58" s="0" t="n">
        <v>2</v>
      </c>
      <c r="I58" s="6" t="n">
        <v>26</v>
      </c>
      <c r="J58" s="7" t="n">
        <v>-100</v>
      </c>
      <c r="K58" s="7" t="n">
        <v>50</v>
      </c>
      <c r="L58" s="7" t="n">
        <v>35556339824</v>
      </c>
      <c r="M58" s="7" t="n">
        <v>2</v>
      </c>
      <c r="N58" s="8" t="n">
        <v>3555634000000</v>
      </c>
      <c r="P58" s="9" t="n">
        <f aca="false">$P$31*B58</f>
        <v>0</v>
      </c>
      <c r="T58" s="1" t="s">
        <v>12</v>
      </c>
      <c r="U58" s="1" t="s">
        <v>13</v>
      </c>
    </row>
    <row r="59" customFormat="false" ht="15.75" hidden="false" customHeight="false" outlineLevel="0" collapsed="false">
      <c r="A59" s="0" t="n">
        <v>26</v>
      </c>
      <c r="B59" s="0" t="n">
        <v>0</v>
      </c>
      <c r="C59" s="4" t="n">
        <f aca="false">P59</f>
        <v>0</v>
      </c>
      <c r="D59" s="5" t="s">
        <v>5</v>
      </c>
      <c r="E59" s="5" t="s">
        <v>5</v>
      </c>
      <c r="F59" s="5" t="s">
        <v>5</v>
      </c>
      <c r="G59" s="5" t="s">
        <v>5</v>
      </c>
      <c r="H59" s="0" t="n">
        <v>3</v>
      </c>
      <c r="I59" s="6" t="n">
        <v>27</v>
      </c>
      <c r="J59" s="7" t="n">
        <v>-150</v>
      </c>
      <c r="K59" s="7" t="n">
        <v>50</v>
      </c>
      <c r="L59" s="7" t="n">
        <v>17529276725</v>
      </c>
      <c r="M59" s="7" t="n">
        <v>3</v>
      </c>
      <c r="N59" s="8" t="n">
        <v>2629392000000</v>
      </c>
      <c r="P59" s="9" t="n">
        <f aca="false">$P$31*B59</f>
        <v>0</v>
      </c>
      <c r="T59" s="1" t="s">
        <v>14</v>
      </c>
      <c r="U59" s="1" t="s">
        <v>15</v>
      </c>
    </row>
    <row r="60" customFormat="false" ht="15.75" hidden="false" customHeight="false" outlineLevel="0" collapsed="false">
      <c r="A60" s="0" t="n">
        <v>27</v>
      </c>
      <c r="B60" s="0" t="n">
        <v>0</v>
      </c>
      <c r="C60" s="4" t="n">
        <f aca="false">P60</f>
        <v>0</v>
      </c>
      <c r="D60" s="5" t="s">
        <v>5</v>
      </c>
      <c r="E60" s="5" t="s">
        <v>5</v>
      </c>
      <c r="F60" s="5" t="s">
        <v>5</v>
      </c>
      <c r="G60" s="5" t="s">
        <v>5</v>
      </c>
      <c r="H60" s="0" t="n">
        <v>4</v>
      </c>
      <c r="I60" s="6" t="n">
        <v>28</v>
      </c>
      <c r="J60" s="7" t="n">
        <v>-500</v>
      </c>
      <c r="K60" s="7" t="n">
        <v>50</v>
      </c>
      <c r="L60" s="7" t="n">
        <v>26033456848</v>
      </c>
      <c r="M60" s="7" t="n">
        <v>4</v>
      </c>
      <c r="N60" s="8" t="n">
        <v>13016730000000</v>
      </c>
      <c r="P60" s="9" t="n">
        <f aca="false">$P$31*B60</f>
        <v>0</v>
      </c>
      <c r="T60" s="1" t="s">
        <v>16</v>
      </c>
      <c r="U60" s="1" t="s">
        <v>17</v>
      </c>
    </row>
    <row r="61" customFormat="false" ht="15.75" hidden="false" customHeight="false" outlineLevel="0" collapsed="false">
      <c r="A61" s="0" t="n">
        <v>28</v>
      </c>
      <c r="B61" s="0" t="n">
        <v>0</v>
      </c>
      <c r="C61" s="4" t="n">
        <f aca="false">P61</f>
        <v>0</v>
      </c>
      <c r="D61" s="5" t="s">
        <v>5</v>
      </c>
      <c r="E61" s="5" t="s">
        <v>5</v>
      </c>
      <c r="F61" s="5" t="s">
        <v>5</v>
      </c>
      <c r="G61" s="5" t="s">
        <v>5</v>
      </c>
      <c r="H61" s="0" t="n">
        <v>4</v>
      </c>
      <c r="I61" s="6" t="n">
        <v>29</v>
      </c>
      <c r="J61" s="7" t="n">
        <v>-500</v>
      </c>
      <c r="K61" s="7" t="n">
        <v>50</v>
      </c>
      <c r="L61" s="7" t="n">
        <v>40232596619</v>
      </c>
      <c r="M61" s="7" t="n">
        <v>4</v>
      </c>
      <c r="N61" s="8" t="n">
        <v>20116300000000</v>
      </c>
      <c r="P61" s="9" t="n">
        <f aca="false">$P$31*B61</f>
        <v>0</v>
      </c>
      <c r="T61" s="1"/>
      <c r="U61" s="1"/>
    </row>
    <row r="62" customFormat="false" ht="15.75" hidden="false" customHeight="false" outlineLevel="0" collapsed="false">
      <c r="A62" s="0" t="n">
        <v>29</v>
      </c>
      <c r="B62" s="0" t="n">
        <v>0</v>
      </c>
      <c r="C62" s="4" t="n">
        <f aca="false">P62</f>
        <v>0</v>
      </c>
      <c r="D62" s="5" t="s">
        <v>5</v>
      </c>
      <c r="E62" s="5" t="s">
        <v>5</v>
      </c>
      <c r="F62" s="5" t="s">
        <v>5</v>
      </c>
      <c r="G62" s="5" t="s">
        <v>5</v>
      </c>
      <c r="H62" s="0" t="n">
        <v>4</v>
      </c>
      <c r="I62" s="6" t="n">
        <v>30</v>
      </c>
      <c r="J62" s="7" t="n">
        <v>-500</v>
      </c>
      <c r="K62" s="7" t="n">
        <v>50</v>
      </c>
      <c r="L62" s="7" t="n">
        <v>27427742420</v>
      </c>
      <c r="M62" s="7" t="n">
        <v>4</v>
      </c>
      <c r="N62" s="8" t="n">
        <v>13713870000000</v>
      </c>
      <c r="P62" s="9" t="n">
        <f aca="false">$P$31*B62</f>
        <v>0</v>
      </c>
      <c r="T62" s="1" t="s">
        <v>18</v>
      </c>
      <c r="U62" s="1" t="s">
        <v>19</v>
      </c>
    </row>
    <row r="63" customFormat="false" ht="15" hidden="false" customHeight="false" outlineLevel="0" collapsed="false">
      <c r="I63" s="12" t="s">
        <v>20</v>
      </c>
      <c r="J63" s="12" t="n">
        <v>2</v>
      </c>
      <c r="K63" s="12" t="n">
        <v>3</v>
      </c>
      <c r="L63" s="12" t="n">
        <v>4</v>
      </c>
      <c r="M63" s="12" t="n">
        <v>5</v>
      </c>
      <c r="N63" s="12" t="n">
        <v>6</v>
      </c>
      <c r="O63" s="13" t="n">
        <v>7</v>
      </c>
      <c r="P63" s="14" t="n">
        <v>8</v>
      </c>
      <c r="Q63" s="14" t="n">
        <v>9</v>
      </c>
      <c r="R63" s="14" t="n">
        <v>10</v>
      </c>
    </row>
    <row r="64" customFormat="false" ht="15" hidden="false" customHeight="false" outlineLevel="0" collapsed="false">
      <c r="A64" s="0" t="s">
        <v>21</v>
      </c>
      <c r="B64" s="0" t="n">
        <f aca="false">SUM(B33:B62)</f>
        <v>1</v>
      </c>
      <c r="C64" s="15" t="n">
        <f aca="false">ROUND(C33,0)</f>
        <v>0</v>
      </c>
      <c r="D64" s="9" t="str">
        <f aca="false">D33</f>
        <v>_</v>
      </c>
      <c r="E64" s="9" t="str">
        <f aca="false">E33</f>
        <v>_</v>
      </c>
      <c r="F64" s="9" t="str">
        <f aca="false">F33</f>
        <v>_</v>
      </c>
      <c r="G64" s="9" t="str">
        <f aca="false">G33</f>
        <v>_</v>
      </c>
      <c r="I64" s="0" t="str">
        <f aca="false">"  "&amp;C64&amp;", "&amp;D64&amp;", "&amp;E64&amp;", "&amp;F64&amp;", "&amp;G64&amp;","</f>
        <v>  0, _, _, _, _,</v>
      </c>
      <c r="J64" s="0" t="str">
        <f aca="false">"  "&amp;C64*0.637628&amp;", "&amp;D64&amp;", "&amp;E64&amp;", "&amp;F64&amp;", "&amp;G64&amp;","</f>
        <v>  0, _, _, _, _,</v>
      </c>
      <c r="K64" s="0" t="str">
        <f aca="false">"  "&amp;C64*0.637628^2&amp;", "&amp;D64&amp;", "&amp;E64&amp;", "&amp;F64&amp;", "&amp;G64&amp;","</f>
        <v>  0, _, _, _, _,</v>
      </c>
      <c r="L64" s="0" t="str">
        <f aca="false">"  "&amp;C64*0.637628^3&amp;", "&amp;D64&amp;", "&amp;E64&amp;", "&amp;F64&amp;", "&amp;G64&amp;","</f>
        <v>  0, _, _, _, _,</v>
      </c>
      <c r="M64" s="0" t="str">
        <f aca="false">"  "&amp;C64*0.637628^4&amp;", "&amp;D64&amp;", "&amp;E64&amp;", "&amp;F64&amp;", "&amp;G64&amp;","</f>
        <v>  0, _, _, _, _,</v>
      </c>
      <c r="N64" s="0" t="str">
        <f aca="false">"  "&amp;C64*0.637628^5&amp;", "&amp;D64&amp;", "&amp;E64&amp;", "&amp;F64&amp;", "&amp;G64&amp;","</f>
        <v>  0, _, _, _, _,</v>
      </c>
      <c r="O64" s="0" t="str">
        <f aca="false">"  "&amp;C64*0.637628^6&amp;", "&amp;D64&amp;", "&amp;E64&amp;", "&amp;F64&amp;", "&amp;G64&amp;","</f>
        <v>  0, _, _, _, _,</v>
      </c>
      <c r="P64" s="0" t="str">
        <f aca="false">"  "&amp;C64*0.637628^7&amp;", "&amp;D64&amp;", "&amp;E64&amp;", "&amp;F64&amp;", "&amp;G64&amp;","</f>
        <v>  0, _, _, _, _,</v>
      </c>
      <c r="Q64" s="0" t="str">
        <f aca="false">"  "&amp;C64*0.637628^8&amp;", "&amp;D64&amp;", "&amp;E64&amp;", "&amp;F64&amp;", "&amp;G64&amp;","</f>
        <v>  0, _, _, _, _,</v>
      </c>
      <c r="R64" s="0" t="str">
        <f aca="false">"  "&amp;C64*0.637628^9&amp;", "&amp;D64&amp;", "&amp;E64&amp;", "&amp;F64&amp;", "&amp;G64&amp;","</f>
        <v>  0, _, _, _, _,</v>
      </c>
    </row>
    <row r="65" customFormat="false" ht="15" hidden="false" customHeight="false" outlineLevel="0" collapsed="false">
      <c r="C65" s="15" t="n">
        <f aca="false">ROUND(C34,0)</f>
        <v>48266</v>
      </c>
      <c r="D65" s="9" t="str">
        <f aca="false">D34</f>
        <v>_</v>
      </c>
      <c r="E65" s="9" t="str">
        <f aca="false">E34</f>
        <v>_</v>
      </c>
      <c r="F65" s="9" t="str">
        <f aca="false">F34</f>
        <v>_</v>
      </c>
      <c r="G65" s="9" t="str">
        <f aca="false">G34</f>
        <v>_</v>
      </c>
      <c r="I65" s="0" t="str">
        <f aca="false">"  "&amp;C65&amp;", "&amp;D65&amp;", "&amp;E65&amp;", "&amp;F65&amp;", "&amp;G65&amp;","</f>
        <v>  48266, _, _, _, _,</v>
      </c>
      <c r="J65" s="0" t="str">
        <f aca="false">"  "&amp;C65*0.637628&amp;", "&amp;D65&amp;", "&amp;E65&amp;", "&amp;F65&amp;", "&amp;G65&amp;","</f>
        <v>  30775.753048, _, _, _, _,</v>
      </c>
      <c r="K65" s="0" t="str">
        <f aca="false">"  "&amp;C65*0.637628^2&amp;", "&amp;D65&amp;", "&amp;E65&amp;", "&amp;F65&amp;", "&amp;G65&amp;","</f>
        <v>  19623.4818644901, _, _, _, _,</v>
      </c>
      <c r="L65" s="0" t="str">
        <f aca="false">"  "&amp;C65*0.637628^3&amp;", "&amp;D65&amp;", "&amp;E65&amp;", "&amp;F65&amp;", "&amp;G65&amp;","</f>
        <v>  12512.4814942911, _, _, _, _,</v>
      </c>
      <c r="M65" s="0" t="str">
        <f aca="false">"  "&amp;C65*0.637628^4&amp;", "&amp;D65&amp;", "&amp;E65&amp;", "&amp;F65&amp;", "&amp;G65&amp;","</f>
        <v>  7978.30855024186, _, _, _, _,</v>
      </c>
      <c r="N65" s="0" t="str">
        <f aca="false">"  "&amp;C65*0.637628^5&amp;", "&amp;D65&amp;", "&amp;E65&amp;", "&amp;F65&amp;", "&amp;G65&amp;","</f>
        <v>  5087.19292427362, _, _, _, _,</v>
      </c>
      <c r="O65" s="0" t="str">
        <f aca="false">"  "&amp;C65*0.637628^6&amp;", "&amp;D65&amp;", "&amp;E65&amp;", "&amp;F65&amp;", "&amp;G65&amp;","</f>
        <v>  3243.73664991874, _, _, _, _,</v>
      </c>
      <c r="P65" s="0" t="str">
        <f aca="false">"  "&amp;C65*0.637628^7&amp;", "&amp;D65&amp;", "&amp;E65&amp;", "&amp;F65&amp;", "&amp;G65&amp;","</f>
        <v>  2068.29731261438, _, _, _, _,</v>
      </c>
      <c r="Q65" s="0" t="str">
        <f aca="false">"  "&amp;C65*0.637628^8&amp;", "&amp;D65&amp;", "&amp;E65&amp;", "&amp;F65&amp;", "&amp;G65&amp;","</f>
        <v>  1318.80427884768, _, _, _, _,</v>
      </c>
      <c r="R65" s="0" t="str">
        <f aca="false">"  "&amp;C65*0.637628^9&amp;", "&amp;D65&amp;", "&amp;E65&amp;", "&amp;F65&amp;", "&amp;G65&amp;","</f>
        <v>  840.906534713091, _, _, _, _,</v>
      </c>
    </row>
    <row r="66" customFormat="false" ht="15" hidden="false" customHeight="false" outlineLevel="0" collapsed="false">
      <c r="C66" s="15" t="n">
        <f aca="false">ROUND(C35,0)</f>
        <v>53484</v>
      </c>
      <c r="D66" s="9" t="str">
        <f aca="false">D35</f>
        <v>_</v>
      </c>
      <c r="E66" s="9" t="str">
        <f aca="false">E35</f>
        <v>_</v>
      </c>
      <c r="F66" s="9" t="str">
        <f aca="false">F35</f>
        <v>_</v>
      </c>
      <c r="G66" s="9" t="str">
        <f aca="false">G35</f>
        <v>_</v>
      </c>
      <c r="I66" s="0" t="str">
        <f aca="false">"  "&amp;C66&amp;", "&amp;D66&amp;", "&amp;E66&amp;", "&amp;F66&amp;", "&amp;G66&amp;","</f>
        <v>  53484, _, _, _, _,</v>
      </c>
      <c r="J66" s="0" t="str">
        <f aca="false">"  "&amp;C66*0.637628&amp;", "&amp;D66&amp;", "&amp;E66&amp;", "&amp;F66&amp;", "&amp;G66&amp;","</f>
        <v>  34102.895952, _, _, _, _,</v>
      </c>
      <c r="K66" s="0" t="str">
        <f aca="false">"  "&amp;C66*0.637628^2&amp;", "&amp;D66&amp;", "&amp;E66&amp;", "&amp;F66&amp;", "&amp;G66&amp;","</f>
        <v>  21744.9613400819, _, _, _, _,</v>
      </c>
      <c r="L66" s="0" t="str">
        <f aca="false">"  "&amp;C66*0.637628^3&amp;", "&amp;D66&amp;", "&amp;E66&amp;", "&amp;F66&amp;", "&amp;G66&amp;","</f>
        <v>  13865.1962093537, _, _, _, _,</v>
      </c>
      <c r="M66" s="0" t="str">
        <f aca="false">"  "&amp;C66*0.637628^4&amp;", "&amp;D66&amp;", "&amp;E66&amp;", "&amp;F66&amp;", "&amp;G66&amp;","</f>
        <v>  8840.83732857779, _, _, _, _,</v>
      </c>
      <c r="N66" s="0" t="str">
        <f aca="false">"  "&amp;C66*0.637628^5&amp;", "&amp;D66&amp;", "&amp;E66&amp;", "&amp;F66&amp;", "&amp;G66&amp;","</f>
        <v>  5637.1654241464, _, _, _, _,</v>
      </c>
      <c r="O66" s="0" t="str">
        <f aca="false">"  "&amp;C66*0.637628^6&amp;", "&amp;D66&amp;", "&amp;E66&amp;", "&amp;F66&amp;", "&amp;G66&amp;","</f>
        <v>  3594.41451506762, _, _, _, _,</v>
      </c>
      <c r="P66" s="0" t="str">
        <f aca="false">"  "&amp;C66*0.637628^7&amp;", "&amp;D66&amp;", "&amp;E66&amp;", "&amp;F66&amp;", "&amp;G66&amp;","</f>
        <v>  2291.89933841354, _, _, _, _,</v>
      </c>
      <c r="Q66" s="0" t="str">
        <f aca="false">"  "&amp;C66*0.637628^8&amp;", "&amp;D66&amp;", "&amp;E66&amp;", "&amp;F66&amp;", "&amp;G66&amp;","</f>
        <v>  1461.37919135395, _, _, _, _,</v>
      </c>
      <c r="R66" s="0" t="str">
        <f aca="false">"  "&amp;C66*0.637628^9&amp;", "&amp;D66&amp;", "&amp;E66&amp;", "&amp;F66&amp;", "&amp;G66&amp;","</f>
        <v>  931.816291024634, _, _, _, _,</v>
      </c>
    </row>
    <row r="67" customFormat="false" ht="15" hidden="false" customHeight="false" outlineLevel="0" collapsed="false">
      <c r="C67" s="15" t="n">
        <f aca="false">ROUND(C36,0)</f>
        <v>0</v>
      </c>
      <c r="D67" s="9" t="str">
        <f aca="false">D36</f>
        <v>_</v>
      </c>
      <c r="E67" s="9" t="str">
        <f aca="false">E36</f>
        <v>_</v>
      </c>
      <c r="F67" s="9" t="str">
        <f aca="false">F36</f>
        <v>_</v>
      </c>
      <c r="G67" s="9" t="str">
        <f aca="false">G36</f>
        <v>_</v>
      </c>
      <c r="I67" s="0" t="str">
        <f aca="false">"  "&amp;C67&amp;", "&amp;D67&amp;", "&amp;E67&amp;", "&amp;F67&amp;", "&amp;G67&amp;","</f>
        <v>  0, _, _, _, _,</v>
      </c>
      <c r="J67" s="0" t="str">
        <f aca="false">"  "&amp;C67*0.637628&amp;", "&amp;D67&amp;", "&amp;E67&amp;", "&amp;F67&amp;", "&amp;G67&amp;","</f>
        <v>  0, _, _, _, _,</v>
      </c>
      <c r="K67" s="0" t="str">
        <f aca="false">"  "&amp;C67*0.637628^2&amp;", "&amp;D67&amp;", "&amp;E67&amp;", "&amp;F67&amp;", "&amp;G67&amp;","</f>
        <v>  0, _, _, _, _,</v>
      </c>
      <c r="L67" s="0" t="str">
        <f aca="false">"  "&amp;C67*0.637628^3&amp;", "&amp;D67&amp;", "&amp;E67&amp;", "&amp;F67&amp;", "&amp;G67&amp;","</f>
        <v>  0, _, _, _, _,</v>
      </c>
      <c r="M67" s="0" t="str">
        <f aca="false">"  "&amp;C67*0.637628^4&amp;", "&amp;D67&amp;", "&amp;E67&amp;", "&amp;F67&amp;", "&amp;G67&amp;","</f>
        <v>  0, _, _, _, _,</v>
      </c>
      <c r="N67" s="0" t="str">
        <f aca="false">"  "&amp;C67*0.637628^5&amp;", "&amp;D67&amp;", "&amp;E67&amp;", "&amp;F67&amp;", "&amp;G67&amp;","</f>
        <v>  0, _, _, _, _,</v>
      </c>
      <c r="O67" s="0" t="str">
        <f aca="false">"  "&amp;C67*0.637628^6&amp;", "&amp;D67&amp;", "&amp;E67&amp;", "&amp;F67&amp;", "&amp;G67&amp;","</f>
        <v>  0, _, _, _, _,</v>
      </c>
      <c r="P67" s="0" t="str">
        <f aca="false">"  "&amp;C67*0.637628^7&amp;", "&amp;D67&amp;", "&amp;E67&amp;", "&amp;F67&amp;", "&amp;G67&amp;","</f>
        <v>  0, _, _, _, _,</v>
      </c>
      <c r="Q67" s="0" t="str">
        <f aca="false">"  "&amp;C67*0.637628^8&amp;", "&amp;D67&amp;", "&amp;E67&amp;", "&amp;F67&amp;", "&amp;G67&amp;","</f>
        <v>  0, _, _, _, _,</v>
      </c>
      <c r="R67" s="0" t="str">
        <f aca="false">"  "&amp;C67*0.637628^9&amp;", "&amp;D67&amp;", "&amp;E67&amp;", "&amp;F67&amp;", "&amp;G67&amp;","</f>
        <v>  0, _, _, _, _,</v>
      </c>
    </row>
    <row r="68" customFormat="false" ht="15" hidden="false" customHeight="false" outlineLevel="0" collapsed="false">
      <c r="C68" s="15" t="n">
        <f aca="false">ROUND(C37,0)</f>
        <v>19567</v>
      </c>
      <c r="D68" s="9" t="str">
        <f aca="false">D37</f>
        <v>_</v>
      </c>
      <c r="E68" s="9" t="str">
        <f aca="false">E37</f>
        <v>_</v>
      </c>
      <c r="F68" s="9" t="str">
        <f aca="false">F37</f>
        <v>_</v>
      </c>
      <c r="G68" s="9" t="str">
        <f aca="false">G37</f>
        <v>_</v>
      </c>
      <c r="I68" s="0" t="str">
        <f aca="false">"  "&amp;C68&amp;", "&amp;D68&amp;", "&amp;E68&amp;", "&amp;F68&amp;", "&amp;G68&amp;","</f>
        <v>  19567, _, _, _, _,</v>
      </c>
      <c r="J68" s="0" t="str">
        <f aca="false">"  "&amp;C68*0.637628&amp;", "&amp;D68&amp;", "&amp;E68&amp;", "&amp;F68&amp;", "&amp;G68&amp;","</f>
        <v>  12476.467076, _, _, _, _,</v>
      </c>
      <c r="K68" s="0" t="str">
        <f aca="false">"  "&amp;C68*0.637628^2&amp;", "&amp;D68&amp;", "&amp;E68&amp;", "&amp;F68&amp;", "&amp;G68&amp;","</f>
        <v>  7955.34474873573, _, _, _, _,</v>
      </c>
      <c r="L68" s="0" t="str">
        <f aca="false">"  "&amp;C68*0.637628^3&amp;", "&amp;D68&amp;", "&amp;E68&amp;", "&amp;F68&amp;", "&amp;G68&amp;","</f>
        <v>  5072.55056144686, _, _, _, _,</v>
      </c>
      <c r="M68" s="0" t="str">
        <f aca="false">"  "&amp;C68*0.637628^4&amp;", "&amp;D68&amp;", "&amp;E68&amp;", "&amp;F68&amp;", "&amp;G68&amp;","</f>
        <v>  3234.40026939424, _, _, _, _,</v>
      </c>
      <c r="N68" s="0" t="str">
        <f aca="false">"  "&amp;C68*0.637628^5&amp;", "&amp;D68&amp;", "&amp;E68&amp;", "&amp;F68&amp;", "&amp;G68&amp;","</f>
        <v>  2062.34417497331, _, _, _, _,</v>
      </c>
      <c r="O68" s="0" t="str">
        <f aca="false">"  "&amp;C68*0.637628^6&amp;", "&amp;D68&amp;", "&amp;E68&amp;", "&amp;F68&amp;", "&amp;G68&amp;","</f>
        <v>  1315.00839159988, _, _, _, _,</v>
      </c>
      <c r="P68" s="0" t="str">
        <f aca="false">"  "&amp;C68*0.637628^7&amp;", "&amp;D68&amp;", "&amp;E68&amp;", "&amp;F68&amp;", "&amp;G68&amp;","</f>
        <v>  838.48617071905, _, _, _, _,</v>
      </c>
      <c r="Q68" s="0" t="str">
        <f aca="false">"  "&amp;C68*0.637628^8&amp;", "&amp;D68&amp;", "&amp;E68&amp;", "&amp;F68&amp;", "&amp;G68&amp;","</f>
        <v>  534.642260063246, _, _, _, _,</v>
      </c>
      <c r="R68" s="0" t="str">
        <f aca="false">"  "&amp;C68*0.637628^9&amp;", "&amp;D68&amp;", "&amp;E68&amp;", "&amp;F68&amp;", "&amp;G68&amp;","</f>
        <v>  340.902874999607, _, _, _, _,</v>
      </c>
    </row>
    <row r="69" customFormat="false" ht="15" hidden="false" customHeight="false" outlineLevel="0" collapsed="false">
      <c r="C69" s="15" t="n">
        <f aca="false">ROUND(C38,0)</f>
        <v>9131</v>
      </c>
      <c r="D69" s="9" t="str">
        <f aca="false">D38</f>
        <v>_</v>
      </c>
      <c r="E69" s="9" t="str">
        <f aca="false">E38</f>
        <v>_</v>
      </c>
      <c r="F69" s="9" t="str">
        <f aca="false">F38</f>
        <v>_</v>
      </c>
      <c r="G69" s="9" t="str">
        <f aca="false">G38</f>
        <v>_</v>
      </c>
      <c r="I69" s="0" t="str">
        <f aca="false">"  "&amp;C69&amp;", "&amp;D69&amp;", "&amp;E69&amp;", "&amp;F69&amp;", "&amp;G69&amp;","</f>
        <v>  9131, _, _, _, _,</v>
      </c>
      <c r="J69" s="0" t="str">
        <f aca="false">"  "&amp;C69*0.637628&amp;", "&amp;D69&amp;", "&amp;E69&amp;", "&amp;F69&amp;", "&amp;G69&amp;","</f>
        <v>  5822.181268, _, _, _, _,</v>
      </c>
      <c r="K69" s="0" t="str">
        <f aca="false">"  "&amp;C69*0.637628^2&amp;", "&amp;D69&amp;", "&amp;E69&amp;", "&amp;F69&amp;", "&amp;G69&amp;","</f>
        <v>  3712.3857975523, _, _, _, _,</v>
      </c>
      <c r="L69" s="0" t="str">
        <f aca="false">"  "&amp;C69*0.637628^3&amp;", "&amp;D69&amp;", "&amp;E69&amp;", "&amp;F69&amp;", "&amp;G69&amp;","</f>
        <v>  2367.12113132168, _, _, _, _,</v>
      </c>
      <c r="M69" s="0" t="str">
        <f aca="false">"  "&amp;C69*0.637628^4&amp;", "&amp;D69&amp;", "&amp;E69&amp;", "&amp;F69&amp;", "&amp;G69&amp;","</f>
        <v>  1509.34271272238, _, _, _, _,</v>
      </c>
      <c r="N69" s="0" t="str">
        <f aca="false">"  "&amp;C69*0.637628^5&amp;", "&amp;D69&amp;", "&amp;E69&amp;", "&amp;F69&amp;", "&amp;G69&amp;","</f>
        <v>  962.399175227746, _, _, _, _,</v>
      </c>
      <c r="O69" s="0" t="str">
        <f aca="false">"  "&amp;C69*0.637628^6&amp;", "&amp;D69&amp;", "&amp;E69&amp;", "&amp;F69&amp;", "&amp;G69&amp;","</f>
        <v>  613.652661302117, _, _, _, _,</v>
      </c>
      <c r="P69" s="0" t="str">
        <f aca="false">"  "&amp;C69*0.637628^7&amp;", "&amp;D69&amp;", "&amp;E69&amp;", "&amp;F69&amp;", "&amp;G69&amp;","</f>
        <v>  391.282119120746, _, _, _, _,</v>
      </c>
      <c r="Q69" s="0" t="str">
        <f aca="false">"  "&amp;C69*0.637628^8&amp;", "&amp;D69&amp;", "&amp;E69&amp;", "&amp;F69&amp;", "&amp;G69&amp;","</f>
        <v>  249.492435050723, _, _, _, _,</v>
      </c>
      <c r="R69" s="0" t="str">
        <f aca="false">"  "&amp;C69*0.637628^9&amp;", "&amp;D69&amp;", "&amp;E69&amp;", "&amp;F69&amp;", "&amp;G69&amp;","</f>
        <v>  159.083362376523, _, _, _, _,</v>
      </c>
    </row>
    <row r="70" customFormat="false" ht="15" hidden="false" customHeight="false" outlineLevel="0" collapsed="false">
      <c r="C70" s="15" t="n">
        <f aca="false">ROUND(C39,0)</f>
        <v>0</v>
      </c>
      <c r="D70" s="9" t="str">
        <f aca="false">D39</f>
        <v>_</v>
      </c>
      <c r="E70" s="9" t="str">
        <f aca="false">E39</f>
        <v>_</v>
      </c>
      <c r="F70" s="9" t="str">
        <f aca="false">F39</f>
        <v>_</v>
      </c>
      <c r="G70" s="9" t="str">
        <f aca="false">G39</f>
        <v>_</v>
      </c>
      <c r="I70" s="0" t="str">
        <f aca="false">"  "&amp;C70&amp;", "&amp;D70&amp;", "&amp;E70&amp;", "&amp;F70&amp;", "&amp;G70&amp;","</f>
        <v>  0, _, _, _, _,</v>
      </c>
      <c r="J70" s="0" t="str">
        <f aca="false">"  "&amp;C70*0.637628&amp;", "&amp;D70&amp;", "&amp;E70&amp;", "&amp;F70&amp;", "&amp;G70&amp;","</f>
        <v>  0, _, _, _, _,</v>
      </c>
      <c r="K70" s="0" t="str">
        <f aca="false">"  "&amp;C70*0.637628^2&amp;", "&amp;D70&amp;", "&amp;E70&amp;", "&amp;F70&amp;", "&amp;G70&amp;","</f>
        <v>  0, _, _, _, _,</v>
      </c>
      <c r="L70" s="0" t="str">
        <f aca="false">"  "&amp;C70*0.637628^3&amp;", "&amp;D70&amp;", "&amp;E70&amp;", "&amp;F70&amp;", "&amp;G70&amp;","</f>
        <v>  0, _, _, _, _,</v>
      </c>
      <c r="M70" s="0" t="str">
        <f aca="false">"  "&amp;C70*0.637628^4&amp;", "&amp;D70&amp;", "&amp;E70&amp;", "&amp;F70&amp;", "&amp;G70&amp;","</f>
        <v>  0, _, _, _, _,</v>
      </c>
      <c r="N70" s="0" t="str">
        <f aca="false">"  "&amp;C70*0.637628^5&amp;", "&amp;D70&amp;", "&amp;E70&amp;", "&amp;F70&amp;", "&amp;G70&amp;","</f>
        <v>  0, _, _, _, _,</v>
      </c>
      <c r="O70" s="0" t="str">
        <f aca="false">"  "&amp;C70*0.637628^6&amp;", "&amp;D70&amp;", "&amp;E70&amp;", "&amp;F70&amp;", "&amp;G70&amp;","</f>
        <v>  0, _, _, _, _,</v>
      </c>
      <c r="P70" s="0" t="str">
        <f aca="false">"  "&amp;C70*0.637628^7&amp;", "&amp;D70&amp;", "&amp;E70&amp;", "&amp;F70&amp;", "&amp;G70&amp;","</f>
        <v>  0, _, _, _, _,</v>
      </c>
      <c r="Q70" s="0" t="str">
        <f aca="false">"  "&amp;C70*0.637628^8&amp;", "&amp;D70&amp;", "&amp;E70&amp;", "&amp;F70&amp;", "&amp;G70&amp;","</f>
        <v>  0, _, _, _, _,</v>
      </c>
      <c r="R70" s="0" t="str">
        <f aca="false">"  "&amp;C70*0.637628^9&amp;", "&amp;D70&amp;", "&amp;E70&amp;", "&amp;F70&amp;", "&amp;G70&amp;","</f>
        <v>  0, _, _, _, _,</v>
      </c>
    </row>
    <row r="71" customFormat="false" ht="15" hidden="false" customHeight="false" outlineLevel="0" collapsed="false">
      <c r="C71" s="15" t="n">
        <f aca="false">ROUND(C40,0)</f>
        <v>0</v>
      </c>
      <c r="D71" s="9" t="str">
        <f aca="false">D40</f>
        <v>_</v>
      </c>
      <c r="E71" s="9" t="str">
        <f aca="false">E40</f>
        <v>_</v>
      </c>
      <c r="F71" s="9" t="str">
        <f aca="false">F40</f>
        <v>_</v>
      </c>
      <c r="G71" s="9" t="str">
        <f aca="false">G40</f>
        <v>_</v>
      </c>
      <c r="I71" s="0" t="str">
        <f aca="false">"  "&amp;C71&amp;", "&amp;D71&amp;", "&amp;E71&amp;", "&amp;F71&amp;", "&amp;G71&amp;","</f>
        <v>  0, _, _, _, _,</v>
      </c>
      <c r="J71" s="0" t="str">
        <f aca="false">"  "&amp;C71*0.637628&amp;", "&amp;D71&amp;", "&amp;E71&amp;", "&amp;F71&amp;", "&amp;G71&amp;","</f>
        <v>  0, _, _, _, _,</v>
      </c>
      <c r="K71" s="0" t="str">
        <f aca="false">"  "&amp;C71*0.637628^2&amp;", "&amp;D71&amp;", "&amp;E71&amp;", "&amp;F71&amp;", "&amp;G71&amp;","</f>
        <v>  0, _, _, _, _,</v>
      </c>
      <c r="L71" s="0" t="str">
        <f aca="false">"  "&amp;C71*0.637628^3&amp;", "&amp;D71&amp;", "&amp;E71&amp;", "&amp;F71&amp;", "&amp;G71&amp;","</f>
        <v>  0, _, _, _, _,</v>
      </c>
      <c r="M71" s="0" t="str">
        <f aca="false">"  "&amp;C71*0.637628^4&amp;", "&amp;D71&amp;", "&amp;E71&amp;", "&amp;F71&amp;", "&amp;G71&amp;","</f>
        <v>  0, _, _, _, _,</v>
      </c>
      <c r="N71" s="0" t="str">
        <f aca="false">"  "&amp;C71*0.637628^5&amp;", "&amp;D71&amp;", "&amp;E71&amp;", "&amp;F71&amp;", "&amp;G71&amp;","</f>
        <v>  0, _, _, _, _,</v>
      </c>
      <c r="O71" s="0" t="str">
        <f aca="false">"  "&amp;C71*0.637628^6&amp;", "&amp;D71&amp;", "&amp;E71&amp;", "&amp;F71&amp;", "&amp;G71&amp;","</f>
        <v>  0, _, _, _, _,</v>
      </c>
      <c r="P71" s="0" t="str">
        <f aca="false">"  "&amp;C71*0.637628^7&amp;", "&amp;D71&amp;", "&amp;E71&amp;", "&amp;F71&amp;", "&amp;G71&amp;","</f>
        <v>  0, _, _, _, _,</v>
      </c>
      <c r="Q71" s="0" t="str">
        <f aca="false">"  "&amp;C71*0.637628^8&amp;", "&amp;D71&amp;", "&amp;E71&amp;", "&amp;F71&amp;", "&amp;G71&amp;","</f>
        <v>  0, _, _, _, _,</v>
      </c>
      <c r="R71" s="0" t="str">
        <f aca="false">"  "&amp;C71*0.637628^9&amp;", "&amp;D71&amp;", "&amp;E71&amp;", "&amp;F71&amp;", "&amp;G71&amp;","</f>
        <v>  0, _, _, _, _,</v>
      </c>
    </row>
    <row r="72" customFormat="false" ht="15" hidden="false" customHeight="false" outlineLevel="0" collapsed="false">
      <c r="C72" s="15" t="n">
        <f aca="false">ROUND(C41,0)</f>
        <v>0</v>
      </c>
      <c r="D72" s="9" t="str">
        <f aca="false">D41</f>
        <v>_</v>
      </c>
      <c r="E72" s="9" t="str">
        <f aca="false">E41</f>
        <v>_</v>
      </c>
      <c r="F72" s="9" t="str">
        <f aca="false">F41</f>
        <v>_</v>
      </c>
      <c r="G72" s="9" t="str">
        <f aca="false">G41</f>
        <v>_</v>
      </c>
      <c r="I72" s="0" t="str">
        <f aca="false">"  "&amp;C72&amp;", "&amp;D72&amp;", "&amp;E72&amp;", "&amp;F72&amp;", "&amp;G72&amp;","</f>
        <v>  0, _, _, _, _,</v>
      </c>
      <c r="J72" s="0" t="str">
        <f aca="false">"  "&amp;C72*0.637628&amp;", "&amp;D72&amp;", "&amp;E72&amp;", "&amp;F72&amp;", "&amp;G72&amp;","</f>
        <v>  0, _, _, _, _,</v>
      </c>
      <c r="K72" s="0" t="str">
        <f aca="false">"  "&amp;C72*0.637628^2&amp;", "&amp;D72&amp;", "&amp;E72&amp;", "&amp;F72&amp;", "&amp;G72&amp;","</f>
        <v>  0, _, _, _, _,</v>
      </c>
      <c r="L72" s="0" t="str">
        <f aca="false">"  "&amp;C72*0.637628^3&amp;", "&amp;D72&amp;", "&amp;E72&amp;", "&amp;F72&amp;", "&amp;G72&amp;","</f>
        <v>  0, _, _, _, _,</v>
      </c>
      <c r="M72" s="0" t="str">
        <f aca="false">"  "&amp;C72*0.637628^4&amp;", "&amp;D72&amp;", "&amp;E72&amp;", "&amp;F72&amp;", "&amp;G72&amp;","</f>
        <v>  0, _, _, _, _,</v>
      </c>
      <c r="N72" s="0" t="str">
        <f aca="false">"  "&amp;C72*0.637628^5&amp;", "&amp;D72&amp;", "&amp;E72&amp;", "&amp;F72&amp;", "&amp;G72&amp;","</f>
        <v>  0, _, _, _, _,</v>
      </c>
      <c r="O72" s="0" t="str">
        <f aca="false">"  "&amp;C72*0.637628^6&amp;", "&amp;D72&amp;", "&amp;E72&amp;", "&amp;F72&amp;", "&amp;G72&amp;","</f>
        <v>  0, _, _, _, _,</v>
      </c>
      <c r="P72" s="0" t="str">
        <f aca="false">"  "&amp;C72*0.637628^7&amp;", "&amp;D72&amp;", "&amp;E72&amp;", "&amp;F72&amp;", "&amp;G72&amp;","</f>
        <v>  0, _, _, _, _,</v>
      </c>
      <c r="Q72" s="0" t="str">
        <f aca="false">"  "&amp;C72*0.637628^8&amp;", "&amp;D72&amp;", "&amp;E72&amp;", "&amp;F72&amp;", "&amp;G72&amp;","</f>
        <v>  0, _, _, _, _,</v>
      </c>
      <c r="R72" s="0" t="str">
        <f aca="false">"  "&amp;C72*0.637628^9&amp;", "&amp;D72&amp;", "&amp;E72&amp;", "&amp;F72&amp;", "&amp;G72&amp;","</f>
        <v>  0, _, _, _, _,</v>
      </c>
    </row>
    <row r="73" customFormat="false" ht="15" hidden="false" customHeight="false" outlineLevel="0" collapsed="false">
      <c r="C73" s="15" t="n">
        <f aca="false">ROUND(C42,0)</f>
        <v>0</v>
      </c>
      <c r="D73" s="9" t="str">
        <f aca="false">D42</f>
        <v>_</v>
      </c>
      <c r="E73" s="9" t="str">
        <f aca="false">E42</f>
        <v>_</v>
      </c>
      <c r="F73" s="9" t="str">
        <f aca="false">F42</f>
        <v>_</v>
      </c>
      <c r="G73" s="9" t="str">
        <f aca="false">G42</f>
        <v>_</v>
      </c>
      <c r="I73" s="0" t="str">
        <f aca="false">"  "&amp;C73&amp;", "&amp;D73&amp;", "&amp;E73&amp;", "&amp;F73&amp;", "&amp;G73&amp;","</f>
        <v>  0, _, _, _, _,</v>
      </c>
      <c r="J73" s="0" t="str">
        <f aca="false">"  "&amp;C73*0.637628&amp;", "&amp;D73&amp;", "&amp;E73&amp;", "&amp;F73&amp;", "&amp;G73&amp;","</f>
        <v>  0, _, _, _, _,</v>
      </c>
      <c r="K73" s="0" t="str">
        <f aca="false">"  "&amp;C73*0.637628^2&amp;", "&amp;D73&amp;", "&amp;E73&amp;", "&amp;F73&amp;", "&amp;G73&amp;","</f>
        <v>  0, _, _, _, _,</v>
      </c>
      <c r="L73" s="0" t="str">
        <f aca="false">"  "&amp;C73*0.637628^3&amp;", "&amp;D73&amp;", "&amp;E73&amp;", "&amp;F73&amp;", "&amp;G73&amp;","</f>
        <v>  0, _, _, _, _,</v>
      </c>
      <c r="M73" s="0" t="str">
        <f aca="false">"  "&amp;C73*0.637628^4&amp;", "&amp;D73&amp;", "&amp;E73&amp;", "&amp;F73&amp;", "&amp;G73&amp;","</f>
        <v>  0, _, _, _, _,</v>
      </c>
      <c r="N73" s="0" t="str">
        <f aca="false">"  "&amp;C73*0.637628^5&amp;", "&amp;D73&amp;", "&amp;E73&amp;", "&amp;F73&amp;", "&amp;G73&amp;","</f>
        <v>  0, _, _, _, _,</v>
      </c>
      <c r="O73" s="0" t="str">
        <f aca="false">"  "&amp;C73*0.637628^6&amp;", "&amp;D73&amp;", "&amp;E73&amp;", "&amp;F73&amp;", "&amp;G73&amp;","</f>
        <v>  0, _, _, _, _,</v>
      </c>
      <c r="P73" s="0" t="str">
        <f aca="false">"  "&amp;C73*0.637628^7&amp;", "&amp;D73&amp;", "&amp;E73&amp;", "&amp;F73&amp;", "&amp;G73&amp;","</f>
        <v>  0, _, _, _, _,</v>
      </c>
      <c r="Q73" s="0" t="str">
        <f aca="false">"  "&amp;C73*0.637628^8&amp;", "&amp;D73&amp;", "&amp;E73&amp;", "&amp;F73&amp;", "&amp;G73&amp;","</f>
        <v>  0, _, _, _, _,</v>
      </c>
      <c r="R73" s="0" t="str">
        <f aca="false">"  "&amp;C73*0.637628^9&amp;", "&amp;D73&amp;", "&amp;E73&amp;", "&amp;F73&amp;", "&amp;G73&amp;","</f>
        <v>  0, _, _, _, _,</v>
      </c>
    </row>
    <row r="74" customFormat="false" ht="15" hidden="false" customHeight="false" outlineLevel="0" collapsed="false">
      <c r="C74" s="15" t="n">
        <f aca="false">ROUND(C43,0)</f>
        <v>0</v>
      </c>
      <c r="D74" s="9" t="str">
        <f aca="false">D43</f>
        <v>_</v>
      </c>
      <c r="E74" s="9" t="str">
        <f aca="false">E43</f>
        <v>_</v>
      </c>
      <c r="F74" s="9" t="str">
        <f aca="false">F43</f>
        <v>_</v>
      </c>
      <c r="G74" s="9" t="str">
        <f aca="false">G43</f>
        <v>_</v>
      </c>
      <c r="I74" s="0" t="str">
        <f aca="false">"  "&amp;C74&amp;", "&amp;D74&amp;", "&amp;E74&amp;", "&amp;F74&amp;", "&amp;G74&amp;","</f>
        <v>  0, _, _, _, _,</v>
      </c>
      <c r="J74" s="0" t="str">
        <f aca="false">"  "&amp;C74*0.637628&amp;", "&amp;D74&amp;", "&amp;E74&amp;", "&amp;F74&amp;", "&amp;G74&amp;","</f>
        <v>  0, _, _, _, _,</v>
      </c>
      <c r="K74" s="0" t="str">
        <f aca="false">"  "&amp;C74*0.637628^2&amp;", "&amp;D74&amp;", "&amp;E74&amp;", "&amp;F74&amp;", "&amp;G74&amp;","</f>
        <v>  0, _, _, _, _,</v>
      </c>
      <c r="L74" s="0" t="str">
        <f aca="false">"  "&amp;C74*0.637628^3&amp;", "&amp;D74&amp;", "&amp;E74&amp;", "&amp;F74&amp;", "&amp;G74&amp;","</f>
        <v>  0, _, _, _, _,</v>
      </c>
      <c r="M74" s="0" t="str">
        <f aca="false">"  "&amp;C74*0.637628^4&amp;", "&amp;D74&amp;", "&amp;E74&amp;", "&amp;F74&amp;", "&amp;G74&amp;","</f>
        <v>  0, _, _, _, _,</v>
      </c>
      <c r="N74" s="0" t="str">
        <f aca="false">"  "&amp;C74*0.637628^5&amp;", "&amp;D74&amp;", "&amp;E74&amp;", "&amp;F74&amp;", "&amp;G74&amp;","</f>
        <v>  0, _, _, _, _,</v>
      </c>
      <c r="O74" s="0" t="str">
        <f aca="false">"  "&amp;C74*0.637628^6&amp;", "&amp;D74&amp;", "&amp;E74&amp;", "&amp;F74&amp;", "&amp;G74&amp;","</f>
        <v>  0, _, _, _, _,</v>
      </c>
      <c r="P74" s="0" t="str">
        <f aca="false">"  "&amp;C74*0.637628^7&amp;", "&amp;D74&amp;", "&amp;E74&amp;", "&amp;F74&amp;", "&amp;G74&amp;","</f>
        <v>  0, _, _, _, _,</v>
      </c>
      <c r="Q74" s="0" t="str">
        <f aca="false">"  "&amp;C74*0.637628^8&amp;", "&amp;D74&amp;", "&amp;E74&amp;", "&amp;F74&amp;", "&amp;G74&amp;","</f>
        <v>  0, _, _, _, _,</v>
      </c>
      <c r="R74" s="0" t="str">
        <f aca="false">"  "&amp;C74*0.637628^9&amp;", "&amp;D74&amp;", "&amp;E74&amp;", "&amp;F74&amp;", "&amp;G74&amp;","</f>
        <v>  0, _, _, _, _,</v>
      </c>
    </row>
    <row r="75" customFormat="false" ht="15" hidden="false" customHeight="false" outlineLevel="0" collapsed="false">
      <c r="C75" s="15" t="n">
        <f aca="false">ROUND(C44,0)</f>
        <v>0</v>
      </c>
      <c r="D75" s="9" t="str">
        <f aca="false">D44</f>
        <v>_</v>
      </c>
      <c r="E75" s="9" t="str">
        <f aca="false">E44</f>
        <v>_</v>
      </c>
      <c r="F75" s="9" t="str">
        <f aca="false">F44</f>
        <v>_</v>
      </c>
      <c r="G75" s="9" t="str">
        <f aca="false">G44</f>
        <v>_</v>
      </c>
      <c r="I75" s="0" t="str">
        <f aca="false">"  "&amp;C75&amp;", "&amp;D75&amp;", "&amp;E75&amp;", "&amp;F75&amp;", "&amp;G75&amp;","</f>
        <v>  0, _, _, _, _,</v>
      </c>
      <c r="J75" s="0" t="str">
        <f aca="false">"  "&amp;C75*0.637628&amp;", "&amp;D75&amp;", "&amp;E75&amp;", "&amp;F75&amp;", "&amp;G75&amp;","</f>
        <v>  0, _, _, _, _,</v>
      </c>
      <c r="K75" s="0" t="str">
        <f aca="false">"  "&amp;C75*0.637628^2&amp;", "&amp;D75&amp;", "&amp;E75&amp;", "&amp;F75&amp;", "&amp;G75&amp;","</f>
        <v>  0, _, _, _, _,</v>
      </c>
      <c r="L75" s="0" t="str">
        <f aca="false">"  "&amp;C75*0.637628^3&amp;", "&amp;D75&amp;", "&amp;E75&amp;", "&amp;F75&amp;", "&amp;G75&amp;","</f>
        <v>  0, _, _, _, _,</v>
      </c>
      <c r="M75" s="0" t="str">
        <f aca="false">"  "&amp;C75*0.637628^4&amp;", "&amp;D75&amp;", "&amp;E75&amp;", "&amp;F75&amp;", "&amp;G75&amp;","</f>
        <v>  0, _, _, _, _,</v>
      </c>
      <c r="N75" s="0" t="str">
        <f aca="false">"  "&amp;C75*0.637628^5&amp;", "&amp;D75&amp;", "&amp;E75&amp;", "&amp;F75&amp;", "&amp;G75&amp;","</f>
        <v>  0, _, _, _, _,</v>
      </c>
      <c r="O75" s="0" t="str">
        <f aca="false">"  "&amp;C75*0.637628^6&amp;", "&amp;D75&amp;", "&amp;E75&amp;", "&amp;F75&amp;", "&amp;G75&amp;","</f>
        <v>  0, _, _, _, _,</v>
      </c>
      <c r="P75" s="0" t="str">
        <f aca="false">"  "&amp;C75*0.637628^7&amp;", "&amp;D75&amp;", "&amp;E75&amp;", "&amp;F75&amp;", "&amp;G75&amp;","</f>
        <v>  0, _, _, _, _,</v>
      </c>
      <c r="Q75" s="0" t="str">
        <f aca="false">"  "&amp;C75*0.637628^8&amp;", "&amp;D75&amp;", "&amp;E75&amp;", "&amp;F75&amp;", "&amp;G75&amp;","</f>
        <v>  0, _, _, _, _,</v>
      </c>
      <c r="R75" s="0" t="str">
        <f aca="false">"  "&amp;C75*0.637628^9&amp;", "&amp;D75&amp;", "&amp;E75&amp;", "&amp;F75&amp;", "&amp;G75&amp;","</f>
        <v>  0, _, _, _, _,</v>
      </c>
    </row>
    <row r="76" customFormat="false" ht="15" hidden="false" customHeight="false" outlineLevel="0" collapsed="false">
      <c r="C76" s="15" t="n">
        <f aca="false">ROUND(C45,0)</f>
        <v>0</v>
      </c>
      <c r="D76" s="9" t="str">
        <f aca="false">D45</f>
        <v>_</v>
      </c>
      <c r="E76" s="9" t="str">
        <f aca="false">E45</f>
        <v>_</v>
      </c>
      <c r="F76" s="9" t="str">
        <f aca="false">F45</f>
        <v>_</v>
      </c>
      <c r="G76" s="9" t="str">
        <f aca="false">G45</f>
        <v>_</v>
      </c>
      <c r="I76" s="0" t="str">
        <f aca="false">"  "&amp;C76&amp;", "&amp;D76&amp;", "&amp;E76&amp;", "&amp;F76&amp;", "&amp;G76&amp;","</f>
        <v>  0, _, _, _, _,</v>
      </c>
      <c r="J76" s="0" t="str">
        <f aca="false">"  "&amp;C76*0.637628&amp;", "&amp;D76&amp;", "&amp;E76&amp;", "&amp;F76&amp;", "&amp;G76&amp;","</f>
        <v>  0, _, _, _, _,</v>
      </c>
      <c r="K76" s="0" t="str">
        <f aca="false">"  "&amp;C76*0.637628^2&amp;", "&amp;D76&amp;", "&amp;E76&amp;", "&amp;F76&amp;", "&amp;G76&amp;","</f>
        <v>  0, _, _, _, _,</v>
      </c>
      <c r="L76" s="0" t="str">
        <f aca="false">"  "&amp;C76*0.637628^3&amp;", "&amp;D76&amp;", "&amp;E76&amp;", "&amp;F76&amp;", "&amp;G76&amp;","</f>
        <v>  0, _, _, _, _,</v>
      </c>
      <c r="M76" s="0" t="str">
        <f aca="false">"  "&amp;C76*0.637628^4&amp;", "&amp;D76&amp;", "&amp;E76&amp;", "&amp;F76&amp;", "&amp;G76&amp;","</f>
        <v>  0, _, _, _, _,</v>
      </c>
      <c r="N76" s="0" t="str">
        <f aca="false">"  "&amp;C76*0.637628^5&amp;", "&amp;D76&amp;", "&amp;E76&amp;", "&amp;F76&amp;", "&amp;G76&amp;","</f>
        <v>  0, _, _, _, _,</v>
      </c>
      <c r="O76" s="0" t="str">
        <f aca="false">"  "&amp;C76*0.637628^6&amp;", "&amp;D76&amp;", "&amp;E76&amp;", "&amp;F76&amp;", "&amp;G76&amp;","</f>
        <v>  0, _, _, _, _,</v>
      </c>
      <c r="P76" s="0" t="str">
        <f aca="false">"  "&amp;C76*0.637628^7&amp;", "&amp;D76&amp;", "&amp;E76&amp;", "&amp;F76&amp;", "&amp;G76&amp;","</f>
        <v>  0, _, _, _, _,</v>
      </c>
      <c r="Q76" s="0" t="str">
        <f aca="false">"  "&amp;C76*0.637628^8&amp;", "&amp;D76&amp;", "&amp;E76&amp;", "&amp;F76&amp;", "&amp;G76&amp;","</f>
        <v>  0, _, _, _, _,</v>
      </c>
      <c r="R76" s="0" t="str">
        <f aca="false">"  "&amp;C76*0.637628^9&amp;", "&amp;D76&amp;", "&amp;E76&amp;", "&amp;F76&amp;", "&amp;G76&amp;","</f>
        <v>  0, _, _, _, _,</v>
      </c>
    </row>
    <row r="77" customFormat="false" ht="15" hidden="false" customHeight="false" outlineLevel="0" collapsed="false">
      <c r="C77" s="15" t="n">
        <f aca="false">ROUND(C46,0)</f>
        <v>0</v>
      </c>
      <c r="D77" s="9" t="str">
        <f aca="false">D46</f>
        <v>_</v>
      </c>
      <c r="E77" s="9" t="str">
        <f aca="false">E46</f>
        <v>_</v>
      </c>
      <c r="F77" s="9" t="str">
        <f aca="false">F46</f>
        <v>_</v>
      </c>
      <c r="G77" s="9" t="str">
        <f aca="false">G46</f>
        <v>_</v>
      </c>
      <c r="I77" s="0" t="str">
        <f aca="false">"  "&amp;C77&amp;", "&amp;D77&amp;", "&amp;E77&amp;", "&amp;F77&amp;", "&amp;G77&amp;","</f>
        <v>  0, _, _, _, _,</v>
      </c>
      <c r="J77" s="0" t="str">
        <f aca="false">"  "&amp;C77*0.637628&amp;", "&amp;D77&amp;", "&amp;E77&amp;", "&amp;F77&amp;", "&amp;G77&amp;","</f>
        <v>  0, _, _, _, _,</v>
      </c>
      <c r="K77" s="0" t="str">
        <f aca="false">"  "&amp;C77*0.637628^2&amp;", "&amp;D77&amp;", "&amp;E77&amp;", "&amp;F77&amp;", "&amp;G77&amp;","</f>
        <v>  0, _, _, _, _,</v>
      </c>
      <c r="L77" s="0" t="str">
        <f aca="false">"  "&amp;C77*0.637628^3&amp;", "&amp;D77&amp;", "&amp;E77&amp;", "&amp;F77&amp;", "&amp;G77&amp;","</f>
        <v>  0, _, _, _, _,</v>
      </c>
      <c r="M77" s="0" t="str">
        <f aca="false">"  "&amp;C77*0.637628^4&amp;", "&amp;D77&amp;", "&amp;E77&amp;", "&amp;F77&amp;", "&amp;G77&amp;","</f>
        <v>  0, _, _, _, _,</v>
      </c>
      <c r="N77" s="0" t="str">
        <f aca="false">"  "&amp;C77*0.637628^5&amp;", "&amp;D77&amp;", "&amp;E77&amp;", "&amp;F77&amp;", "&amp;G77&amp;","</f>
        <v>  0, _, _, _, _,</v>
      </c>
      <c r="O77" s="0" t="str">
        <f aca="false">"  "&amp;C77*0.637628^6&amp;", "&amp;D77&amp;", "&amp;E77&amp;", "&amp;F77&amp;", "&amp;G77&amp;","</f>
        <v>  0, _, _, _, _,</v>
      </c>
      <c r="P77" s="0" t="str">
        <f aca="false">"  "&amp;C77*0.637628^7&amp;", "&amp;D77&amp;", "&amp;E77&amp;", "&amp;F77&amp;", "&amp;G77&amp;","</f>
        <v>  0, _, _, _, _,</v>
      </c>
      <c r="Q77" s="0" t="str">
        <f aca="false">"  "&amp;C77*0.637628^8&amp;", "&amp;D77&amp;", "&amp;E77&amp;", "&amp;F77&amp;", "&amp;G77&amp;","</f>
        <v>  0, _, _, _, _,</v>
      </c>
      <c r="R77" s="0" t="str">
        <f aca="false">"  "&amp;C77*0.637628^9&amp;", "&amp;D77&amp;", "&amp;E77&amp;", "&amp;F77&amp;", "&amp;G77&amp;","</f>
        <v>  0, _, _, _, _,</v>
      </c>
    </row>
    <row r="78" customFormat="false" ht="15" hidden="false" customHeight="false" outlineLevel="0" collapsed="false">
      <c r="C78" s="15" t="n">
        <f aca="false">ROUND(C47,0)</f>
        <v>0</v>
      </c>
      <c r="D78" s="9" t="str">
        <f aca="false">D47</f>
        <v>_</v>
      </c>
      <c r="E78" s="9" t="str">
        <f aca="false">E47</f>
        <v>_</v>
      </c>
      <c r="F78" s="9" t="str">
        <f aca="false">F47</f>
        <v>_</v>
      </c>
      <c r="G78" s="9" t="str">
        <f aca="false">G47</f>
        <v>_</v>
      </c>
      <c r="I78" s="0" t="str">
        <f aca="false">"  "&amp;C78&amp;", "&amp;D78&amp;", "&amp;E78&amp;", "&amp;F78&amp;", "&amp;G78&amp;","</f>
        <v>  0, _, _, _, _,</v>
      </c>
      <c r="J78" s="0" t="str">
        <f aca="false">"  "&amp;C78*0.637628&amp;", "&amp;D78&amp;", "&amp;E78&amp;", "&amp;F78&amp;", "&amp;G78&amp;","</f>
        <v>  0, _, _, _, _,</v>
      </c>
      <c r="K78" s="0" t="str">
        <f aca="false">"  "&amp;C78*0.637628^2&amp;", "&amp;D78&amp;", "&amp;E78&amp;", "&amp;F78&amp;", "&amp;G78&amp;","</f>
        <v>  0, _, _, _, _,</v>
      </c>
      <c r="L78" s="0" t="str">
        <f aca="false">"  "&amp;C78*0.637628^3&amp;", "&amp;D78&amp;", "&amp;E78&amp;", "&amp;F78&amp;", "&amp;G78&amp;","</f>
        <v>  0, _, _, _, _,</v>
      </c>
      <c r="M78" s="0" t="str">
        <f aca="false">"  "&amp;C78*0.637628^4&amp;", "&amp;D78&amp;", "&amp;E78&amp;", "&amp;F78&amp;", "&amp;G78&amp;","</f>
        <v>  0, _, _, _, _,</v>
      </c>
      <c r="N78" s="0" t="str">
        <f aca="false">"  "&amp;C78*0.637628^5&amp;", "&amp;D78&amp;", "&amp;E78&amp;", "&amp;F78&amp;", "&amp;G78&amp;","</f>
        <v>  0, _, _, _, _,</v>
      </c>
      <c r="O78" s="0" t="str">
        <f aca="false">"  "&amp;C78*0.637628^6&amp;", "&amp;D78&amp;", "&amp;E78&amp;", "&amp;F78&amp;", "&amp;G78&amp;","</f>
        <v>  0, _, _, _, _,</v>
      </c>
      <c r="P78" s="0" t="str">
        <f aca="false">"  "&amp;C78*0.637628^7&amp;", "&amp;D78&amp;", "&amp;E78&amp;", "&amp;F78&amp;", "&amp;G78&amp;","</f>
        <v>  0, _, _, _, _,</v>
      </c>
      <c r="Q78" s="0" t="str">
        <f aca="false">"  "&amp;C78*0.637628^8&amp;", "&amp;D78&amp;", "&amp;E78&amp;", "&amp;F78&amp;", "&amp;G78&amp;","</f>
        <v>  0, _, _, _, _,</v>
      </c>
      <c r="R78" s="0" t="str">
        <f aca="false">"  "&amp;C78*0.637628^9&amp;", "&amp;D78&amp;", "&amp;E78&amp;", "&amp;F78&amp;", "&amp;G78&amp;","</f>
        <v>  0, _, _, _, _,</v>
      </c>
    </row>
    <row r="79" customFormat="false" ht="15" hidden="false" customHeight="false" outlineLevel="0" collapsed="false">
      <c r="C79" s="15" t="n">
        <f aca="false">ROUND(C48,0)</f>
        <v>0</v>
      </c>
      <c r="D79" s="9" t="str">
        <f aca="false">D48</f>
        <v>_</v>
      </c>
      <c r="E79" s="9" t="str">
        <f aca="false">E48</f>
        <v>_</v>
      </c>
      <c r="F79" s="9" t="str">
        <f aca="false">F48</f>
        <v>_</v>
      </c>
      <c r="G79" s="9" t="str">
        <f aca="false">G48</f>
        <v>_</v>
      </c>
      <c r="I79" s="0" t="str">
        <f aca="false">"  "&amp;C79&amp;", "&amp;D79&amp;", "&amp;E79&amp;", "&amp;F79&amp;", "&amp;G79&amp;","</f>
        <v>  0, _, _, _, _,</v>
      </c>
      <c r="J79" s="0" t="str">
        <f aca="false">"  "&amp;C79*0.637628&amp;", "&amp;D79&amp;", "&amp;E79&amp;", "&amp;F79&amp;", "&amp;G79&amp;","</f>
        <v>  0, _, _, _, _,</v>
      </c>
      <c r="K79" s="0" t="str">
        <f aca="false">"  "&amp;C79*0.637628^2&amp;", "&amp;D79&amp;", "&amp;E79&amp;", "&amp;F79&amp;", "&amp;G79&amp;","</f>
        <v>  0, _, _, _, _,</v>
      </c>
      <c r="L79" s="0" t="str">
        <f aca="false">"  "&amp;C79*0.637628^3&amp;", "&amp;D79&amp;", "&amp;E79&amp;", "&amp;F79&amp;", "&amp;G79&amp;","</f>
        <v>  0, _, _, _, _,</v>
      </c>
      <c r="M79" s="0" t="str">
        <f aca="false">"  "&amp;C79*0.637628^4&amp;", "&amp;D79&amp;", "&amp;E79&amp;", "&amp;F79&amp;", "&amp;G79&amp;","</f>
        <v>  0, _, _, _, _,</v>
      </c>
      <c r="N79" s="0" t="str">
        <f aca="false">"  "&amp;C79*0.637628^5&amp;", "&amp;D79&amp;", "&amp;E79&amp;", "&amp;F79&amp;", "&amp;G79&amp;","</f>
        <v>  0, _, _, _, _,</v>
      </c>
      <c r="O79" s="0" t="str">
        <f aca="false">"  "&amp;C79*0.637628^6&amp;", "&amp;D79&amp;", "&amp;E79&amp;", "&amp;F79&amp;", "&amp;G79&amp;","</f>
        <v>  0, _, _, _, _,</v>
      </c>
      <c r="P79" s="0" t="str">
        <f aca="false">"  "&amp;C79*0.637628^7&amp;", "&amp;D79&amp;", "&amp;E79&amp;", "&amp;F79&amp;", "&amp;G79&amp;","</f>
        <v>  0, _, _, _, _,</v>
      </c>
      <c r="Q79" s="0" t="str">
        <f aca="false">"  "&amp;C79*0.637628^8&amp;", "&amp;D79&amp;", "&amp;E79&amp;", "&amp;F79&amp;", "&amp;G79&amp;","</f>
        <v>  0, _, _, _, _,</v>
      </c>
      <c r="R79" s="0" t="str">
        <f aca="false">"  "&amp;C79*0.637628^9&amp;", "&amp;D79&amp;", "&amp;E79&amp;", "&amp;F79&amp;", "&amp;G79&amp;","</f>
        <v>  0, _, _, _, _,</v>
      </c>
    </row>
    <row r="80" customFormat="false" ht="15" hidden="false" customHeight="false" outlineLevel="0" collapsed="false">
      <c r="C80" s="15" t="n">
        <f aca="false">ROUND(C49,0)</f>
        <v>0</v>
      </c>
      <c r="D80" s="9" t="str">
        <f aca="false">D49</f>
        <v>_</v>
      </c>
      <c r="E80" s="9" t="str">
        <f aca="false">E49</f>
        <v>_</v>
      </c>
      <c r="F80" s="9" t="str">
        <f aca="false">F49</f>
        <v>_</v>
      </c>
      <c r="G80" s="9" t="str">
        <f aca="false">G49</f>
        <v>_</v>
      </c>
      <c r="I80" s="0" t="str">
        <f aca="false">"  "&amp;C80&amp;", "&amp;D80&amp;", "&amp;E80&amp;", "&amp;F80&amp;", "&amp;G80&amp;","</f>
        <v>  0, _, _, _, _,</v>
      </c>
      <c r="J80" s="0" t="str">
        <f aca="false">"  "&amp;C80*0.637628&amp;", "&amp;D80&amp;", "&amp;E80&amp;", "&amp;F80&amp;", "&amp;G80&amp;","</f>
        <v>  0, _, _, _, _,</v>
      </c>
      <c r="K80" s="0" t="str">
        <f aca="false">"  "&amp;C80*0.637628^2&amp;", "&amp;D80&amp;", "&amp;E80&amp;", "&amp;F80&amp;", "&amp;G80&amp;","</f>
        <v>  0, _, _, _, _,</v>
      </c>
      <c r="L80" s="0" t="str">
        <f aca="false">"  "&amp;C80*0.637628^3&amp;", "&amp;D80&amp;", "&amp;E80&amp;", "&amp;F80&amp;", "&amp;G80&amp;","</f>
        <v>  0, _, _, _, _,</v>
      </c>
      <c r="M80" s="0" t="str">
        <f aca="false">"  "&amp;C80*0.637628^4&amp;", "&amp;D80&amp;", "&amp;E80&amp;", "&amp;F80&amp;", "&amp;G80&amp;","</f>
        <v>  0, _, _, _, _,</v>
      </c>
      <c r="N80" s="0" t="str">
        <f aca="false">"  "&amp;C80*0.637628^5&amp;", "&amp;D80&amp;", "&amp;E80&amp;", "&amp;F80&amp;", "&amp;G80&amp;","</f>
        <v>  0, _, _, _, _,</v>
      </c>
      <c r="O80" s="0" t="str">
        <f aca="false">"  "&amp;C80*0.637628^6&amp;", "&amp;D80&amp;", "&amp;E80&amp;", "&amp;F80&amp;", "&amp;G80&amp;","</f>
        <v>  0, _, _, _, _,</v>
      </c>
      <c r="P80" s="0" t="str">
        <f aca="false">"  "&amp;C80*0.637628^7&amp;", "&amp;D80&amp;", "&amp;E80&amp;", "&amp;F80&amp;", "&amp;G80&amp;","</f>
        <v>  0, _, _, _, _,</v>
      </c>
      <c r="Q80" s="0" t="str">
        <f aca="false">"  "&amp;C80*0.637628^8&amp;", "&amp;D80&amp;", "&amp;E80&amp;", "&amp;F80&amp;", "&amp;G80&amp;","</f>
        <v>  0, _, _, _, _,</v>
      </c>
      <c r="R80" s="0" t="str">
        <f aca="false">"  "&amp;C80*0.637628^9&amp;", "&amp;D80&amp;", "&amp;E80&amp;", "&amp;F80&amp;", "&amp;G80&amp;","</f>
        <v>  0, _, _, _, _,</v>
      </c>
    </row>
    <row r="81" customFormat="false" ht="15" hidden="false" customHeight="false" outlineLevel="0" collapsed="false">
      <c r="C81" s="15" t="n">
        <f aca="false">ROUND(C50,0)</f>
        <v>0</v>
      </c>
      <c r="D81" s="9" t="str">
        <f aca="false">D50</f>
        <v>_</v>
      </c>
      <c r="E81" s="9" t="str">
        <f aca="false">E50</f>
        <v>_</v>
      </c>
      <c r="F81" s="9" t="str">
        <f aca="false">F50</f>
        <v>_</v>
      </c>
      <c r="G81" s="9" t="str">
        <f aca="false">G50</f>
        <v>_</v>
      </c>
      <c r="I81" s="0" t="str">
        <f aca="false">"  "&amp;C81&amp;", "&amp;D81&amp;", "&amp;E81&amp;", "&amp;F81&amp;", "&amp;G81&amp;","</f>
        <v>  0, _, _, _, _,</v>
      </c>
      <c r="J81" s="0" t="str">
        <f aca="false">"  "&amp;C81*0.637628&amp;", "&amp;D81&amp;", "&amp;E81&amp;", "&amp;F81&amp;", "&amp;G81&amp;","</f>
        <v>  0, _, _, _, _,</v>
      </c>
      <c r="K81" s="0" t="str">
        <f aca="false">"  "&amp;C81*0.637628^2&amp;", "&amp;D81&amp;", "&amp;E81&amp;", "&amp;F81&amp;", "&amp;G81&amp;","</f>
        <v>  0, _, _, _, _,</v>
      </c>
      <c r="L81" s="0" t="str">
        <f aca="false">"  "&amp;C81*0.637628^3&amp;", "&amp;D81&amp;", "&amp;E81&amp;", "&amp;F81&amp;", "&amp;G81&amp;","</f>
        <v>  0, _, _, _, _,</v>
      </c>
      <c r="M81" s="0" t="str">
        <f aca="false">"  "&amp;C81*0.637628^4&amp;", "&amp;D81&amp;", "&amp;E81&amp;", "&amp;F81&amp;", "&amp;G81&amp;","</f>
        <v>  0, _, _, _, _,</v>
      </c>
      <c r="N81" s="0" t="str">
        <f aca="false">"  "&amp;C81*0.637628^5&amp;", "&amp;D81&amp;", "&amp;E81&amp;", "&amp;F81&amp;", "&amp;G81&amp;","</f>
        <v>  0, _, _, _, _,</v>
      </c>
      <c r="O81" s="0" t="str">
        <f aca="false">"  "&amp;C81*0.637628^6&amp;", "&amp;D81&amp;", "&amp;E81&amp;", "&amp;F81&amp;", "&amp;G81&amp;","</f>
        <v>  0, _, _, _, _,</v>
      </c>
      <c r="P81" s="0" t="str">
        <f aca="false">"  "&amp;C81*0.637628^7&amp;", "&amp;D81&amp;", "&amp;E81&amp;", "&amp;F81&amp;", "&amp;G81&amp;","</f>
        <v>  0, _, _, _, _,</v>
      </c>
      <c r="Q81" s="0" t="str">
        <f aca="false">"  "&amp;C81*0.637628^8&amp;", "&amp;D81&amp;", "&amp;E81&amp;", "&amp;F81&amp;", "&amp;G81&amp;","</f>
        <v>  0, _, _, _, _,</v>
      </c>
      <c r="R81" s="0" t="str">
        <f aca="false">"  "&amp;C81*0.637628^9&amp;", "&amp;D81&amp;", "&amp;E81&amp;", "&amp;F81&amp;", "&amp;G81&amp;","</f>
        <v>  0, _, _, _, _,</v>
      </c>
    </row>
    <row r="82" customFormat="false" ht="15" hidden="false" customHeight="false" outlineLevel="0" collapsed="false">
      <c r="C82" s="15" t="n">
        <f aca="false">ROUND(C51,0)</f>
        <v>0</v>
      </c>
      <c r="D82" s="9" t="str">
        <f aca="false">D51</f>
        <v>_</v>
      </c>
      <c r="E82" s="9" t="str">
        <f aca="false">E51</f>
        <v>_</v>
      </c>
      <c r="F82" s="9" t="str">
        <f aca="false">F51</f>
        <v>_</v>
      </c>
      <c r="G82" s="9" t="str">
        <f aca="false">G51</f>
        <v>_</v>
      </c>
      <c r="I82" s="0" t="str">
        <f aca="false">"  "&amp;C82&amp;", "&amp;D82&amp;", "&amp;E82&amp;", "&amp;F82&amp;", "&amp;G82&amp;","</f>
        <v>  0, _, _, _, _,</v>
      </c>
      <c r="J82" s="0" t="str">
        <f aca="false">"  "&amp;C82*0.637628&amp;", "&amp;D82&amp;", "&amp;E82&amp;", "&amp;F82&amp;", "&amp;G82&amp;","</f>
        <v>  0, _, _, _, _,</v>
      </c>
      <c r="K82" s="0" t="str">
        <f aca="false">"  "&amp;C82*0.637628^2&amp;", "&amp;D82&amp;", "&amp;E82&amp;", "&amp;F82&amp;", "&amp;G82&amp;","</f>
        <v>  0, _, _, _, _,</v>
      </c>
      <c r="L82" s="0" t="str">
        <f aca="false">"  "&amp;C82*0.637628^3&amp;", "&amp;D82&amp;", "&amp;E82&amp;", "&amp;F82&amp;", "&amp;G82&amp;","</f>
        <v>  0, _, _, _, _,</v>
      </c>
      <c r="M82" s="0" t="str">
        <f aca="false">"  "&amp;C82*0.637628^4&amp;", "&amp;D82&amp;", "&amp;E82&amp;", "&amp;F82&amp;", "&amp;G82&amp;","</f>
        <v>  0, _, _, _, _,</v>
      </c>
      <c r="N82" s="0" t="str">
        <f aca="false">"  "&amp;C82*0.637628^5&amp;", "&amp;D82&amp;", "&amp;E82&amp;", "&amp;F82&amp;", "&amp;G82&amp;","</f>
        <v>  0, _, _, _, _,</v>
      </c>
      <c r="O82" s="0" t="str">
        <f aca="false">"  "&amp;C82*0.637628^6&amp;", "&amp;D82&amp;", "&amp;E82&amp;", "&amp;F82&amp;", "&amp;G82&amp;","</f>
        <v>  0, _, _, _, _,</v>
      </c>
      <c r="P82" s="0" t="str">
        <f aca="false">"  "&amp;C82*0.637628^7&amp;", "&amp;D82&amp;", "&amp;E82&amp;", "&amp;F82&amp;", "&amp;G82&amp;","</f>
        <v>  0, _, _, _, _,</v>
      </c>
      <c r="Q82" s="0" t="str">
        <f aca="false">"  "&amp;C82*0.637628^8&amp;", "&amp;D82&amp;", "&amp;E82&amp;", "&amp;F82&amp;", "&amp;G82&amp;","</f>
        <v>  0, _, _, _, _,</v>
      </c>
      <c r="R82" s="0" t="str">
        <f aca="false">"  "&amp;C82*0.637628^9&amp;", "&amp;D82&amp;", "&amp;E82&amp;", "&amp;F82&amp;", "&amp;G82&amp;","</f>
        <v>  0, _, _, _, _,</v>
      </c>
    </row>
    <row r="83" customFormat="false" ht="15" hidden="false" customHeight="false" outlineLevel="0" collapsed="false">
      <c r="C83" s="15" t="n">
        <f aca="false">ROUND(C52,0)</f>
        <v>0</v>
      </c>
      <c r="D83" s="9" t="str">
        <f aca="false">D52</f>
        <v>_</v>
      </c>
      <c r="E83" s="9" t="str">
        <f aca="false">E52</f>
        <v>_</v>
      </c>
      <c r="F83" s="9" t="str">
        <f aca="false">F52</f>
        <v>_</v>
      </c>
      <c r="G83" s="9" t="str">
        <f aca="false">G52</f>
        <v>_</v>
      </c>
      <c r="I83" s="0" t="str">
        <f aca="false">"  "&amp;C83&amp;", "&amp;D83&amp;", "&amp;E83&amp;", "&amp;F83&amp;", "&amp;G83&amp;","</f>
        <v>  0, _, _, _, _,</v>
      </c>
      <c r="J83" s="0" t="str">
        <f aca="false">"  "&amp;C83*0.637628&amp;", "&amp;D83&amp;", "&amp;E83&amp;", "&amp;F83&amp;", "&amp;G83&amp;","</f>
        <v>  0, _, _, _, _,</v>
      </c>
      <c r="K83" s="0" t="str">
        <f aca="false">"  "&amp;C83*0.637628^2&amp;", "&amp;D83&amp;", "&amp;E83&amp;", "&amp;F83&amp;", "&amp;G83&amp;","</f>
        <v>  0, _, _, _, _,</v>
      </c>
      <c r="L83" s="0" t="str">
        <f aca="false">"  "&amp;C83*0.637628^3&amp;", "&amp;D83&amp;", "&amp;E83&amp;", "&amp;F83&amp;", "&amp;G83&amp;","</f>
        <v>  0, _, _, _, _,</v>
      </c>
      <c r="M83" s="0" t="str">
        <f aca="false">"  "&amp;C83*0.637628^4&amp;", "&amp;D83&amp;", "&amp;E83&amp;", "&amp;F83&amp;", "&amp;G83&amp;","</f>
        <v>  0, _, _, _, _,</v>
      </c>
      <c r="N83" s="0" t="str">
        <f aca="false">"  "&amp;C83*0.637628^5&amp;", "&amp;D83&amp;", "&amp;E83&amp;", "&amp;F83&amp;", "&amp;G83&amp;","</f>
        <v>  0, _, _, _, _,</v>
      </c>
      <c r="O83" s="0" t="str">
        <f aca="false">"  "&amp;C83*0.637628^6&amp;", "&amp;D83&amp;", "&amp;E83&amp;", "&amp;F83&amp;", "&amp;G83&amp;","</f>
        <v>  0, _, _, _, _,</v>
      </c>
      <c r="P83" s="0" t="str">
        <f aca="false">"  "&amp;C83*0.637628^7&amp;", "&amp;D83&amp;", "&amp;E83&amp;", "&amp;F83&amp;", "&amp;G83&amp;","</f>
        <v>  0, _, _, _, _,</v>
      </c>
      <c r="Q83" s="0" t="str">
        <f aca="false">"  "&amp;C83*0.637628^8&amp;", "&amp;D83&amp;", "&amp;E83&amp;", "&amp;F83&amp;", "&amp;G83&amp;","</f>
        <v>  0, _, _, _, _,</v>
      </c>
      <c r="R83" s="0" t="str">
        <f aca="false">"  "&amp;C83*0.637628^9&amp;", "&amp;D83&amp;", "&amp;E83&amp;", "&amp;F83&amp;", "&amp;G83&amp;","</f>
        <v>  0, _, _, _, _,</v>
      </c>
    </row>
    <row r="84" customFormat="false" ht="15" hidden="false" customHeight="false" outlineLevel="0" collapsed="false">
      <c r="C84" s="15" t="n">
        <f aca="false">ROUND(C53,0)</f>
        <v>0</v>
      </c>
      <c r="D84" s="9" t="str">
        <f aca="false">D53</f>
        <v>_</v>
      </c>
      <c r="E84" s="9" t="str">
        <f aca="false">E53</f>
        <v>_</v>
      </c>
      <c r="F84" s="9" t="str">
        <f aca="false">F53</f>
        <v>_</v>
      </c>
      <c r="G84" s="9" t="str">
        <f aca="false">G53</f>
        <v>_</v>
      </c>
      <c r="I84" s="0" t="str">
        <f aca="false">"  "&amp;C84&amp;", "&amp;D84&amp;", "&amp;E84&amp;", "&amp;F84&amp;", "&amp;G84&amp;","</f>
        <v>  0, _, _, _, _,</v>
      </c>
      <c r="J84" s="0" t="str">
        <f aca="false">"  "&amp;C84*0.637628&amp;", "&amp;D84&amp;", "&amp;E84&amp;", "&amp;F84&amp;", "&amp;G84&amp;","</f>
        <v>  0, _, _, _, _,</v>
      </c>
      <c r="K84" s="0" t="str">
        <f aca="false">"  "&amp;C84*0.637628^2&amp;", "&amp;D84&amp;", "&amp;E84&amp;", "&amp;F84&amp;", "&amp;G84&amp;","</f>
        <v>  0, _, _, _, _,</v>
      </c>
      <c r="L84" s="0" t="str">
        <f aca="false">"  "&amp;C84*0.637628^3&amp;", "&amp;D84&amp;", "&amp;E84&amp;", "&amp;F84&amp;", "&amp;G84&amp;","</f>
        <v>  0, _, _, _, _,</v>
      </c>
      <c r="M84" s="0" t="str">
        <f aca="false">"  "&amp;C84*0.637628^4&amp;", "&amp;D84&amp;", "&amp;E84&amp;", "&amp;F84&amp;", "&amp;G84&amp;","</f>
        <v>  0, _, _, _, _,</v>
      </c>
      <c r="N84" s="0" t="str">
        <f aca="false">"  "&amp;C84*0.637628^5&amp;", "&amp;D84&amp;", "&amp;E84&amp;", "&amp;F84&amp;", "&amp;G84&amp;","</f>
        <v>  0, _, _, _, _,</v>
      </c>
      <c r="O84" s="0" t="str">
        <f aca="false">"  "&amp;C84*0.637628^6&amp;", "&amp;D84&amp;", "&amp;E84&amp;", "&amp;F84&amp;", "&amp;G84&amp;","</f>
        <v>  0, _, _, _, _,</v>
      </c>
      <c r="P84" s="0" t="str">
        <f aca="false">"  "&amp;C84*0.637628^7&amp;", "&amp;D84&amp;", "&amp;E84&amp;", "&amp;F84&amp;", "&amp;G84&amp;","</f>
        <v>  0, _, _, _, _,</v>
      </c>
      <c r="Q84" s="0" t="str">
        <f aca="false">"  "&amp;C84*0.637628^8&amp;", "&amp;D84&amp;", "&amp;E84&amp;", "&amp;F84&amp;", "&amp;G84&amp;","</f>
        <v>  0, _, _, _, _,</v>
      </c>
      <c r="R84" s="0" t="str">
        <f aca="false">"  "&amp;C84*0.637628^9&amp;", "&amp;D84&amp;", "&amp;E84&amp;", "&amp;F84&amp;", "&amp;G84&amp;","</f>
        <v>  0, _, _, _, _,</v>
      </c>
    </row>
    <row r="85" customFormat="false" ht="15" hidden="false" customHeight="false" outlineLevel="0" collapsed="false">
      <c r="C85" s="15" t="n">
        <f aca="false">ROUND(C54,0)</f>
        <v>0</v>
      </c>
      <c r="D85" s="9" t="str">
        <f aca="false">D54</f>
        <v>_</v>
      </c>
      <c r="E85" s="9" t="str">
        <f aca="false">E54</f>
        <v>_</v>
      </c>
      <c r="F85" s="9" t="str">
        <f aca="false">F54</f>
        <v>_</v>
      </c>
      <c r="G85" s="9" t="str">
        <f aca="false">G54</f>
        <v>_</v>
      </c>
      <c r="I85" s="0" t="str">
        <f aca="false">"  "&amp;C85&amp;", "&amp;D85&amp;", "&amp;E85&amp;", "&amp;F85&amp;", "&amp;G85&amp;","</f>
        <v>  0, _, _, _, _,</v>
      </c>
      <c r="J85" s="0" t="str">
        <f aca="false">"  "&amp;C85*0.637628&amp;", "&amp;D85&amp;", "&amp;E85&amp;", "&amp;F85&amp;", "&amp;G85&amp;","</f>
        <v>  0, _, _, _, _,</v>
      </c>
      <c r="K85" s="0" t="str">
        <f aca="false">"  "&amp;C85*0.637628^2&amp;", "&amp;D85&amp;", "&amp;E85&amp;", "&amp;F85&amp;", "&amp;G85&amp;","</f>
        <v>  0, _, _, _, _,</v>
      </c>
      <c r="L85" s="0" t="str">
        <f aca="false">"  "&amp;C85*0.637628^3&amp;", "&amp;D85&amp;", "&amp;E85&amp;", "&amp;F85&amp;", "&amp;G85&amp;","</f>
        <v>  0, _, _, _, _,</v>
      </c>
      <c r="M85" s="0" t="str">
        <f aca="false">"  "&amp;C85*0.637628^4&amp;", "&amp;D85&amp;", "&amp;E85&amp;", "&amp;F85&amp;", "&amp;G85&amp;","</f>
        <v>  0, _, _, _, _,</v>
      </c>
      <c r="N85" s="0" t="str">
        <f aca="false">"  "&amp;C85*0.637628^5&amp;", "&amp;D85&amp;", "&amp;E85&amp;", "&amp;F85&amp;", "&amp;G85&amp;","</f>
        <v>  0, _, _, _, _,</v>
      </c>
      <c r="O85" s="0" t="str">
        <f aca="false">"  "&amp;C85*0.637628^6&amp;", "&amp;D85&amp;", "&amp;E85&amp;", "&amp;F85&amp;", "&amp;G85&amp;","</f>
        <v>  0, _, _, _, _,</v>
      </c>
      <c r="P85" s="0" t="str">
        <f aca="false">"  "&amp;C85*0.637628^7&amp;", "&amp;D85&amp;", "&amp;E85&amp;", "&amp;F85&amp;", "&amp;G85&amp;","</f>
        <v>  0, _, _, _, _,</v>
      </c>
      <c r="Q85" s="0" t="str">
        <f aca="false">"  "&amp;C85*0.637628^8&amp;", "&amp;D85&amp;", "&amp;E85&amp;", "&amp;F85&amp;", "&amp;G85&amp;","</f>
        <v>  0, _, _, _, _,</v>
      </c>
      <c r="R85" s="0" t="str">
        <f aca="false">"  "&amp;C85*0.637628^9&amp;", "&amp;D85&amp;", "&amp;E85&amp;", "&amp;F85&amp;", "&amp;G85&amp;","</f>
        <v>  0, _, _, _, _,</v>
      </c>
    </row>
    <row r="86" customFormat="false" ht="15" hidden="false" customHeight="false" outlineLevel="0" collapsed="false">
      <c r="C86" s="15" t="n">
        <f aca="false">ROUND(C55,0)</f>
        <v>0</v>
      </c>
      <c r="D86" s="9" t="str">
        <f aca="false">D55</f>
        <v>_</v>
      </c>
      <c r="E86" s="9" t="str">
        <f aca="false">E55</f>
        <v>_</v>
      </c>
      <c r="F86" s="9" t="str">
        <f aca="false">F55</f>
        <v>_</v>
      </c>
      <c r="G86" s="9" t="str">
        <f aca="false">G55</f>
        <v>_</v>
      </c>
      <c r="I86" s="0" t="str">
        <f aca="false">"  "&amp;C86&amp;", "&amp;D86&amp;", "&amp;E86&amp;", "&amp;F86&amp;", "&amp;G86&amp;","</f>
        <v>  0, _, _, _, _,</v>
      </c>
      <c r="J86" s="0" t="str">
        <f aca="false">"  "&amp;C86*0.637628&amp;", "&amp;D86&amp;", "&amp;E86&amp;", "&amp;F86&amp;", "&amp;G86&amp;","</f>
        <v>  0, _, _, _, _,</v>
      </c>
      <c r="K86" s="0" t="str">
        <f aca="false">"  "&amp;C86*0.637628^2&amp;", "&amp;D86&amp;", "&amp;E86&amp;", "&amp;F86&amp;", "&amp;G86&amp;","</f>
        <v>  0, _, _, _, _,</v>
      </c>
      <c r="L86" s="0" t="str">
        <f aca="false">"  "&amp;C86*0.637628^3&amp;", "&amp;D86&amp;", "&amp;E86&amp;", "&amp;F86&amp;", "&amp;G86&amp;","</f>
        <v>  0, _, _, _, _,</v>
      </c>
      <c r="M86" s="0" t="str">
        <f aca="false">"  "&amp;C86*0.637628^4&amp;", "&amp;D86&amp;", "&amp;E86&amp;", "&amp;F86&amp;", "&amp;G86&amp;","</f>
        <v>  0, _, _, _, _,</v>
      </c>
      <c r="N86" s="0" t="str">
        <f aca="false">"  "&amp;C86*0.637628^5&amp;", "&amp;D86&amp;", "&amp;E86&amp;", "&amp;F86&amp;", "&amp;G86&amp;","</f>
        <v>  0, _, _, _, _,</v>
      </c>
      <c r="O86" s="0" t="str">
        <f aca="false">"  "&amp;C86*0.637628^6&amp;", "&amp;D86&amp;", "&amp;E86&amp;", "&amp;F86&amp;", "&amp;G86&amp;","</f>
        <v>  0, _, _, _, _,</v>
      </c>
      <c r="P86" s="0" t="str">
        <f aca="false">"  "&amp;C86*0.637628^7&amp;", "&amp;D86&amp;", "&amp;E86&amp;", "&amp;F86&amp;", "&amp;G86&amp;","</f>
        <v>  0, _, _, _, _,</v>
      </c>
      <c r="Q86" s="0" t="str">
        <f aca="false">"  "&amp;C86*0.637628^8&amp;", "&amp;D86&amp;", "&amp;E86&amp;", "&amp;F86&amp;", "&amp;G86&amp;","</f>
        <v>  0, _, _, _, _,</v>
      </c>
      <c r="R86" s="0" t="str">
        <f aca="false">"  "&amp;C86*0.637628^9&amp;", "&amp;D86&amp;", "&amp;E86&amp;", "&amp;F86&amp;", "&amp;G86&amp;","</f>
        <v>  0, _, _, _, _,</v>
      </c>
    </row>
    <row r="87" customFormat="false" ht="15" hidden="false" customHeight="false" outlineLevel="0" collapsed="false">
      <c r="C87" s="15" t="n">
        <f aca="false">ROUND(C56,0)</f>
        <v>0</v>
      </c>
      <c r="D87" s="9" t="str">
        <f aca="false">D56</f>
        <v>_</v>
      </c>
      <c r="E87" s="9" t="str">
        <f aca="false">E56</f>
        <v>_</v>
      </c>
      <c r="F87" s="9" t="str">
        <f aca="false">F56</f>
        <v>_</v>
      </c>
      <c r="G87" s="9" t="str">
        <f aca="false">G56</f>
        <v>_</v>
      </c>
      <c r="I87" s="0" t="str">
        <f aca="false">"  "&amp;C87&amp;", "&amp;D87&amp;", "&amp;E87&amp;", "&amp;F87&amp;", "&amp;G87&amp;","</f>
        <v>  0, _, _, _, _,</v>
      </c>
      <c r="J87" s="0" t="str">
        <f aca="false">"  "&amp;C87*0.637628&amp;", "&amp;D87&amp;", "&amp;E87&amp;", "&amp;F87&amp;", "&amp;G87&amp;","</f>
        <v>  0, _, _, _, _,</v>
      </c>
      <c r="K87" s="0" t="str">
        <f aca="false">"  "&amp;C87*0.637628^2&amp;", "&amp;D87&amp;", "&amp;E87&amp;", "&amp;F87&amp;", "&amp;G87&amp;","</f>
        <v>  0, _, _, _, _,</v>
      </c>
      <c r="L87" s="0" t="str">
        <f aca="false">"  "&amp;C87*0.637628^3&amp;", "&amp;D87&amp;", "&amp;E87&amp;", "&amp;F87&amp;", "&amp;G87&amp;","</f>
        <v>  0, _, _, _, _,</v>
      </c>
      <c r="M87" s="0" t="str">
        <f aca="false">"  "&amp;C87*0.637628^4&amp;", "&amp;D87&amp;", "&amp;E87&amp;", "&amp;F87&amp;", "&amp;G87&amp;","</f>
        <v>  0, _, _, _, _,</v>
      </c>
      <c r="N87" s="0" t="str">
        <f aca="false">"  "&amp;C87*0.637628^5&amp;", "&amp;D87&amp;", "&amp;E87&amp;", "&amp;F87&amp;", "&amp;G87&amp;","</f>
        <v>  0, _, _, _, _,</v>
      </c>
      <c r="O87" s="0" t="str">
        <f aca="false">"  "&amp;C87*0.637628^6&amp;", "&amp;D87&amp;", "&amp;E87&amp;", "&amp;F87&amp;", "&amp;G87&amp;","</f>
        <v>  0, _, _, _, _,</v>
      </c>
      <c r="P87" s="0" t="str">
        <f aca="false">"  "&amp;C87*0.637628^7&amp;", "&amp;D87&amp;", "&amp;E87&amp;", "&amp;F87&amp;", "&amp;G87&amp;","</f>
        <v>  0, _, _, _, _,</v>
      </c>
      <c r="Q87" s="0" t="str">
        <f aca="false">"  "&amp;C87*0.637628^8&amp;", "&amp;D87&amp;", "&amp;E87&amp;", "&amp;F87&amp;", "&amp;G87&amp;","</f>
        <v>  0, _, _, _, _,</v>
      </c>
      <c r="R87" s="0" t="str">
        <f aca="false">"  "&amp;C87*0.637628^9&amp;", "&amp;D87&amp;", "&amp;E87&amp;", "&amp;F87&amp;", "&amp;G87&amp;","</f>
        <v>  0, _, _, _, _,</v>
      </c>
    </row>
    <row r="88" customFormat="false" ht="15" hidden="false" customHeight="false" outlineLevel="0" collapsed="false">
      <c r="C88" s="15" t="n">
        <f aca="false">ROUND(C57,0)</f>
        <v>0</v>
      </c>
      <c r="D88" s="9" t="str">
        <f aca="false">D57</f>
        <v>_</v>
      </c>
      <c r="E88" s="9" t="str">
        <f aca="false">E57</f>
        <v>_</v>
      </c>
      <c r="F88" s="9" t="str">
        <f aca="false">F57</f>
        <v>_</v>
      </c>
      <c r="G88" s="9" t="str">
        <f aca="false">G57</f>
        <v>_</v>
      </c>
      <c r="I88" s="0" t="str">
        <f aca="false">"  "&amp;C88&amp;", "&amp;D88&amp;", "&amp;E88&amp;", "&amp;F88&amp;", "&amp;G88&amp;","</f>
        <v>  0, _, _, _, _,</v>
      </c>
      <c r="J88" s="0" t="str">
        <f aca="false">"  "&amp;C88*0.637628&amp;", "&amp;D88&amp;", "&amp;E88&amp;", "&amp;F88&amp;", "&amp;G88&amp;","</f>
        <v>  0, _, _, _, _,</v>
      </c>
      <c r="K88" s="0" t="str">
        <f aca="false">"  "&amp;C88*0.637628^2&amp;", "&amp;D88&amp;", "&amp;E88&amp;", "&amp;F88&amp;", "&amp;G88&amp;","</f>
        <v>  0, _, _, _, _,</v>
      </c>
      <c r="L88" s="0" t="str">
        <f aca="false">"  "&amp;C88*0.637628^3&amp;", "&amp;D88&amp;", "&amp;E88&amp;", "&amp;F88&amp;", "&amp;G88&amp;","</f>
        <v>  0, _, _, _, _,</v>
      </c>
      <c r="M88" s="0" t="str">
        <f aca="false">"  "&amp;C88*0.637628^4&amp;", "&amp;D88&amp;", "&amp;E88&amp;", "&amp;F88&amp;", "&amp;G88&amp;","</f>
        <v>  0, _, _, _, _,</v>
      </c>
      <c r="N88" s="0" t="str">
        <f aca="false">"  "&amp;C88*0.637628^5&amp;", "&amp;D88&amp;", "&amp;E88&amp;", "&amp;F88&amp;", "&amp;G88&amp;","</f>
        <v>  0, _, _, _, _,</v>
      </c>
      <c r="O88" s="0" t="str">
        <f aca="false">"  "&amp;C88*0.637628^6&amp;", "&amp;D88&amp;", "&amp;E88&amp;", "&amp;F88&amp;", "&amp;G88&amp;","</f>
        <v>  0, _, _, _, _,</v>
      </c>
      <c r="P88" s="0" t="str">
        <f aca="false">"  "&amp;C88*0.637628^7&amp;", "&amp;D88&amp;", "&amp;E88&amp;", "&amp;F88&amp;", "&amp;G88&amp;","</f>
        <v>  0, _, _, _, _,</v>
      </c>
      <c r="Q88" s="0" t="str">
        <f aca="false">"  "&amp;C88*0.637628^8&amp;", "&amp;D88&amp;", "&amp;E88&amp;", "&amp;F88&amp;", "&amp;G88&amp;","</f>
        <v>  0, _, _, _, _,</v>
      </c>
      <c r="R88" s="0" t="str">
        <f aca="false">"  "&amp;C88*0.637628^9&amp;", "&amp;D88&amp;", "&amp;E88&amp;", "&amp;F88&amp;", "&amp;G88&amp;","</f>
        <v>  0, _, _, _, _,</v>
      </c>
    </row>
    <row r="89" customFormat="false" ht="15" hidden="false" customHeight="false" outlineLevel="0" collapsed="false">
      <c r="C89" s="15" t="n">
        <f aca="false">ROUND(C58,0)</f>
        <v>0</v>
      </c>
      <c r="D89" s="9" t="str">
        <f aca="false">D58</f>
        <v>_</v>
      </c>
      <c r="E89" s="9" t="str">
        <f aca="false">E58</f>
        <v>_</v>
      </c>
      <c r="F89" s="9" t="str">
        <f aca="false">F58</f>
        <v>_</v>
      </c>
      <c r="G89" s="9" t="str">
        <f aca="false">G58</f>
        <v>_</v>
      </c>
      <c r="I89" s="0" t="str">
        <f aca="false">"  "&amp;C89&amp;", "&amp;D89&amp;", "&amp;E89&amp;", "&amp;F89&amp;", "&amp;G89&amp;","</f>
        <v>  0, _, _, _, _,</v>
      </c>
      <c r="J89" s="0" t="str">
        <f aca="false">"  "&amp;C89*0.637628&amp;", "&amp;D89&amp;", "&amp;E89&amp;", "&amp;F89&amp;", "&amp;G89&amp;","</f>
        <v>  0, _, _, _, _,</v>
      </c>
      <c r="K89" s="0" t="str">
        <f aca="false">"  "&amp;C89*0.637628^2&amp;", "&amp;D89&amp;", "&amp;E89&amp;", "&amp;F89&amp;", "&amp;G89&amp;","</f>
        <v>  0, _, _, _, _,</v>
      </c>
      <c r="L89" s="0" t="str">
        <f aca="false">"  "&amp;C89*0.637628^3&amp;", "&amp;D89&amp;", "&amp;E89&amp;", "&amp;F89&amp;", "&amp;G89&amp;","</f>
        <v>  0, _, _, _, _,</v>
      </c>
      <c r="M89" s="0" t="str">
        <f aca="false">"  "&amp;C89*0.637628^4&amp;", "&amp;D89&amp;", "&amp;E89&amp;", "&amp;F89&amp;", "&amp;G89&amp;","</f>
        <v>  0, _, _, _, _,</v>
      </c>
      <c r="N89" s="0" t="str">
        <f aca="false">"  "&amp;C89*0.637628^5&amp;", "&amp;D89&amp;", "&amp;E89&amp;", "&amp;F89&amp;", "&amp;G89&amp;","</f>
        <v>  0, _, _, _, _,</v>
      </c>
      <c r="O89" s="0" t="str">
        <f aca="false">"  "&amp;C89*0.637628^6&amp;", "&amp;D89&amp;", "&amp;E89&amp;", "&amp;F89&amp;", "&amp;G89&amp;","</f>
        <v>  0, _, _, _, _,</v>
      </c>
      <c r="P89" s="0" t="str">
        <f aca="false">"  "&amp;C89*0.637628^7&amp;", "&amp;D89&amp;", "&amp;E89&amp;", "&amp;F89&amp;", "&amp;G89&amp;","</f>
        <v>  0, _, _, _, _,</v>
      </c>
      <c r="Q89" s="0" t="str">
        <f aca="false">"  "&amp;C89*0.637628^8&amp;", "&amp;D89&amp;", "&amp;E89&amp;", "&amp;F89&amp;", "&amp;G89&amp;","</f>
        <v>  0, _, _, _, _,</v>
      </c>
      <c r="R89" s="0" t="str">
        <f aca="false">"  "&amp;C89*0.637628^9&amp;", "&amp;D89&amp;", "&amp;E89&amp;", "&amp;F89&amp;", "&amp;G89&amp;","</f>
        <v>  0, _, _, _, _,</v>
      </c>
    </row>
    <row r="90" customFormat="false" ht="15" hidden="false" customHeight="false" outlineLevel="0" collapsed="false">
      <c r="C90" s="15" t="n">
        <f aca="false">ROUND(C59,0)</f>
        <v>0</v>
      </c>
      <c r="D90" s="9" t="str">
        <f aca="false">D59</f>
        <v>_</v>
      </c>
      <c r="E90" s="9" t="str">
        <f aca="false">E59</f>
        <v>_</v>
      </c>
      <c r="F90" s="9" t="str">
        <f aca="false">F59</f>
        <v>_</v>
      </c>
      <c r="G90" s="9" t="str">
        <f aca="false">G59</f>
        <v>_</v>
      </c>
      <c r="I90" s="0" t="str">
        <f aca="false">"  "&amp;C90&amp;", "&amp;D90&amp;", "&amp;E90&amp;", "&amp;F90&amp;", "&amp;G90&amp;","</f>
        <v>  0, _, _, _, _,</v>
      </c>
      <c r="J90" s="0" t="str">
        <f aca="false">"  "&amp;C90*0.637628&amp;", "&amp;D90&amp;", "&amp;E90&amp;", "&amp;F90&amp;", "&amp;G90&amp;","</f>
        <v>  0, _, _, _, _,</v>
      </c>
      <c r="K90" s="0" t="str">
        <f aca="false">"  "&amp;C90*0.637628^2&amp;", "&amp;D90&amp;", "&amp;E90&amp;", "&amp;F90&amp;", "&amp;G90&amp;","</f>
        <v>  0, _, _, _, _,</v>
      </c>
      <c r="L90" s="0" t="str">
        <f aca="false">"  "&amp;C90*0.637628^3&amp;", "&amp;D90&amp;", "&amp;E90&amp;", "&amp;F90&amp;", "&amp;G90&amp;","</f>
        <v>  0, _, _, _, _,</v>
      </c>
      <c r="M90" s="0" t="str">
        <f aca="false">"  "&amp;C90*0.637628^4&amp;", "&amp;D90&amp;", "&amp;E90&amp;", "&amp;F90&amp;", "&amp;G90&amp;","</f>
        <v>  0, _, _, _, _,</v>
      </c>
      <c r="N90" s="0" t="str">
        <f aca="false">"  "&amp;C90*0.637628^5&amp;", "&amp;D90&amp;", "&amp;E90&amp;", "&amp;F90&amp;", "&amp;G90&amp;","</f>
        <v>  0, _, _, _, _,</v>
      </c>
      <c r="O90" s="0" t="str">
        <f aca="false">"  "&amp;C90*0.637628^6&amp;", "&amp;D90&amp;", "&amp;E90&amp;", "&amp;F90&amp;", "&amp;G90&amp;","</f>
        <v>  0, _, _, _, _,</v>
      </c>
      <c r="P90" s="0" t="str">
        <f aca="false">"  "&amp;C90*0.637628^7&amp;", "&amp;D90&amp;", "&amp;E90&amp;", "&amp;F90&amp;", "&amp;G90&amp;","</f>
        <v>  0, _, _, _, _,</v>
      </c>
      <c r="Q90" s="0" t="str">
        <f aca="false">"  "&amp;C90*0.637628^8&amp;", "&amp;D90&amp;", "&amp;E90&amp;", "&amp;F90&amp;", "&amp;G90&amp;","</f>
        <v>  0, _, _, _, _,</v>
      </c>
      <c r="R90" s="0" t="str">
        <f aca="false">"  "&amp;C90*0.637628^9&amp;", "&amp;D90&amp;", "&amp;E90&amp;", "&amp;F90&amp;", "&amp;G90&amp;","</f>
        <v>  0, _, _, _, _,</v>
      </c>
    </row>
    <row r="91" customFormat="false" ht="15" hidden="false" customHeight="false" outlineLevel="0" collapsed="false">
      <c r="C91" s="15" t="n">
        <f aca="false">ROUND(C60,0)</f>
        <v>0</v>
      </c>
      <c r="D91" s="9" t="str">
        <f aca="false">D60</f>
        <v>_</v>
      </c>
      <c r="E91" s="9" t="str">
        <f aca="false">E60</f>
        <v>_</v>
      </c>
      <c r="F91" s="9" t="str">
        <f aca="false">F60</f>
        <v>_</v>
      </c>
      <c r="G91" s="9" t="str">
        <f aca="false">G60</f>
        <v>_</v>
      </c>
      <c r="I91" s="0" t="str">
        <f aca="false">"  "&amp;C91&amp;", "&amp;D91&amp;", "&amp;E91&amp;", "&amp;F91&amp;", "&amp;G91&amp;","</f>
        <v>  0, _, _, _, _,</v>
      </c>
      <c r="J91" s="0" t="str">
        <f aca="false">"  "&amp;C91*0.637628&amp;", "&amp;D91&amp;", "&amp;E91&amp;", "&amp;F91&amp;", "&amp;G91&amp;","</f>
        <v>  0, _, _, _, _,</v>
      </c>
      <c r="K91" s="0" t="str">
        <f aca="false">"  "&amp;C91*0.637628^2&amp;", "&amp;D91&amp;", "&amp;E91&amp;", "&amp;F91&amp;", "&amp;G91&amp;","</f>
        <v>  0, _, _, _, _,</v>
      </c>
      <c r="L91" s="0" t="str">
        <f aca="false">"  "&amp;C91*0.637628^3&amp;", "&amp;D91&amp;", "&amp;E91&amp;", "&amp;F91&amp;", "&amp;G91&amp;","</f>
        <v>  0, _, _, _, _,</v>
      </c>
      <c r="M91" s="0" t="str">
        <f aca="false">"  "&amp;C91*0.637628^4&amp;", "&amp;D91&amp;", "&amp;E91&amp;", "&amp;F91&amp;", "&amp;G91&amp;","</f>
        <v>  0, _, _, _, _,</v>
      </c>
      <c r="N91" s="0" t="str">
        <f aca="false">"  "&amp;C91*0.637628^5&amp;", "&amp;D91&amp;", "&amp;E91&amp;", "&amp;F91&amp;", "&amp;G91&amp;","</f>
        <v>  0, _, _, _, _,</v>
      </c>
      <c r="O91" s="0" t="str">
        <f aca="false">"  "&amp;C91*0.637628^6&amp;", "&amp;D91&amp;", "&amp;E91&amp;", "&amp;F91&amp;", "&amp;G91&amp;","</f>
        <v>  0, _, _, _, _,</v>
      </c>
      <c r="P91" s="0" t="str">
        <f aca="false">"  "&amp;C91*0.637628^7&amp;", "&amp;D91&amp;", "&amp;E91&amp;", "&amp;F91&amp;", "&amp;G91&amp;","</f>
        <v>  0, _, _, _, _,</v>
      </c>
      <c r="Q91" s="0" t="str">
        <f aca="false">"  "&amp;C91*0.637628^8&amp;", "&amp;D91&amp;", "&amp;E91&amp;", "&amp;F91&amp;", "&amp;G91&amp;","</f>
        <v>  0, _, _, _, _,</v>
      </c>
      <c r="R91" s="0" t="str">
        <f aca="false">"  "&amp;C91*0.637628^9&amp;", "&amp;D91&amp;", "&amp;E91&amp;", "&amp;F91&amp;", "&amp;G91&amp;","</f>
        <v>  0, _, _, _, _,</v>
      </c>
    </row>
    <row r="92" customFormat="false" ht="15" hidden="false" customHeight="false" outlineLevel="0" collapsed="false">
      <c r="C92" s="15" t="n">
        <f aca="false">ROUND(C61,0)</f>
        <v>0</v>
      </c>
      <c r="D92" s="9" t="str">
        <f aca="false">D61</f>
        <v>_</v>
      </c>
      <c r="E92" s="9" t="str">
        <f aca="false">E61</f>
        <v>_</v>
      </c>
      <c r="F92" s="9" t="str">
        <f aca="false">F61</f>
        <v>_</v>
      </c>
      <c r="G92" s="9" t="str">
        <f aca="false">G61</f>
        <v>_</v>
      </c>
      <c r="I92" s="0" t="str">
        <f aca="false">"  "&amp;C92&amp;", "&amp;D92&amp;", "&amp;E92&amp;", "&amp;F92&amp;", "&amp;G92&amp;","</f>
        <v>  0, _, _, _, _,</v>
      </c>
      <c r="J92" s="0" t="str">
        <f aca="false">"  "&amp;C92*0.637628&amp;", "&amp;D92&amp;", "&amp;E92&amp;", "&amp;F92&amp;", "&amp;G92&amp;","</f>
        <v>  0, _, _, _, _,</v>
      </c>
      <c r="K92" s="0" t="str">
        <f aca="false">"  "&amp;C92*0.637628^2&amp;", "&amp;D92&amp;", "&amp;E92&amp;", "&amp;F92&amp;", "&amp;G92&amp;","</f>
        <v>  0, _, _, _, _,</v>
      </c>
      <c r="L92" s="0" t="str">
        <f aca="false">"  "&amp;C92*0.637628^3&amp;", "&amp;D92&amp;", "&amp;E92&amp;", "&amp;F92&amp;", "&amp;G92&amp;","</f>
        <v>  0, _, _, _, _,</v>
      </c>
      <c r="M92" s="0" t="str">
        <f aca="false">"  "&amp;C92*0.637628^4&amp;", "&amp;D92&amp;", "&amp;E92&amp;", "&amp;F92&amp;", "&amp;G92&amp;","</f>
        <v>  0, _, _, _, _,</v>
      </c>
      <c r="N92" s="0" t="str">
        <f aca="false">"  "&amp;C92*0.637628^5&amp;", "&amp;D92&amp;", "&amp;E92&amp;", "&amp;F92&amp;", "&amp;G92&amp;","</f>
        <v>  0, _, _, _, _,</v>
      </c>
      <c r="O92" s="0" t="str">
        <f aca="false">"  "&amp;C92*0.637628^6&amp;", "&amp;D92&amp;", "&amp;E92&amp;", "&amp;F92&amp;", "&amp;G92&amp;","</f>
        <v>  0, _, _, _, _,</v>
      </c>
      <c r="P92" s="0" t="str">
        <f aca="false">"  "&amp;C92*0.637628^7&amp;", "&amp;D92&amp;", "&amp;E92&amp;", "&amp;F92&amp;", "&amp;G92&amp;","</f>
        <v>  0, _, _, _, _,</v>
      </c>
      <c r="Q92" s="0" t="str">
        <f aca="false">"  "&amp;C92*0.637628^8&amp;", "&amp;D92&amp;", "&amp;E92&amp;", "&amp;F92&amp;", "&amp;G92&amp;","</f>
        <v>  0, _, _, _, _,</v>
      </c>
      <c r="R92" s="0" t="str">
        <f aca="false">"  "&amp;C92*0.637628^9&amp;", "&amp;D92&amp;", "&amp;E92&amp;", "&amp;F92&amp;", "&amp;G92&amp;","</f>
        <v>  0, _, _, _, _,</v>
      </c>
    </row>
    <row r="93" customFormat="false" ht="15" hidden="false" customHeight="false" outlineLevel="0" collapsed="false">
      <c r="C93" s="15" t="n">
        <f aca="false">ROUND(C62,0)</f>
        <v>0</v>
      </c>
      <c r="D93" s="9" t="str">
        <f aca="false">D62</f>
        <v>_</v>
      </c>
      <c r="E93" s="9" t="str">
        <f aca="false">E62</f>
        <v>_</v>
      </c>
      <c r="F93" s="9" t="str">
        <f aca="false">F62</f>
        <v>_</v>
      </c>
      <c r="G93" s="9" t="str">
        <f aca="false">G62</f>
        <v>_</v>
      </c>
      <c r="I93" s="0" t="str">
        <f aca="false">"  "&amp;C93&amp;", "&amp;D93&amp;", "&amp;E93&amp;", "&amp;F93&amp;", "&amp;G93&amp;" ;"</f>
        <v>  0, _, _, _, _ ;</v>
      </c>
      <c r="J93" s="0" t="str">
        <f aca="false">"  "&amp;C93*0.637628&amp;", "&amp;D93&amp;", "&amp;E93&amp;", "&amp;F93&amp;", "&amp;G93&amp;" ;"</f>
        <v>  0, _, _, _, _ ;</v>
      </c>
      <c r="K93" s="0" t="str">
        <f aca="false">"  "&amp;C93*0.637628^2&amp;", "&amp;D93&amp;", "&amp;E93&amp;", "&amp;F93&amp;", "&amp;G93&amp;" ;"</f>
        <v>  0, _, _, _, _ ;</v>
      </c>
      <c r="L93" s="0" t="str">
        <f aca="false">"  "&amp;C93*0.637628^3&amp;", "&amp;D93&amp;", "&amp;E93&amp;", "&amp;F93&amp;", "&amp;G93&amp;" ;"</f>
        <v>  0, _, _, _, _ ;</v>
      </c>
      <c r="M93" s="0" t="str">
        <f aca="false">"  "&amp;C93*0.637628^4&amp;", "&amp;D93&amp;", "&amp;E93&amp;", "&amp;F93&amp;", "&amp;G93&amp;" ;"</f>
        <v>  0, _, _, _, _ ;</v>
      </c>
      <c r="N93" s="0" t="str">
        <f aca="false">"  "&amp;C93*0.637628^5&amp;", "&amp;D93&amp;", "&amp;E93&amp;", "&amp;F93&amp;", "&amp;G93&amp;" ;"</f>
        <v>  0, _, _, _, _ ;</v>
      </c>
      <c r="O93" s="0" t="str">
        <f aca="false">"  "&amp;C93*0.637628^6&amp;", "&amp;D93&amp;", "&amp;E93&amp;", "&amp;F93&amp;", "&amp;G93&amp;" ;"</f>
        <v>  0, _, _, _, _ ;</v>
      </c>
      <c r="P93" s="0" t="str">
        <f aca="false">"  "&amp;C93*0.637628^7&amp;", "&amp;D93&amp;", "&amp;E93&amp;", "&amp;F93&amp;", "&amp;G93&amp;" ;"</f>
        <v>  0, _, _, _, _ ;</v>
      </c>
      <c r="Q93" s="0" t="str">
        <f aca="false">"  "&amp;C93*0.637628^8&amp;", "&amp;D93&amp;", "&amp;E93&amp;", "&amp;F93&amp;", "&amp;G93&amp;" ;"</f>
        <v>  0, _, _, _, _ ;</v>
      </c>
      <c r="R93" s="0" t="str">
        <f aca="false">"  "&amp;C93*0.637628^9&amp;", "&amp;D93&amp;", "&amp;E93&amp;", "&amp;F93&amp;", "&amp;G93&amp;" ;"</f>
        <v>  0, _, _, _, _ ;</v>
      </c>
    </row>
    <row r="94" customFormat="false" ht="15" hidden="false" customHeight="false" outlineLevel="0" collapsed="false">
      <c r="C94" s="15"/>
      <c r="D94" s="9"/>
      <c r="E94" s="9"/>
      <c r="F94" s="9"/>
      <c r="G94" s="9"/>
    </row>
    <row r="95" customFormat="false" ht="15" hidden="false" customHeight="false" outlineLevel="0" collapsed="false">
      <c r="A95" s="1" t="s">
        <v>49</v>
      </c>
      <c r="B95" s="0" t="s">
        <v>50</v>
      </c>
      <c r="C95" s="9" t="n">
        <v>30</v>
      </c>
      <c r="D95" s="9"/>
      <c r="E95" s="9"/>
      <c r="F95" s="9"/>
      <c r="G95" s="9"/>
    </row>
    <row r="96" customFormat="false" ht="15" hidden="false" customHeight="false" outlineLevel="0" collapsed="false">
      <c r="B96" s="0" t="n">
        <v>0</v>
      </c>
      <c r="C96" s="9" t="n">
        <v>0.083</v>
      </c>
      <c r="D96" s="9" t="n">
        <v>0.083</v>
      </c>
      <c r="E96" s="9" t="n">
        <v>0.083</v>
      </c>
      <c r="F96" s="9" t="n">
        <v>0.083</v>
      </c>
      <c r="G96" s="9" t="n">
        <v>0.083</v>
      </c>
      <c r="H96" s="0" t="n">
        <v>0.095</v>
      </c>
      <c r="I96" s="0" t="n">
        <v>0.083</v>
      </c>
      <c r="J96" s="0" t="n">
        <v>0.083</v>
      </c>
      <c r="K96" s="0" t="n">
        <v>0.11</v>
      </c>
      <c r="L96" s="0" t="n">
        <v>0.03</v>
      </c>
      <c r="M96" s="0" t="n">
        <v>0.03</v>
      </c>
      <c r="N96" s="0" t="n">
        <v>0.03</v>
      </c>
      <c r="O96" s="0" t="n">
        <v>0.03</v>
      </c>
      <c r="P96" s="0" t="n">
        <v>0.03</v>
      </c>
      <c r="Q96" s="0" t="n">
        <v>0.008</v>
      </c>
      <c r="R96" s="0" t="n">
        <v>0.008</v>
      </c>
      <c r="S96" s="0" t="n">
        <v>0.008</v>
      </c>
      <c r="T96" s="0" t="n">
        <v>0.008</v>
      </c>
      <c r="U96" s="0" t="n">
        <v>0.008</v>
      </c>
      <c r="V96" s="0" t="n">
        <v>0.008</v>
      </c>
      <c r="W96" s="0" t="n">
        <v>0.008</v>
      </c>
      <c r="X96" s="0" t="n">
        <v>0.008</v>
      </c>
      <c r="Y96" s="0" t="n">
        <v>0</v>
      </c>
      <c r="Z96" s="0" t="n">
        <v>0</v>
      </c>
      <c r="AA96" s="0" t="n">
        <v>0</v>
      </c>
      <c r="AB96" s="0" t="n">
        <v>0</v>
      </c>
      <c r="AC96" s="0" t="n">
        <v>0</v>
      </c>
      <c r="AD96" s="0" t="n">
        <v>0</v>
      </c>
      <c r="AE96" s="0" t="n">
        <v>0</v>
      </c>
      <c r="AG96" s="0" t="n">
        <f aca="false">SUM(B96:AE96)</f>
        <v>1</v>
      </c>
    </row>
    <row r="97" customFormat="false" ht="15" hidden="false" customHeight="false" outlineLevel="0" collapsed="false">
      <c r="B97" s="0" t="s">
        <v>51</v>
      </c>
      <c r="C97" s="9" t="n">
        <v>30</v>
      </c>
      <c r="D97" s="9"/>
      <c r="E97" s="9"/>
      <c r="F97" s="9"/>
      <c r="G97" s="9"/>
      <c r="AG97" s="0" t="n">
        <f aca="false">SUM(B97:AE97)</f>
        <v>30</v>
      </c>
    </row>
    <row r="98" customFormat="false" ht="15" hidden="false" customHeight="false" outlineLevel="0" collapsed="false">
      <c r="B98" s="0" t="n">
        <v>0</v>
      </c>
      <c r="C98" s="9" t="n">
        <v>0.083</v>
      </c>
      <c r="D98" s="9" t="n">
        <v>0.083</v>
      </c>
      <c r="E98" s="9" t="n">
        <v>0.083</v>
      </c>
      <c r="F98" s="9" t="n">
        <v>0.083</v>
      </c>
      <c r="G98" s="9" t="n">
        <v>0.083</v>
      </c>
      <c r="H98" s="0" t="n">
        <v>0.095</v>
      </c>
      <c r="I98" s="0" t="n">
        <v>0.083</v>
      </c>
      <c r="J98" s="0" t="n">
        <v>0.083</v>
      </c>
      <c r="K98" s="0" t="n">
        <v>0.11</v>
      </c>
      <c r="L98" s="0" t="n">
        <v>0.03</v>
      </c>
      <c r="M98" s="0" t="n">
        <v>0.03</v>
      </c>
      <c r="N98" s="0" t="n">
        <v>0.03</v>
      </c>
      <c r="O98" s="0" t="n">
        <v>0.03</v>
      </c>
      <c r="P98" s="0" t="n">
        <v>0.03</v>
      </c>
      <c r="Q98" s="0" t="n">
        <v>0.008</v>
      </c>
      <c r="R98" s="0" t="n">
        <v>0.008</v>
      </c>
      <c r="S98" s="0" t="n">
        <v>0.008</v>
      </c>
      <c r="T98" s="0" t="n">
        <v>0.008</v>
      </c>
      <c r="U98" s="0" t="n">
        <v>0.008</v>
      </c>
      <c r="V98" s="0" t="n">
        <v>0.008</v>
      </c>
      <c r="W98" s="0" t="n">
        <v>0.008</v>
      </c>
      <c r="X98" s="0" t="n">
        <v>0.008</v>
      </c>
      <c r="Y98" s="0" t="n">
        <v>0</v>
      </c>
      <c r="Z98" s="0" t="n">
        <v>0</v>
      </c>
      <c r="AA98" s="0" t="n">
        <v>0</v>
      </c>
      <c r="AB98" s="0" t="n">
        <v>0</v>
      </c>
      <c r="AC98" s="0" t="n">
        <v>0</v>
      </c>
      <c r="AD98" s="0" t="n">
        <v>0</v>
      </c>
      <c r="AE98" s="0" t="n">
        <v>0</v>
      </c>
      <c r="AG98" s="0" t="n">
        <f aca="false">SUM(B98:AE98)</f>
        <v>1</v>
      </c>
    </row>
    <row r="99" customFormat="false" ht="15" hidden="false" customHeight="false" outlineLevel="0" collapsed="false">
      <c r="B99" s="0" t="s">
        <v>52</v>
      </c>
      <c r="C99" s="9" t="n">
        <v>30</v>
      </c>
      <c r="D99" s="9"/>
      <c r="E99" s="9"/>
      <c r="F99" s="9"/>
      <c r="G99" s="9"/>
      <c r="AG99" s="0" t="n">
        <f aca="false">SUM(B99:AE99)</f>
        <v>30</v>
      </c>
    </row>
    <row r="100" customFormat="false" ht="15" hidden="false" customHeight="false" outlineLevel="0" collapsed="false">
      <c r="B100" s="0" t="n">
        <v>0</v>
      </c>
      <c r="C100" s="9" t="n">
        <v>0.071</v>
      </c>
      <c r="D100" s="9" t="n">
        <v>0.072</v>
      </c>
      <c r="E100" s="9" t="n">
        <v>0.072</v>
      </c>
      <c r="F100" s="9" t="n">
        <v>0.072</v>
      </c>
      <c r="G100" s="9" t="n">
        <v>0.072</v>
      </c>
      <c r="H100" s="0" t="n">
        <v>0.083</v>
      </c>
      <c r="I100" s="0" t="n">
        <v>0.072</v>
      </c>
      <c r="J100" s="0" t="n">
        <v>0.072</v>
      </c>
      <c r="K100" s="0" t="n">
        <v>0.1</v>
      </c>
      <c r="L100" s="0" t="n">
        <v>0.05</v>
      </c>
      <c r="M100" s="0" t="n">
        <v>0.05</v>
      </c>
      <c r="N100" s="0" t="n">
        <v>0.05</v>
      </c>
      <c r="O100" s="0" t="n">
        <v>0.05</v>
      </c>
      <c r="P100" s="0" t="n">
        <v>0.05</v>
      </c>
      <c r="Q100" s="0" t="n">
        <v>0.008</v>
      </c>
      <c r="R100" s="0" t="n">
        <v>0.008</v>
      </c>
      <c r="S100" s="0" t="n">
        <v>0.008</v>
      </c>
      <c r="T100" s="0" t="n">
        <v>0.008</v>
      </c>
      <c r="U100" s="0" t="n">
        <v>0.008</v>
      </c>
      <c r="V100" s="0" t="n">
        <v>0.008</v>
      </c>
      <c r="W100" s="0" t="n">
        <v>0.008</v>
      </c>
      <c r="X100" s="0" t="n">
        <v>0.008</v>
      </c>
      <c r="Y100" s="0" t="n">
        <v>0</v>
      </c>
      <c r="Z100" s="0" t="n">
        <v>0</v>
      </c>
      <c r="AA100" s="0" t="n">
        <v>0</v>
      </c>
      <c r="AB100" s="0" t="n">
        <v>0</v>
      </c>
      <c r="AC100" s="0" t="n">
        <v>0</v>
      </c>
      <c r="AD100" s="0" t="n">
        <v>0</v>
      </c>
      <c r="AE100" s="0" t="n">
        <v>0</v>
      </c>
      <c r="AG100" s="0" t="n">
        <f aca="false">SUM(B100:AE100)</f>
        <v>1</v>
      </c>
    </row>
    <row r="101" customFormat="false" ht="15" hidden="false" customHeight="false" outlineLevel="0" collapsed="false">
      <c r="B101" s="0" t="s">
        <v>53</v>
      </c>
      <c r="C101" s="9" t="n">
        <v>30</v>
      </c>
      <c r="D101" s="9"/>
      <c r="E101" s="9"/>
      <c r="F101" s="9"/>
      <c r="G101" s="9"/>
      <c r="AG101" s="0" t="n">
        <f aca="false">SUM(B101:AE101)</f>
        <v>30</v>
      </c>
    </row>
    <row r="102" customFormat="false" ht="15" hidden="false" customHeight="false" outlineLevel="0" collapsed="false">
      <c r="B102" s="0" t="n">
        <v>0</v>
      </c>
      <c r="C102" s="9" t="n">
        <v>0.071</v>
      </c>
      <c r="D102" s="9" t="n">
        <v>0.072</v>
      </c>
      <c r="E102" s="9" t="n">
        <v>0.072</v>
      </c>
      <c r="F102" s="9" t="n">
        <v>0.072</v>
      </c>
      <c r="G102" s="9" t="n">
        <v>0.072</v>
      </c>
      <c r="H102" s="0" t="n">
        <v>0.083</v>
      </c>
      <c r="I102" s="0" t="n">
        <v>0.072</v>
      </c>
      <c r="J102" s="0" t="n">
        <v>0.072</v>
      </c>
      <c r="K102" s="0" t="n">
        <v>0.1</v>
      </c>
      <c r="L102" s="0" t="n">
        <v>0.05</v>
      </c>
      <c r="M102" s="0" t="n">
        <v>0.05</v>
      </c>
      <c r="N102" s="0" t="n">
        <v>0.05</v>
      </c>
      <c r="O102" s="0" t="n">
        <v>0.05</v>
      </c>
      <c r="P102" s="0" t="n">
        <v>0.05</v>
      </c>
      <c r="Q102" s="0" t="n">
        <v>0.008</v>
      </c>
      <c r="R102" s="0" t="n">
        <v>0.008</v>
      </c>
      <c r="S102" s="0" t="n">
        <v>0.008</v>
      </c>
      <c r="T102" s="0" t="n">
        <v>0.008</v>
      </c>
      <c r="U102" s="0" t="n">
        <v>0.008</v>
      </c>
      <c r="V102" s="0" t="n">
        <v>0.008</v>
      </c>
      <c r="W102" s="0" t="n">
        <v>0.008</v>
      </c>
      <c r="X102" s="0" t="n">
        <v>0.008</v>
      </c>
      <c r="Y102" s="0" t="n">
        <v>0</v>
      </c>
      <c r="Z102" s="0" t="n">
        <v>0</v>
      </c>
      <c r="AA102" s="0" t="n">
        <v>0</v>
      </c>
      <c r="AB102" s="0" t="n">
        <v>0</v>
      </c>
      <c r="AC102" s="0" t="n">
        <v>0</v>
      </c>
      <c r="AD102" s="0" t="n">
        <v>0</v>
      </c>
      <c r="AE102" s="0" t="n">
        <v>0</v>
      </c>
      <c r="AG102" s="0" t="n">
        <f aca="false">SUM(B102:AE102)</f>
        <v>1</v>
      </c>
    </row>
    <row r="103" customFormat="false" ht="15" hidden="false" customHeight="false" outlineLevel="0" collapsed="false">
      <c r="B103" s="0" t="s">
        <v>54</v>
      </c>
      <c r="C103" s="9" t="n">
        <v>30</v>
      </c>
      <c r="D103" s="9"/>
      <c r="E103" s="9"/>
      <c r="F103" s="9"/>
      <c r="G103" s="9"/>
      <c r="AG103" s="0" t="n">
        <f aca="false">SUM(B103:AE103)</f>
        <v>30</v>
      </c>
    </row>
    <row r="104" customFormat="false" ht="15" hidden="false" customHeight="false" outlineLevel="0" collapsed="false">
      <c r="B104" s="0" t="n">
        <v>0</v>
      </c>
      <c r="C104" s="9" t="n">
        <v>0.047</v>
      </c>
      <c r="D104" s="9" t="n">
        <v>0.03</v>
      </c>
      <c r="E104" s="9" t="n">
        <v>0.05</v>
      </c>
      <c r="F104" s="9" t="n">
        <v>0.01</v>
      </c>
      <c r="G104" s="9" t="n">
        <v>0.052</v>
      </c>
      <c r="H104" s="0" t="n">
        <v>0.025</v>
      </c>
      <c r="I104" s="0" t="n">
        <v>0.025</v>
      </c>
      <c r="J104" s="0" t="n">
        <v>0.03</v>
      </c>
      <c r="K104" s="0" t="n">
        <v>0.015</v>
      </c>
      <c r="L104" s="0" t="n">
        <v>0.017</v>
      </c>
      <c r="M104" s="0" t="n">
        <v>0.039</v>
      </c>
      <c r="N104" s="0" t="n">
        <v>0.064</v>
      </c>
      <c r="O104" s="0" t="n">
        <v>0.046</v>
      </c>
      <c r="P104" s="0" t="n">
        <v>0.026</v>
      </c>
      <c r="Q104" s="0" t="n">
        <v>0.02</v>
      </c>
      <c r="R104" s="0" t="n">
        <v>0.113</v>
      </c>
      <c r="S104" s="0" t="n">
        <v>0.122</v>
      </c>
      <c r="T104" s="0" t="n">
        <v>0.044</v>
      </c>
      <c r="U104" s="0" t="n">
        <v>0.031</v>
      </c>
      <c r="V104" s="0" t="n">
        <v>0.099</v>
      </c>
      <c r="W104" s="0" t="n">
        <v>0.086</v>
      </c>
      <c r="X104" s="0" t="n">
        <v>0.009</v>
      </c>
      <c r="Y104" s="0" t="n">
        <v>0</v>
      </c>
      <c r="Z104" s="0" t="n">
        <v>0</v>
      </c>
      <c r="AA104" s="0" t="n">
        <v>0</v>
      </c>
      <c r="AB104" s="0" t="n">
        <v>0</v>
      </c>
      <c r="AC104" s="0" t="n">
        <v>0</v>
      </c>
      <c r="AD104" s="0" t="n">
        <v>0</v>
      </c>
      <c r="AE104" s="0" t="n">
        <v>0</v>
      </c>
      <c r="AG104" s="0" t="n">
        <f aca="false">SUM(B104:AE104)</f>
        <v>1</v>
      </c>
    </row>
    <row r="105" customFormat="false" ht="15" hidden="false" customHeight="false" outlineLevel="0" collapsed="false">
      <c r="B105" s="0" t="s">
        <v>55</v>
      </c>
      <c r="C105" s="9" t="n">
        <v>30</v>
      </c>
      <c r="D105" s="9"/>
      <c r="E105" s="9"/>
      <c r="F105" s="9"/>
      <c r="G105" s="9"/>
      <c r="AG105" s="0" t="n">
        <f aca="false">SUM(B105:AE105)</f>
        <v>30</v>
      </c>
    </row>
    <row r="106" customFormat="false" ht="15" hidden="false" customHeight="false" outlineLevel="0" collapsed="false">
      <c r="B106" s="0" t="n">
        <v>0</v>
      </c>
      <c r="C106" s="9" t="n">
        <v>0.047</v>
      </c>
      <c r="D106" s="9" t="n">
        <v>0.03</v>
      </c>
      <c r="E106" s="9" t="n">
        <v>0.05</v>
      </c>
      <c r="F106" s="9" t="n">
        <v>0.01</v>
      </c>
      <c r="G106" s="9" t="n">
        <v>0.052</v>
      </c>
      <c r="H106" s="0" t="n">
        <v>0.025</v>
      </c>
      <c r="I106" s="0" t="n">
        <v>0.025</v>
      </c>
      <c r="J106" s="0" t="n">
        <v>0.03</v>
      </c>
      <c r="K106" s="0" t="n">
        <v>0.015</v>
      </c>
      <c r="L106" s="0" t="n">
        <v>0.017</v>
      </c>
      <c r="M106" s="0" t="n">
        <v>0.039</v>
      </c>
      <c r="N106" s="0" t="n">
        <v>0.064</v>
      </c>
      <c r="O106" s="0" t="n">
        <v>0.046</v>
      </c>
      <c r="P106" s="0" t="n">
        <v>0.026</v>
      </c>
      <c r="Q106" s="0" t="n">
        <v>0.02</v>
      </c>
      <c r="R106" s="0" t="n">
        <v>0.113</v>
      </c>
      <c r="S106" s="0" t="n">
        <v>0.122</v>
      </c>
      <c r="T106" s="0" t="n">
        <v>0.044</v>
      </c>
      <c r="U106" s="0" t="n">
        <v>0.031</v>
      </c>
      <c r="V106" s="0" t="n">
        <v>0.099</v>
      </c>
      <c r="W106" s="0" t="n">
        <v>0.086</v>
      </c>
      <c r="X106" s="0" t="n">
        <v>0.009</v>
      </c>
      <c r="Y106" s="0" t="n">
        <v>0</v>
      </c>
      <c r="Z106" s="0" t="n">
        <v>0</v>
      </c>
      <c r="AA106" s="0" t="n">
        <v>0</v>
      </c>
      <c r="AB106" s="0" t="n">
        <v>0</v>
      </c>
      <c r="AC106" s="0" t="n">
        <v>0</v>
      </c>
      <c r="AD106" s="0" t="n">
        <v>0</v>
      </c>
      <c r="AE106" s="0" t="n">
        <v>0</v>
      </c>
      <c r="AG106" s="0" t="n">
        <f aca="false">SUM(B106:AE106)</f>
        <v>1</v>
      </c>
    </row>
    <row r="107" customFormat="false" ht="15" hidden="false" customHeight="false" outlineLevel="0" collapsed="false">
      <c r="B107" s="0" t="s">
        <v>56</v>
      </c>
      <c r="C107" s="9" t="n">
        <v>30</v>
      </c>
      <c r="D107" s="9"/>
      <c r="E107" s="9"/>
      <c r="F107" s="9"/>
      <c r="G107" s="9"/>
      <c r="AG107" s="0" t="n">
        <f aca="false">SUM(B107:AE107)</f>
        <v>30</v>
      </c>
    </row>
    <row r="108" customFormat="false" ht="15" hidden="false" customHeight="false" outlineLevel="0" collapsed="false">
      <c r="B108" s="0" t="n">
        <v>0</v>
      </c>
      <c r="C108" s="9" t="n">
        <v>0.047</v>
      </c>
      <c r="D108" s="9" t="n">
        <v>0.03</v>
      </c>
      <c r="E108" s="9" t="n">
        <v>0.05</v>
      </c>
      <c r="F108" s="9" t="n">
        <v>0.01</v>
      </c>
      <c r="G108" s="9" t="n">
        <v>0.052</v>
      </c>
      <c r="H108" s="0" t="n">
        <v>0.025</v>
      </c>
      <c r="I108" s="0" t="n">
        <v>0.025</v>
      </c>
      <c r="J108" s="0" t="n">
        <v>0.03</v>
      </c>
      <c r="K108" s="0" t="n">
        <v>0.015</v>
      </c>
      <c r="L108" s="0" t="n">
        <v>0.017</v>
      </c>
      <c r="M108" s="0" t="n">
        <v>0.039</v>
      </c>
      <c r="N108" s="0" t="n">
        <v>0.064</v>
      </c>
      <c r="O108" s="0" t="n">
        <v>0.046</v>
      </c>
      <c r="P108" s="0" t="n">
        <v>0.026</v>
      </c>
      <c r="Q108" s="0" t="n">
        <v>0.02</v>
      </c>
      <c r="R108" s="0" t="n">
        <v>0.113</v>
      </c>
      <c r="S108" s="0" t="n">
        <v>0.122</v>
      </c>
      <c r="T108" s="0" t="n">
        <v>0.044</v>
      </c>
      <c r="U108" s="0" t="n">
        <v>0.031</v>
      </c>
      <c r="V108" s="0" t="n">
        <v>0.099</v>
      </c>
      <c r="W108" s="0" t="n">
        <v>0.086</v>
      </c>
      <c r="X108" s="0" t="n">
        <v>0.009</v>
      </c>
      <c r="Y108" s="0" t="n">
        <v>0</v>
      </c>
      <c r="Z108" s="0" t="n">
        <v>0</v>
      </c>
      <c r="AA108" s="0" t="n">
        <v>0</v>
      </c>
      <c r="AB108" s="0" t="n">
        <v>0</v>
      </c>
      <c r="AC108" s="0" t="n">
        <v>0</v>
      </c>
      <c r="AD108" s="0" t="n">
        <v>0</v>
      </c>
      <c r="AE108" s="0" t="n">
        <v>0</v>
      </c>
      <c r="AG108" s="0" t="n">
        <f aca="false">SUM(B108:AE108)</f>
        <v>1</v>
      </c>
    </row>
    <row r="109" customFormat="false" ht="15" hidden="false" customHeight="false" outlineLevel="0" collapsed="false">
      <c r="B109" s="0" t="s">
        <v>57</v>
      </c>
      <c r="C109" s="9" t="n">
        <v>30</v>
      </c>
      <c r="D109" s="9"/>
      <c r="E109" s="9"/>
      <c r="F109" s="9"/>
      <c r="G109" s="9"/>
      <c r="AG109" s="0" t="n">
        <f aca="false">SUM(B109:AE109)</f>
        <v>30</v>
      </c>
    </row>
    <row r="110" customFormat="false" ht="15" hidden="false" customHeight="false" outlineLevel="0" collapsed="false">
      <c r="B110" s="0" t="n">
        <v>0</v>
      </c>
      <c r="C110" s="9" t="n">
        <v>0.047</v>
      </c>
      <c r="D110" s="9" t="n">
        <v>0.03</v>
      </c>
      <c r="E110" s="9" t="n">
        <v>0.05</v>
      </c>
      <c r="F110" s="9" t="n">
        <v>0.01</v>
      </c>
      <c r="G110" s="9" t="n">
        <v>0.052</v>
      </c>
      <c r="H110" s="0" t="n">
        <v>0.025</v>
      </c>
      <c r="I110" s="0" t="n">
        <v>0.025</v>
      </c>
      <c r="J110" s="0" t="n">
        <v>0.03</v>
      </c>
      <c r="K110" s="0" t="n">
        <v>0.015</v>
      </c>
      <c r="L110" s="0" t="n">
        <v>0.017</v>
      </c>
      <c r="M110" s="0" t="n">
        <v>0.039</v>
      </c>
      <c r="N110" s="0" t="n">
        <v>0.064</v>
      </c>
      <c r="O110" s="0" t="n">
        <v>0.046</v>
      </c>
      <c r="P110" s="0" t="n">
        <v>0.026</v>
      </c>
      <c r="Q110" s="0" t="n">
        <v>0.02</v>
      </c>
      <c r="R110" s="0" t="n">
        <v>0.113</v>
      </c>
      <c r="S110" s="0" t="n">
        <v>0.122</v>
      </c>
      <c r="T110" s="0" t="n">
        <v>0.044</v>
      </c>
      <c r="U110" s="0" t="n">
        <v>0.031</v>
      </c>
      <c r="V110" s="0" t="n">
        <v>0.099</v>
      </c>
      <c r="W110" s="0" t="n">
        <v>0.086</v>
      </c>
      <c r="X110" s="0" t="n">
        <v>0.009</v>
      </c>
      <c r="Y110" s="0" t="n">
        <v>0</v>
      </c>
      <c r="Z110" s="0" t="n">
        <v>0</v>
      </c>
      <c r="AA110" s="0" t="n">
        <v>0</v>
      </c>
      <c r="AB110" s="0" t="n">
        <v>0</v>
      </c>
      <c r="AC110" s="0" t="n">
        <v>0</v>
      </c>
      <c r="AD110" s="0" t="n">
        <v>0</v>
      </c>
      <c r="AE110" s="0" t="n">
        <v>0</v>
      </c>
      <c r="AG110" s="0" t="n">
        <f aca="false">SUM(B110:AE110)</f>
        <v>1</v>
      </c>
    </row>
    <row r="111" customFormat="false" ht="15" hidden="false" customHeight="false" outlineLevel="0" collapsed="false">
      <c r="A111" s="1" t="s">
        <v>22</v>
      </c>
      <c r="B111" s="16" t="n">
        <v>0</v>
      </c>
      <c r="C111" s="16" t="n">
        <v>1</v>
      </c>
      <c r="D111" s="16" t="n">
        <v>2</v>
      </c>
      <c r="E111" s="16" t="n">
        <v>3</v>
      </c>
      <c r="F111" s="16" t="n">
        <v>4</v>
      </c>
      <c r="G111" s="16" t="n">
        <v>5</v>
      </c>
      <c r="H111" s="16" t="n">
        <v>6</v>
      </c>
      <c r="I111" s="16" t="n">
        <v>7</v>
      </c>
      <c r="J111" s="16" t="n">
        <v>8</v>
      </c>
      <c r="K111" s="16" t="n">
        <v>9</v>
      </c>
      <c r="L111" s="16" t="n">
        <v>10</v>
      </c>
      <c r="M111" s="16" t="n">
        <v>11</v>
      </c>
      <c r="N111" s="16" t="n">
        <v>12</v>
      </c>
      <c r="O111" s="16" t="n">
        <v>13</v>
      </c>
      <c r="P111" s="16" t="n">
        <v>14</v>
      </c>
      <c r="Q111" s="16" t="n">
        <v>15</v>
      </c>
      <c r="R111" s="16" t="n">
        <v>16</v>
      </c>
      <c r="S111" s="16" t="n">
        <v>17</v>
      </c>
      <c r="T111" s="16" t="n">
        <v>18</v>
      </c>
      <c r="U111" s="16" t="n">
        <v>19</v>
      </c>
      <c r="V111" s="16" t="n">
        <v>20</v>
      </c>
      <c r="W111" s="16" t="n">
        <v>21</v>
      </c>
      <c r="X111" s="16" t="n">
        <v>22</v>
      </c>
      <c r="Y111" s="16" t="n">
        <v>23</v>
      </c>
      <c r="Z111" s="16" t="n">
        <v>24</v>
      </c>
      <c r="AA111" s="16" t="n">
        <v>25</v>
      </c>
      <c r="AB111" s="16" t="n">
        <v>26</v>
      </c>
      <c r="AC111" s="16" t="n">
        <v>27</v>
      </c>
      <c r="AD111" s="16" t="n">
        <v>28</v>
      </c>
      <c r="AE111" s="16" t="n">
        <v>29</v>
      </c>
      <c r="AG111" s="0" t="n">
        <f aca="false">SUM(B111:AE111)</f>
        <v>435</v>
      </c>
    </row>
    <row r="112" customFormat="false" ht="15" hidden="false" customHeight="false" outlineLevel="0" collapsed="false">
      <c r="A112" s="0" t="s">
        <v>23</v>
      </c>
      <c r="B112" s="0" t="n">
        <v>0</v>
      </c>
      <c r="C112" s="10" t="n">
        <v>0.37</v>
      </c>
      <c r="D112" s="10" t="n">
        <v>0.41</v>
      </c>
      <c r="E112" s="10" t="n">
        <v>0</v>
      </c>
      <c r="F112" s="10" t="n">
        <v>0.15</v>
      </c>
      <c r="G112" s="10" t="n">
        <v>0.07</v>
      </c>
      <c r="H112" s="10" t="n">
        <v>0</v>
      </c>
      <c r="I112" s="10" t="n">
        <v>0</v>
      </c>
      <c r="J112" s="10" t="n">
        <v>0</v>
      </c>
      <c r="K112" s="10" t="n">
        <v>0</v>
      </c>
      <c r="L112" s="10" t="n">
        <v>0</v>
      </c>
      <c r="M112" s="10" t="n">
        <v>0</v>
      </c>
      <c r="N112" s="10" t="n">
        <v>0</v>
      </c>
      <c r="O112" s="10" t="n">
        <v>0</v>
      </c>
      <c r="P112" s="10" t="n">
        <v>0</v>
      </c>
      <c r="Q112" s="10" t="n">
        <v>0</v>
      </c>
      <c r="R112" s="10" t="n">
        <v>0</v>
      </c>
      <c r="S112" s="10" t="n">
        <v>0</v>
      </c>
      <c r="T112" s="10" t="n">
        <v>0</v>
      </c>
      <c r="U112" s="10" t="n">
        <v>0</v>
      </c>
      <c r="V112" s="10" t="n">
        <v>0</v>
      </c>
      <c r="W112" s="10" t="n">
        <v>0</v>
      </c>
      <c r="X112" s="10" t="n">
        <v>0</v>
      </c>
      <c r="Y112" s="0" t="n">
        <v>0</v>
      </c>
      <c r="Z112" s="0" t="n">
        <v>0</v>
      </c>
      <c r="AA112" s="0" t="n">
        <v>0</v>
      </c>
      <c r="AB112" s="0" t="n">
        <v>0</v>
      </c>
      <c r="AC112" s="0" t="n">
        <v>0</v>
      </c>
      <c r="AD112" s="0" t="n">
        <v>0</v>
      </c>
      <c r="AE112" s="0" t="n">
        <v>0</v>
      </c>
      <c r="AG112" s="3" t="n">
        <f aca="false">SUM(B112:AE112)</f>
        <v>1</v>
      </c>
    </row>
    <row r="113" customFormat="false" ht="15" hidden="false" customHeight="false" outlineLevel="0" collapsed="false">
      <c r="A113" s="0" t="s">
        <v>24</v>
      </c>
      <c r="B113" s="0" t="n">
        <v>0</v>
      </c>
      <c r="C113" s="15" t="n">
        <v>0.44</v>
      </c>
      <c r="D113" s="15" t="n">
        <v>0.2</v>
      </c>
      <c r="E113" s="15" t="n">
        <v>0</v>
      </c>
      <c r="F113" s="15" t="n">
        <v>0.1</v>
      </c>
      <c r="G113" s="15" t="n">
        <v>0.16</v>
      </c>
      <c r="H113" s="15" t="n">
        <v>0.05</v>
      </c>
      <c r="I113" s="15" t="n">
        <v>0.05</v>
      </c>
      <c r="J113" s="15" t="n">
        <v>0</v>
      </c>
      <c r="K113" s="15" t="n">
        <v>0</v>
      </c>
      <c r="L113" s="15" t="n">
        <v>0</v>
      </c>
      <c r="M113" s="15" t="n">
        <v>0</v>
      </c>
      <c r="N113" s="15" t="n">
        <v>0</v>
      </c>
      <c r="O113" s="15" t="n">
        <v>0</v>
      </c>
      <c r="P113" s="15" t="n">
        <v>0</v>
      </c>
      <c r="Q113" s="15" t="n">
        <v>0</v>
      </c>
      <c r="R113" s="15" t="n">
        <v>0</v>
      </c>
      <c r="S113" s="15" t="n">
        <v>0</v>
      </c>
      <c r="T113" s="15" t="n">
        <v>0</v>
      </c>
      <c r="U113" s="15" t="n">
        <v>0</v>
      </c>
      <c r="V113" s="15" t="n">
        <v>0</v>
      </c>
      <c r="W113" s="15" t="n">
        <v>0</v>
      </c>
      <c r="X113" s="15" t="n">
        <v>0</v>
      </c>
      <c r="Y113" s="0" t="n">
        <v>0</v>
      </c>
      <c r="Z113" s="0" t="n">
        <v>0</v>
      </c>
      <c r="AA113" s="0" t="n">
        <v>0</v>
      </c>
      <c r="AB113" s="0" t="n">
        <v>0</v>
      </c>
      <c r="AC113" s="0" t="n">
        <v>0</v>
      </c>
      <c r="AD113" s="0" t="n">
        <v>0</v>
      </c>
      <c r="AE113" s="0" t="n">
        <v>0</v>
      </c>
      <c r="AG113" s="3" t="n">
        <f aca="false">SUM(B113:AE113)</f>
        <v>1</v>
      </c>
    </row>
    <row r="114" customFormat="false" ht="15" hidden="false" customHeight="false" outlineLevel="0" collapsed="false">
      <c r="A114" s="0" t="s">
        <v>25</v>
      </c>
      <c r="B114" s="0" t="n">
        <v>0</v>
      </c>
      <c r="C114" s="17" t="n">
        <v>0.5</v>
      </c>
      <c r="D114" s="17" t="n">
        <v>0.07</v>
      </c>
      <c r="E114" s="17" t="n">
        <v>0</v>
      </c>
      <c r="F114" s="17" t="n">
        <v>0.05</v>
      </c>
      <c r="G114" s="17" t="n">
        <v>0.22</v>
      </c>
      <c r="H114" s="17" t="n">
        <v>0.08</v>
      </c>
      <c r="I114" s="17" t="n">
        <v>0.08</v>
      </c>
      <c r="J114" s="17" t="n">
        <v>0</v>
      </c>
      <c r="K114" s="17" t="n">
        <v>0</v>
      </c>
      <c r="L114" s="17" t="n">
        <v>0</v>
      </c>
      <c r="M114" s="17" t="n">
        <v>0</v>
      </c>
      <c r="N114" s="17" t="n">
        <v>0</v>
      </c>
      <c r="O114" s="17" t="n">
        <v>0</v>
      </c>
      <c r="P114" s="17" t="n">
        <v>0</v>
      </c>
      <c r="Q114" s="17" t="n">
        <v>0</v>
      </c>
      <c r="R114" s="17" t="n">
        <v>0</v>
      </c>
      <c r="S114" s="17" t="n">
        <v>0</v>
      </c>
      <c r="T114" s="17" t="n">
        <v>0</v>
      </c>
      <c r="U114" s="17" t="n">
        <v>0</v>
      </c>
      <c r="V114" s="17" t="n">
        <v>0</v>
      </c>
      <c r="W114" s="17" t="n">
        <v>0</v>
      </c>
      <c r="X114" s="17" t="n">
        <v>0</v>
      </c>
      <c r="Y114" s="0" t="n">
        <v>0</v>
      </c>
      <c r="Z114" s="0" t="n">
        <v>0</v>
      </c>
      <c r="AA114" s="0" t="n">
        <v>0</v>
      </c>
      <c r="AB114" s="0" t="n">
        <v>0</v>
      </c>
      <c r="AC114" s="0" t="n">
        <v>0</v>
      </c>
      <c r="AD114" s="0" t="n">
        <v>0</v>
      </c>
      <c r="AE114" s="0" t="n">
        <v>0</v>
      </c>
      <c r="AG114" s="3" t="n">
        <f aca="false">SUM(B114:AE114)</f>
        <v>1</v>
      </c>
    </row>
    <row r="115" customFormat="false" ht="15" hidden="false" customHeight="false" outlineLevel="0" collapsed="false">
      <c r="A115" s="0" t="s">
        <v>26</v>
      </c>
      <c r="B115" s="0" t="n">
        <v>0</v>
      </c>
      <c r="C115" s="15" t="n">
        <v>0.44</v>
      </c>
      <c r="D115" s="15" t="n">
        <v>0.2</v>
      </c>
      <c r="E115" s="15" t="n">
        <v>0</v>
      </c>
      <c r="F115" s="15" t="n">
        <v>0.1</v>
      </c>
      <c r="G115" s="15" t="n">
        <v>0.16</v>
      </c>
      <c r="H115" s="15" t="n">
        <v>0.05</v>
      </c>
      <c r="I115" s="15" t="n">
        <v>0.05</v>
      </c>
      <c r="J115" s="15" t="n">
        <v>0</v>
      </c>
      <c r="K115" s="15" t="n">
        <v>0</v>
      </c>
      <c r="L115" s="15" t="n">
        <v>0</v>
      </c>
      <c r="M115" s="15" t="n">
        <v>0</v>
      </c>
      <c r="N115" s="15" t="n">
        <v>0</v>
      </c>
      <c r="O115" s="15" t="n">
        <v>0</v>
      </c>
      <c r="P115" s="15" t="n">
        <v>0</v>
      </c>
      <c r="Q115" s="15" t="n">
        <v>0</v>
      </c>
      <c r="R115" s="15" t="n">
        <v>0</v>
      </c>
      <c r="S115" s="15" t="n">
        <v>0</v>
      </c>
      <c r="T115" s="15" t="n">
        <v>0</v>
      </c>
      <c r="U115" s="15" t="n">
        <v>0</v>
      </c>
      <c r="V115" s="15" t="n">
        <v>0</v>
      </c>
      <c r="W115" s="15" t="n">
        <v>0</v>
      </c>
      <c r="X115" s="15" t="n">
        <v>0</v>
      </c>
      <c r="Y115" s="0" t="n">
        <v>0</v>
      </c>
      <c r="Z115" s="0" t="n">
        <v>0</v>
      </c>
      <c r="AA115" s="0" t="n">
        <v>0</v>
      </c>
      <c r="AB115" s="0" t="n">
        <v>0</v>
      </c>
      <c r="AC115" s="0" t="n">
        <v>0</v>
      </c>
      <c r="AD115" s="0" t="n">
        <v>0</v>
      </c>
      <c r="AE115" s="0" t="n">
        <v>0</v>
      </c>
      <c r="AG115" s="3" t="n">
        <f aca="false">SUM(B115:AE115)</f>
        <v>1</v>
      </c>
    </row>
    <row r="116" customFormat="false" ht="15" hidden="false" customHeight="false" outlineLevel="0" collapsed="false">
      <c r="C116" s="9"/>
      <c r="D116" s="9"/>
      <c r="E116" s="9"/>
      <c r="F116" s="9"/>
      <c r="G116" s="9"/>
    </row>
    <row r="117" customFormat="false" ht="15" hidden="false" customHeight="false" outlineLevel="0" collapsed="false">
      <c r="B117" s="0" t="s">
        <v>27</v>
      </c>
      <c r="C117" s="9"/>
      <c r="D117" s="9"/>
      <c r="E117" s="9"/>
      <c r="F117" s="9"/>
      <c r="G117" s="9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G117"/>
  <sheetViews>
    <sheetView windowProtection="false" showFormulas="false" showGridLines="true" showRowColHeaders="true" showZeros="true" rightToLeft="false" tabSelected="false" showOutlineSymbols="true" defaultGridColor="true" view="normal" topLeftCell="A65" colorId="64" zoomScale="100" zoomScaleNormal="100" zoomScalePageLayoutView="100" workbookViewId="0">
      <selection pane="topLeft" activeCell="K93" activeCellId="0" sqref="K93"/>
    </sheetView>
  </sheetViews>
  <sheetFormatPr defaultRowHeight="15"/>
  <cols>
    <col collapsed="false" hidden="false" max="2" min="1" style="0" width="8.50510204081633"/>
    <col collapsed="false" hidden="false" max="3" min="3" style="0" width="9.04591836734694"/>
    <col collapsed="false" hidden="false" max="8" min="4" style="0" width="8.50510204081633"/>
    <col collapsed="false" hidden="false" max="9" min="9" style="0" width="17.5510204081633"/>
    <col collapsed="false" hidden="false" max="10" min="10" style="0" width="24.1632653061224"/>
    <col collapsed="false" hidden="false" max="15" min="11" style="0" width="26.1887755102041"/>
    <col collapsed="false" hidden="false" max="16" min="16" style="0" width="26.3214285714286"/>
    <col collapsed="false" hidden="false" max="17" min="17" style="0" width="26.0510204081633"/>
    <col collapsed="false" hidden="false" max="18" min="18" style="0" width="27.2704081632653"/>
    <col collapsed="false" hidden="false" max="1025" min="19" style="0" width="8.50510204081633"/>
  </cols>
  <sheetData>
    <row r="1" customFormat="false" ht="15" hidden="false" customHeight="false" outlineLevel="0" collapsed="false">
      <c r="C1" s="0" t="s">
        <v>44</v>
      </c>
      <c r="I1" s="0" t="s">
        <v>45</v>
      </c>
      <c r="O1" s="3"/>
    </row>
    <row r="2" customFormat="false" ht="15" hidden="false" customHeight="false" outlineLevel="0" collapsed="false">
      <c r="A2" s="0" t="n">
        <v>0</v>
      </c>
      <c r="C2" s="0" t="s">
        <v>46</v>
      </c>
      <c r="D2" s="0" t="s">
        <v>47</v>
      </c>
      <c r="E2" s="0" t="s">
        <v>47</v>
      </c>
      <c r="F2" s="0" t="s">
        <v>47</v>
      </c>
      <c r="G2" s="0" t="s">
        <v>47</v>
      </c>
      <c r="I2" s="0" t="n">
        <v>0.032</v>
      </c>
      <c r="J2" s="0" t="n">
        <v>0.032</v>
      </c>
      <c r="K2" s="0" t="s">
        <v>47</v>
      </c>
      <c r="L2" s="0" t="s">
        <v>47</v>
      </c>
      <c r="M2" s="0" t="n">
        <v>0.032</v>
      </c>
      <c r="O2" s="3"/>
    </row>
    <row r="3" customFormat="false" ht="15" hidden="false" customHeight="false" outlineLevel="0" collapsed="false">
      <c r="A3" s="0" t="n">
        <v>1</v>
      </c>
      <c r="C3" s="0" t="n">
        <v>71146808.45</v>
      </c>
      <c r="D3" s="0" t="s">
        <v>47</v>
      </c>
      <c r="E3" s="0" t="s">
        <v>47</v>
      </c>
      <c r="F3" s="0" t="s">
        <v>47</v>
      </c>
      <c r="G3" s="0" t="s">
        <v>47</v>
      </c>
      <c r="I3" s="0" t="n">
        <v>0.0295021</v>
      </c>
      <c r="J3" s="0" t="s">
        <v>47</v>
      </c>
      <c r="K3" s="0" t="s">
        <v>47</v>
      </c>
      <c r="L3" s="0" t="s">
        <v>47</v>
      </c>
      <c r="M3" s="0" t="n">
        <v>0.0295021</v>
      </c>
      <c r="O3" s="3"/>
    </row>
    <row r="4" customFormat="false" ht="15" hidden="false" customHeight="false" outlineLevel="0" collapsed="false">
      <c r="A4" s="0" t="n">
        <v>2</v>
      </c>
      <c r="C4" s="0" t="n">
        <v>61937991.3</v>
      </c>
      <c r="D4" s="0" t="s">
        <v>47</v>
      </c>
      <c r="E4" s="0" t="s">
        <v>47</v>
      </c>
      <c r="F4" s="0" t="s">
        <v>47</v>
      </c>
      <c r="G4" s="0" t="s">
        <v>47</v>
      </c>
      <c r="I4" s="0" t="n">
        <v>0.0456455968</v>
      </c>
      <c r="J4" s="0" t="s">
        <v>47</v>
      </c>
      <c r="K4" s="0" t="s">
        <v>47</v>
      </c>
      <c r="L4" s="0" t="s">
        <v>47</v>
      </c>
      <c r="M4" s="0" t="n">
        <v>0.0456455968</v>
      </c>
      <c r="O4" s="3"/>
    </row>
    <row r="5" customFormat="false" ht="15" hidden="false" customHeight="false" outlineLevel="0" collapsed="false">
      <c r="A5" s="0" t="n">
        <v>3</v>
      </c>
      <c r="C5" s="0" t="n">
        <v>47728222.72</v>
      </c>
      <c r="D5" s="0" t="s">
        <v>47</v>
      </c>
      <c r="E5" s="0" t="s">
        <v>47</v>
      </c>
      <c r="F5" s="0" t="s">
        <v>47</v>
      </c>
      <c r="G5" s="0" t="s">
        <v>47</v>
      </c>
      <c r="I5" s="0" t="n">
        <v>0.0221814992</v>
      </c>
      <c r="J5" s="0" t="n">
        <v>0.0221814992</v>
      </c>
      <c r="K5" s="0" t="n">
        <v>0.0221814992</v>
      </c>
      <c r="L5" s="0" t="s">
        <v>47</v>
      </c>
      <c r="M5" s="0" t="n">
        <v>0.0221814992</v>
      </c>
      <c r="O5" s="3"/>
    </row>
    <row r="6" customFormat="false" ht="15" hidden="false" customHeight="false" outlineLevel="0" collapsed="false">
      <c r="A6" s="0" t="n">
        <v>4</v>
      </c>
      <c r="C6" s="0" t="n">
        <v>2466086.068</v>
      </c>
      <c r="D6" s="0" t="s">
        <v>47</v>
      </c>
      <c r="E6" s="0" t="s">
        <v>47</v>
      </c>
      <c r="F6" s="0" t="s">
        <v>47</v>
      </c>
      <c r="G6" s="0" t="s">
        <v>47</v>
      </c>
      <c r="I6" s="0" t="n">
        <v>0.0187676912</v>
      </c>
      <c r="J6" s="0" t="s">
        <v>47</v>
      </c>
      <c r="K6" s="0" t="s">
        <v>47</v>
      </c>
      <c r="L6" s="0" t="s">
        <v>47</v>
      </c>
      <c r="M6" s="0" t="n">
        <v>0.0187676912</v>
      </c>
      <c r="O6" s="3"/>
    </row>
    <row r="7" customFormat="false" ht="15" hidden="false" customHeight="false" outlineLevel="0" collapsed="false">
      <c r="A7" s="0" t="n">
        <v>5</v>
      </c>
      <c r="C7" s="0" t="n">
        <v>7823021.288</v>
      </c>
      <c r="D7" s="0" t="s">
        <v>47</v>
      </c>
      <c r="E7" s="0" t="s">
        <v>47</v>
      </c>
      <c r="F7" s="0" t="s">
        <v>47</v>
      </c>
      <c r="G7" s="0" t="s">
        <v>47</v>
      </c>
      <c r="I7" s="0" t="n">
        <v>0.013906516</v>
      </c>
      <c r="J7" s="0" t="n">
        <v>0.013906516</v>
      </c>
      <c r="K7" s="0" t="s">
        <v>47</v>
      </c>
      <c r="L7" s="0" t="s">
        <v>47</v>
      </c>
      <c r="M7" s="0" t="n">
        <v>0.013906516</v>
      </c>
      <c r="O7" s="3"/>
    </row>
    <row r="8" customFormat="false" ht="15" hidden="false" customHeight="false" outlineLevel="0" collapsed="false">
      <c r="A8" s="0" t="n">
        <v>6</v>
      </c>
      <c r="C8" s="0" t="n">
        <v>27247959.66</v>
      </c>
      <c r="D8" s="0" t="s">
        <v>47</v>
      </c>
      <c r="E8" s="0" t="s">
        <v>47</v>
      </c>
      <c r="F8" s="0" t="s">
        <v>47</v>
      </c>
      <c r="G8" s="0" t="s">
        <v>47</v>
      </c>
      <c r="I8" s="0" t="n">
        <v>0.014307304</v>
      </c>
      <c r="J8" s="0" t="n">
        <v>0.014307304</v>
      </c>
      <c r="K8" s="0" t="s">
        <v>47</v>
      </c>
      <c r="L8" s="0" t="s">
        <v>47</v>
      </c>
      <c r="M8" s="0" t="n">
        <v>0.014307304</v>
      </c>
      <c r="O8" s="3"/>
    </row>
    <row r="9" customFormat="false" ht="15" hidden="false" customHeight="false" outlineLevel="0" collapsed="false">
      <c r="A9" s="0" t="n">
        <v>7</v>
      </c>
      <c r="C9" s="0" t="n">
        <v>29817656.78</v>
      </c>
      <c r="D9" s="0" t="s">
        <v>47</v>
      </c>
      <c r="E9" s="0" t="s">
        <v>47</v>
      </c>
      <c r="F9" s="0" t="s">
        <v>47</v>
      </c>
      <c r="G9" s="0" t="s">
        <v>47</v>
      </c>
      <c r="I9" s="0" t="n">
        <v>0.042745036</v>
      </c>
      <c r="J9" s="0" t="s">
        <v>47</v>
      </c>
      <c r="K9" s="0" t="s">
        <v>47</v>
      </c>
      <c r="L9" s="0" t="s">
        <v>47</v>
      </c>
      <c r="M9" s="0" t="n">
        <v>0.042745036</v>
      </c>
      <c r="O9" s="3"/>
    </row>
    <row r="10" customFormat="false" ht="15" hidden="false" customHeight="false" outlineLevel="0" collapsed="false">
      <c r="A10" s="3" t="n">
        <v>8</v>
      </c>
      <c r="C10" s="0" t="n">
        <v>3522659.852</v>
      </c>
      <c r="D10" s="0" t="s">
        <v>47</v>
      </c>
      <c r="E10" s="0" t="s">
        <v>47</v>
      </c>
      <c r="F10" s="0" t="s">
        <v>47</v>
      </c>
      <c r="G10" s="0" t="s">
        <v>47</v>
      </c>
      <c r="I10" s="0" t="n">
        <v>0.0159534384</v>
      </c>
      <c r="J10" s="0" t="n">
        <v>0.0159534384</v>
      </c>
      <c r="K10" s="0" t="s">
        <v>47</v>
      </c>
      <c r="L10" s="0" t="s">
        <v>47</v>
      </c>
      <c r="M10" s="0" t="n">
        <v>0.0159534384</v>
      </c>
      <c r="O10" s="3"/>
    </row>
    <row r="11" customFormat="false" ht="15" hidden="false" customHeight="false" outlineLevel="0" collapsed="false">
      <c r="A11" s="0" t="n">
        <v>9</v>
      </c>
      <c r="C11" s="0" t="n">
        <v>15269148.7</v>
      </c>
      <c r="D11" s="0" t="s">
        <v>47</v>
      </c>
      <c r="E11" s="0" t="s">
        <v>47</v>
      </c>
      <c r="F11" s="0" t="s">
        <v>47</v>
      </c>
      <c r="G11" s="0" t="s">
        <v>47</v>
      </c>
      <c r="I11" s="0" t="n">
        <v>0.0159019896</v>
      </c>
      <c r="J11" s="0" t="n">
        <v>0.0159019896</v>
      </c>
      <c r="K11" s="0" t="s">
        <v>47</v>
      </c>
      <c r="L11" s="0" t="s">
        <v>47</v>
      </c>
      <c r="M11" s="0" t="n">
        <v>0.0159019896</v>
      </c>
      <c r="O11" s="3"/>
    </row>
    <row r="12" customFormat="false" ht="15" hidden="false" customHeight="false" outlineLevel="0" collapsed="false">
      <c r="A12" s="3" t="n">
        <v>10</v>
      </c>
      <c r="C12" s="9" t="n">
        <v>12239635.66</v>
      </c>
      <c r="D12" s="9" t="s">
        <v>47</v>
      </c>
      <c r="E12" s="0" t="s">
        <v>47</v>
      </c>
      <c r="F12" s="0" t="s">
        <v>47</v>
      </c>
      <c r="G12" s="0" t="s">
        <v>47</v>
      </c>
      <c r="I12" s="0" t="n">
        <v>0.0063926376</v>
      </c>
      <c r="J12" s="0" t="n">
        <v>0.0063926376</v>
      </c>
      <c r="K12" s="0" t="s">
        <v>47</v>
      </c>
      <c r="L12" s="0" t="s">
        <v>47</v>
      </c>
      <c r="M12" s="0" t="n">
        <v>0.0063926376</v>
      </c>
    </row>
    <row r="13" customFormat="false" ht="15.75" hidden="false" customHeight="false" outlineLevel="0" collapsed="false">
      <c r="A13" s="3" t="n">
        <v>11</v>
      </c>
      <c r="C13" s="9" t="n">
        <v>20907130.65</v>
      </c>
      <c r="D13" s="9" t="s">
        <v>47</v>
      </c>
      <c r="E13" s="9" t="s">
        <v>47</v>
      </c>
      <c r="F13" s="0" t="s">
        <v>47</v>
      </c>
      <c r="G13" s="0" t="s">
        <v>47</v>
      </c>
      <c r="I13" s="0" t="n">
        <v>0.0013157544</v>
      </c>
      <c r="J13" s="0" t="n">
        <v>0.0013157544</v>
      </c>
      <c r="K13" s="0" t="n">
        <v>0.0013157544</v>
      </c>
      <c r="L13" s="0" t="s">
        <v>47</v>
      </c>
      <c r="M13" s="0" t="n">
        <v>0.0013157544</v>
      </c>
      <c r="O13" s="18"/>
    </row>
    <row r="14" customFormat="false" ht="15.75" hidden="false" customHeight="false" outlineLevel="0" collapsed="false">
      <c r="A14" s="3" t="n">
        <v>12</v>
      </c>
      <c r="C14" s="9" t="n">
        <v>4347602.89</v>
      </c>
      <c r="D14" s="9" t="s">
        <v>47</v>
      </c>
      <c r="E14" s="0" t="s">
        <v>47</v>
      </c>
      <c r="F14" s="0" t="s">
        <v>47</v>
      </c>
      <c r="G14" s="0" t="s">
        <v>47</v>
      </c>
      <c r="I14" s="0" t="n">
        <v>0.0092739264</v>
      </c>
      <c r="J14" s="0" t="n">
        <v>0.0092739264</v>
      </c>
      <c r="K14" s="0" t="s">
        <v>47</v>
      </c>
      <c r="L14" s="0" t="s">
        <v>47</v>
      </c>
      <c r="M14" s="0" t="n">
        <v>0.0092739264</v>
      </c>
      <c r="P14" s="19"/>
    </row>
    <row r="15" customFormat="false" ht="15.75" hidden="false" customHeight="false" outlineLevel="0" collapsed="false">
      <c r="A15" s="3" t="n">
        <v>13</v>
      </c>
      <c r="C15" s="0" t="n">
        <v>14424772.63</v>
      </c>
      <c r="D15" s="0" t="s">
        <v>47</v>
      </c>
      <c r="E15" s="0" t="s">
        <v>47</v>
      </c>
      <c r="F15" s="0" t="s">
        <v>47</v>
      </c>
      <c r="G15" s="0" t="s">
        <v>47</v>
      </c>
      <c r="I15" s="0" t="n">
        <v>0.013226912</v>
      </c>
      <c r="J15" s="0" t="s">
        <v>47</v>
      </c>
      <c r="K15" s="0" t="s">
        <v>47</v>
      </c>
      <c r="L15" s="0" t="s">
        <v>47</v>
      </c>
      <c r="M15" s="0" t="n">
        <v>0.013226912</v>
      </c>
      <c r="P15" s="19"/>
    </row>
    <row r="16" customFormat="false" ht="15" hidden="false" customHeight="false" outlineLevel="0" collapsed="false">
      <c r="A16" s="0" t="n">
        <v>14</v>
      </c>
      <c r="C16" s="0" t="n">
        <v>12244754.37</v>
      </c>
      <c r="D16" s="0" t="s">
        <v>47</v>
      </c>
      <c r="E16" s="0" t="s">
        <v>47</v>
      </c>
      <c r="F16" s="0" t="s">
        <v>47</v>
      </c>
      <c r="G16" s="0" t="s">
        <v>47</v>
      </c>
      <c r="I16" s="0" t="n">
        <v>0.0046199912</v>
      </c>
      <c r="J16" s="0" t="n">
        <v>0.0046199912</v>
      </c>
      <c r="K16" s="0" t="n">
        <v>0.0046199912</v>
      </c>
      <c r="L16" s="0" t="s">
        <v>47</v>
      </c>
      <c r="M16" s="0" t="n">
        <v>0.0046199912</v>
      </c>
    </row>
    <row r="17" customFormat="false" ht="15" hidden="false" customHeight="false" outlineLevel="0" collapsed="false">
      <c r="A17" s="0" t="n">
        <v>15</v>
      </c>
      <c r="C17" s="0" t="n">
        <v>12290917.78</v>
      </c>
      <c r="D17" s="0" t="s">
        <v>47</v>
      </c>
      <c r="E17" s="0" t="s">
        <v>47</v>
      </c>
      <c r="F17" s="0" t="s">
        <v>47</v>
      </c>
      <c r="G17" s="0" t="s">
        <v>47</v>
      </c>
      <c r="I17" s="0" t="n">
        <v>0.004411784</v>
      </c>
      <c r="J17" s="0" t="n">
        <v>0.004411784</v>
      </c>
      <c r="K17" s="0" t="s">
        <v>47</v>
      </c>
      <c r="L17" s="0" t="s">
        <v>47</v>
      </c>
      <c r="M17" s="0" t="n">
        <v>0.004411784</v>
      </c>
    </row>
    <row r="18" customFormat="false" ht="15" hidden="false" customHeight="false" outlineLevel="0" collapsed="false">
      <c r="A18" s="3" t="n">
        <v>16</v>
      </c>
      <c r="C18" s="0" t="n">
        <v>45418097.86</v>
      </c>
      <c r="D18" s="0" t="s">
        <v>47</v>
      </c>
      <c r="E18" s="0" t="s">
        <v>47</v>
      </c>
      <c r="F18" s="0" t="s">
        <v>47</v>
      </c>
      <c r="G18" s="0" t="s">
        <v>47</v>
      </c>
      <c r="I18" s="0" t="n">
        <v>0.0008579656</v>
      </c>
      <c r="J18" s="0" t="n">
        <v>0.0008579656</v>
      </c>
      <c r="K18" s="0" t="n">
        <v>0.0008579656</v>
      </c>
      <c r="L18" s="0" t="s">
        <v>47</v>
      </c>
      <c r="M18" s="0" t="n">
        <v>0.0008579656</v>
      </c>
    </row>
    <row r="19" customFormat="false" ht="15.75" hidden="false" customHeight="false" outlineLevel="0" collapsed="false">
      <c r="A19" s="3" t="n">
        <v>17</v>
      </c>
      <c r="C19" s="9" t="n">
        <v>3412498.827</v>
      </c>
      <c r="D19" s="9" t="s">
        <v>47</v>
      </c>
      <c r="E19" s="0" t="s">
        <v>47</v>
      </c>
      <c r="F19" s="0" t="s">
        <v>47</v>
      </c>
      <c r="G19" s="0" t="s">
        <v>47</v>
      </c>
      <c r="I19" s="0" t="n">
        <v>0.0117434456</v>
      </c>
      <c r="J19" s="0" t="n">
        <v>0.0117434456</v>
      </c>
      <c r="K19" s="0" t="s">
        <v>47</v>
      </c>
      <c r="L19" s="0" t="s">
        <v>47</v>
      </c>
      <c r="M19" s="0" t="n">
        <v>0.0117434456</v>
      </c>
    </row>
    <row r="20" customFormat="false" ht="15.75" hidden="false" customHeight="false" outlineLevel="0" collapsed="false">
      <c r="A20" s="3" t="n">
        <v>18</v>
      </c>
      <c r="C20" s="9" t="n">
        <v>1431103.492</v>
      </c>
      <c r="D20" s="9" t="s">
        <v>47</v>
      </c>
      <c r="E20" s="0" t="s">
        <v>47</v>
      </c>
      <c r="F20" s="0" t="s">
        <v>47</v>
      </c>
      <c r="G20" s="0" t="s">
        <v>47</v>
      </c>
      <c r="I20" s="0" t="n">
        <v>0.062251436</v>
      </c>
      <c r="J20" s="0" t="n">
        <v>0.062251436</v>
      </c>
      <c r="K20" s="0" t="s">
        <v>47</v>
      </c>
      <c r="L20" s="0" t="s">
        <v>47</v>
      </c>
      <c r="M20" s="0" t="n">
        <v>0.062251436</v>
      </c>
      <c r="P20" s="19"/>
    </row>
    <row r="21" customFormat="false" ht="15.75" hidden="false" customHeight="false" outlineLevel="0" collapsed="false">
      <c r="A21" s="3" t="n">
        <v>19</v>
      </c>
      <c r="C21" s="9" t="n">
        <v>36372799.76</v>
      </c>
      <c r="D21" s="9" t="s">
        <v>47</v>
      </c>
      <c r="E21" s="9" t="s">
        <v>47</v>
      </c>
      <c r="F21" s="0" t="s">
        <v>47</v>
      </c>
      <c r="G21" s="0" t="s">
        <v>47</v>
      </c>
      <c r="I21" s="0" t="n">
        <v>0.000473696</v>
      </c>
      <c r="J21" s="0" t="n">
        <v>0.000473696</v>
      </c>
      <c r="K21" s="0" t="n">
        <v>0.000473696</v>
      </c>
      <c r="L21" s="0" t="s">
        <v>47</v>
      </c>
      <c r="M21" s="0" t="n">
        <v>0.000473696</v>
      </c>
      <c r="P21" s="19"/>
    </row>
    <row r="22" customFormat="false" ht="15" hidden="false" customHeight="false" outlineLevel="0" collapsed="false">
      <c r="A22" s="3" t="n">
        <v>20</v>
      </c>
      <c r="C22" s="9" t="n">
        <v>21047617.45</v>
      </c>
      <c r="D22" s="9" t="s">
        <v>47</v>
      </c>
      <c r="E22" s="9" t="s">
        <v>47</v>
      </c>
      <c r="F22" s="0" t="s">
        <v>47</v>
      </c>
      <c r="G22" s="0" t="s">
        <v>47</v>
      </c>
      <c r="I22" s="0" t="n">
        <v>0.0004475816</v>
      </c>
      <c r="J22" s="0" t="n">
        <v>0.0004475816</v>
      </c>
      <c r="K22" s="0" t="n">
        <v>0.0004475816</v>
      </c>
      <c r="L22" s="0" t="s">
        <v>47</v>
      </c>
      <c r="M22" s="0" t="n">
        <v>0.0004475816</v>
      </c>
    </row>
    <row r="23" customFormat="false" ht="15" hidden="false" customHeight="false" outlineLevel="0" collapsed="false">
      <c r="A23" s="3" t="n">
        <v>21</v>
      </c>
      <c r="C23" s="9" t="n">
        <v>8607382.609</v>
      </c>
      <c r="D23" s="9" t="s">
        <v>47</v>
      </c>
      <c r="E23" s="9" t="s">
        <v>47</v>
      </c>
      <c r="F23" s="0" t="s">
        <v>47</v>
      </c>
      <c r="G23" s="0" t="s">
        <v>47</v>
      </c>
      <c r="I23" s="0" t="n">
        <v>0.000955096</v>
      </c>
      <c r="J23" s="0" t="n">
        <v>0.000955096</v>
      </c>
      <c r="K23" s="0" t="n">
        <v>0.000955096</v>
      </c>
      <c r="L23" s="0" t="s">
        <v>47</v>
      </c>
      <c r="M23" s="0" t="n">
        <v>0.000955096</v>
      </c>
    </row>
    <row r="24" customFormat="false" ht="15" hidden="false" customHeight="false" outlineLevel="0" collapsed="false">
      <c r="A24" s="3" t="n">
        <v>22</v>
      </c>
      <c r="C24" s="9" t="n">
        <v>6179650.375</v>
      </c>
      <c r="D24" s="9" t="s">
        <v>47</v>
      </c>
      <c r="E24" s="0" t="s">
        <v>47</v>
      </c>
      <c r="F24" s="0" t="s">
        <v>47</v>
      </c>
      <c r="G24" s="0" t="s">
        <v>47</v>
      </c>
      <c r="I24" s="0" t="n">
        <v>0.0007412216</v>
      </c>
      <c r="J24" s="0" t="n">
        <v>0.0007412216</v>
      </c>
      <c r="K24" s="0" t="s">
        <v>47</v>
      </c>
      <c r="L24" s="0" t="s">
        <v>47</v>
      </c>
      <c r="M24" s="0" t="n">
        <v>0.0007412216</v>
      </c>
    </row>
    <row r="25" customFormat="false" ht="15" hidden="false" customHeight="false" outlineLevel="0" collapsed="false">
      <c r="A25" s="0" t="n">
        <v>23</v>
      </c>
      <c r="C25" s="0" t="s">
        <v>46</v>
      </c>
      <c r="D25" s="0" t="s">
        <v>47</v>
      </c>
      <c r="E25" s="0" t="s">
        <v>47</v>
      </c>
      <c r="F25" s="0" t="s">
        <v>47</v>
      </c>
      <c r="G25" s="0" t="s">
        <v>47</v>
      </c>
      <c r="I25" s="0" t="n">
        <v>0</v>
      </c>
      <c r="J25" s="0" t="n">
        <v>0</v>
      </c>
      <c r="K25" s="0" t="n">
        <v>0</v>
      </c>
      <c r="L25" s="0" t="n">
        <v>0</v>
      </c>
      <c r="M25" s="0" t="n">
        <v>0</v>
      </c>
    </row>
    <row r="26" customFormat="false" ht="15" hidden="false" customHeight="false" outlineLevel="0" collapsed="false">
      <c r="A26" s="0" t="n">
        <v>24</v>
      </c>
      <c r="C26" s="0" t="s">
        <v>46</v>
      </c>
      <c r="D26" s="0" t="s">
        <v>47</v>
      </c>
      <c r="E26" s="0" t="s">
        <v>47</v>
      </c>
      <c r="F26" s="0" t="s">
        <v>47</v>
      </c>
      <c r="G26" s="0" t="s">
        <v>47</v>
      </c>
      <c r="I26" s="0" t="n">
        <v>0</v>
      </c>
      <c r="J26" s="0" t="n">
        <v>0</v>
      </c>
      <c r="K26" s="0" t="n">
        <v>0</v>
      </c>
      <c r="L26" s="0" t="n">
        <v>0</v>
      </c>
      <c r="M26" s="0" t="n">
        <v>0</v>
      </c>
    </row>
    <row r="27" customFormat="false" ht="15" hidden="false" customHeight="false" outlineLevel="0" collapsed="false">
      <c r="A27" s="0" t="n">
        <v>25</v>
      </c>
      <c r="C27" s="0" t="s">
        <v>46</v>
      </c>
      <c r="D27" s="0" t="s">
        <v>47</v>
      </c>
      <c r="E27" s="0" t="s">
        <v>47</v>
      </c>
      <c r="F27" s="0" t="s">
        <v>47</v>
      </c>
      <c r="G27" s="0" t="s">
        <v>47</v>
      </c>
      <c r="I27" s="0" t="n">
        <v>0.0007412216</v>
      </c>
      <c r="J27" s="0" t="n">
        <v>0.0007412216</v>
      </c>
      <c r="K27" s="0" t="s">
        <v>47</v>
      </c>
      <c r="L27" s="0" t="s">
        <v>47</v>
      </c>
      <c r="M27" s="0" t="n">
        <v>0.0007412216</v>
      </c>
    </row>
    <row r="28" customFormat="false" ht="15" hidden="false" customHeight="false" outlineLevel="0" collapsed="false">
      <c r="A28" s="0" t="n">
        <v>26</v>
      </c>
      <c r="C28" s="0" t="s">
        <v>46</v>
      </c>
      <c r="D28" s="0" t="s">
        <v>47</v>
      </c>
      <c r="E28" s="0" t="s">
        <v>47</v>
      </c>
      <c r="F28" s="0" t="s">
        <v>47</v>
      </c>
      <c r="G28" s="0" t="s">
        <v>47</v>
      </c>
      <c r="I28" s="0" t="n">
        <v>0.000955096</v>
      </c>
      <c r="J28" s="0" t="n">
        <v>0.000955096</v>
      </c>
      <c r="K28" s="0" t="n">
        <v>0.000955096</v>
      </c>
      <c r="L28" s="0" t="s">
        <v>47</v>
      </c>
      <c r="M28" s="0" t="n">
        <v>0.000955096</v>
      </c>
    </row>
    <row r="29" customFormat="false" ht="15" hidden="false" customHeight="false" outlineLevel="0" collapsed="false">
      <c r="A29" s="0" t="n">
        <v>27</v>
      </c>
      <c r="C29" s="0" t="s">
        <v>46</v>
      </c>
      <c r="D29" s="0" t="s">
        <v>47</v>
      </c>
      <c r="E29" s="0" t="s">
        <v>47</v>
      </c>
      <c r="F29" s="0" t="s">
        <v>47</v>
      </c>
      <c r="G29" s="0" t="s">
        <v>47</v>
      </c>
      <c r="I29" s="0" t="n">
        <v>0.004</v>
      </c>
      <c r="J29" s="0" t="n">
        <v>0.004</v>
      </c>
      <c r="K29" s="0" t="n">
        <v>0.004</v>
      </c>
      <c r="L29" s="0" t="n">
        <v>0.004</v>
      </c>
      <c r="M29" s="0" t="n">
        <v>0.004</v>
      </c>
    </row>
    <row r="30" customFormat="false" ht="15" hidden="false" customHeight="false" outlineLevel="0" collapsed="false">
      <c r="A30" s="0" t="n">
        <v>28</v>
      </c>
      <c r="C30" s="0" t="s">
        <v>46</v>
      </c>
      <c r="D30" s="0" t="s">
        <v>47</v>
      </c>
      <c r="E30" s="0" t="s">
        <v>47</v>
      </c>
      <c r="F30" s="0" t="s">
        <v>47</v>
      </c>
      <c r="G30" s="0" t="s">
        <v>47</v>
      </c>
      <c r="I30" s="0" t="n">
        <v>0.008</v>
      </c>
      <c r="J30" s="0" t="n">
        <v>0.008</v>
      </c>
      <c r="K30" s="0" t="n">
        <v>0.008</v>
      </c>
      <c r="L30" s="0" t="n">
        <v>0.008</v>
      </c>
      <c r="M30" s="0" t="n">
        <v>0.008</v>
      </c>
    </row>
    <row r="31" customFormat="false" ht="15" hidden="false" customHeight="false" outlineLevel="0" collapsed="false">
      <c r="A31" s="0" t="n">
        <v>29</v>
      </c>
      <c r="C31" s="0" t="s">
        <v>46</v>
      </c>
      <c r="D31" s="0" t="s">
        <v>47</v>
      </c>
      <c r="E31" s="0" t="s">
        <v>47</v>
      </c>
      <c r="F31" s="0" t="s">
        <v>47</v>
      </c>
      <c r="G31" s="0" t="s">
        <v>48</v>
      </c>
      <c r="I31" s="0" t="n">
        <v>0.016</v>
      </c>
      <c r="J31" s="0" t="n">
        <v>0.016</v>
      </c>
      <c r="K31" s="0" t="n">
        <v>0.016</v>
      </c>
      <c r="L31" s="0" t="n">
        <v>0.016</v>
      </c>
      <c r="M31" s="0" t="n">
        <v>0.016</v>
      </c>
      <c r="P31" s="0" t="n">
        <v>143958</v>
      </c>
      <c r="Q31" s="1" t="s">
        <v>0</v>
      </c>
    </row>
    <row r="32" customFormat="false" ht="15" hidden="false" customHeight="false" outlineLevel="0" collapsed="false">
      <c r="B32" s="0" t="s">
        <v>1</v>
      </c>
      <c r="H32" s="0" t="s">
        <v>2</v>
      </c>
      <c r="P32" s="2" t="s">
        <v>3</v>
      </c>
      <c r="Q32" s="3"/>
      <c r="R32" s="3"/>
      <c r="S32" s="3"/>
      <c r="T32" s="3"/>
      <c r="U32" s="3"/>
      <c r="V32" s="0" t="s">
        <v>4</v>
      </c>
    </row>
    <row r="33" customFormat="false" ht="15.75" hidden="false" customHeight="false" outlineLevel="0" collapsed="false">
      <c r="A33" s="0" t="n">
        <v>0</v>
      </c>
      <c r="B33" s="0" t="n">
        <v>0</v>
      </c>
      <c r="C33" s="4" t="n">
        <f aca="false">P33</f>
        <v>0</v>
      </c>
      <c r="D33" s="5" t="s">
        <v>5</v>
      </c>
      <c r="E33" s="5" t="s">
        <v>5</v>
      </c>
      <c r="F33" s="5" t="s">
        <v>5</v>
      </c>
      <c r="G33" s="5" t="s">
        <v>5</v>
      </c>
      <c r="H33" s="0" t="n">
        <v>2</v>
      </c>
      <c r="I33" s="6" t="n">
        <v>1</v>
      </c>
      <c r="J33" s="7" t="n">
        <v>-100</v>
      </c>
      <c r="K33" s="7" t="n">
        <v>50</v>
      </c>
      <c r="L33" s="7" t="n">
        <v>12647072876</v>
      </c>
      <c r="M33" s="7" t="n">
        <v>2</v>
      </c>
      <c r="N33" s="8" t="n">
        <v>1264707000000</v>
      </c>
      <c r="P33" s="9" t="n">
        <f aca="false">$P$31*B33</f>
        <v>0</v>
      </c>
    </row>
    <row r="34" customFormat="false" ht="15.75" hidden="false" customHeight="false" outlineLevel="0" collapsed="false">
      <c r="A34" s="0" t="n">
        <v>1</v>
      </c>
      <c r="B34" s="10" t="n">
        <v>0</v>
      </c>
      <c r="C34" s="4" t="n">
        <f aca="false">P34</f>
        <v>0</v>
      </c>
      <c r="D34" s="5" t="s">
        <v>5</v>
      </c>
      <c r="E34" s="5" t="s">
        <v>5</v>
      </c>
      <c r="F34" s="5" t="s">
        <v>5</v>
      </c>
      <c r="G34" s="5" t="s">
        <v>5</v>
      </c>
      <c r="H34" s="0" t="n">
        <v>1</v>
      </c>
      <c r="I34" s="6" t="n">
        <v>2</v>
      </c>
      <c r="J34" s="7" t="n">
        <v>-17.6</v>
      </c>
      <c r="K34" s="7" t="n">
        <v>17.6</v>
      </c>
      <c r="L34" s="7" t="n">
        <v>12286957937</v>
      </c>
      <c r="M34" s="7" t="n">
        <v>1</v>
      </c>
      <c r="N34" s="8" t="n">
        <v>216250500000</v>
      </c>
      <c r="P34" s="9" t="n">
        <f aca="false">$P$31*B34</f>
        <v>0</v>
      </c>
      <c r="R34" s="1" t="s">
        <v>6</v>
      </c>
    </row>
    <row r="35" customFormat="false" ht="15.75" hidden="false" customHeight="false" outlineLevel="0" collapsed="false">
      <c r="A35" s="0" t="n">
        <v>2</v>
      </c>
      <c r="B35" s="10" t="n">
        <v>0.48</v>
      </c>
      <c r="C35" s="4" t="n">
        <f aca="false">P35</f>
        <v>69099.84</v>
      </c>
      <c r="D35" s="5" t="s">
        <v>5</v>
      </c>
      <c r="E35" s="5" t="s">
        <v>5</v>
      </c>
      <c r="F35" s="5" t="s">
        <v>5</v>
      </c>
      <c r="G35" s="5" t="s">
        <v>5</v>
      </c>
      <c r="H35" s="0" t="n">
        <v>1</v>
      </c>
      <c r="I35" s="6" t="n">
        <v>3</v>
      </c>
      <c r="J35" s="7" t="n">
        <v>-36.5</v>
      </c>
      <c r="K35" s="7" t="n">
        <v>36.5</v>
      </c>
      <c r="L35" s="7" t="n">
        <v>29971254486</v>
      </c>
      <c r="M35" s="7" t="n">
        <v>1</v>
      </c>
      <c r="N35" s="8" t="n">
        <v>1093951000000</v>
      </c>
      <c r="P35" s="9" t="n">
        <f aca="false">$P$31*B35</f>
        <v>69099.84</v>
      </c>
      <c r="R35" s="1" t="s">
        <v>7</v>
      </c>
    </row>
    <row r="36" customFormat="false" ht="15.75" hidden="false" customHeight="false" outlineLevel="0" collapsed="false">
      <c r="A36" s="0" t="n">
        <v>3</v>
      </c>
      <c r="B36" s="10" t="n">
        <v>0.52</v>
      </c>
      <c r="C36" s="4" t="n">
        <f aca="false">P36</f>
        <v>74858.16</v>
      </c>
      <c r="D36" s="5" t="s">
        <v>5</v>
      </c>
      <c r="E36" s="5" t="s">
        <v>5</v>
      </c>
      <c r="F36" s="5" t="s">
        <v>5</v>
      </c>
      <c r="G36" s="5" t="s">
        <v>5</v>
      </c>
      <c r="H36" s="0" t="n">
        <v>3</v>
      </c>
      <c r="I36" s="6" t="n">
        <v>4</v>
      </c>
      <c r="J36" s="7" t="n">
        <v>-128.5</v>
      </c>
      <c r="K36" s="7" t="n">
        <v>50</v>
      </c>
      <c r="L36" s="7" t="n">
        <v>13938887160</v>
      </c>
      <c r="M36" s="7" t="n">
        <v>3</v>
      </c>
      <c r="N36" s="8" t="n">
        <v>1791147000000</v>
      </c>
      <c r="P36" s="9" t="n">
        <f aca="false">$P$31*B36</f>
        <v>74858.16</v>
      </c>
    </row>
    <row r="37" customFormat="false" ht="15.75" hidden="false" customHeight="false" outlineLevel="0" collapsed="false">
      <c r="A37" s="0" t="n">
        <v>4</v>
      </c>
      <c r="B37" s="10" t="n">
        <v>0</v>
      </c>
      <c r="C37" s="4" t="n">
        <f aca="false">P37</f>
        <v>0</v>
      </c>
      <c r="D37" s="5" t="s">
        <v>5</v>
      </c>
      <c r="E37" s="5" t="s">
        <v>5</v>
      </c>
      <c r="F37" s="5" t="s">
        <v>5</v>
      </c>
      <c r="G37" s="5" t="s">
        <v>5</v>
      </c>
      <c r="H37" s="0" t="n">
        <v>1</v>
      </c>
      <c r="I37" s="6" t="n">
        <v>5</v>
      </c>
      <c r="J37" s="7" t="n">
        <v>-20.5</v>
      </c>
      <c r="K37" s="7" t="n">
        <v>20.5</v>
      </c>
      <c r="L37" s="7" t="n">
        <v>3686010853</v>
      </c>
      <c r="M37" s="7" t="n">
        <v>1</v>
      </c>
      <c r="N37" s="8" t="n">
        <v>75563220000</v>
      </c>
      <c r="P37" s="9" t="n">
        <f aca="false">$P$31*B37</f>
        <v>0</v>
      </c>
    </row>
    <row r="38" customFormat="false" ht="15.75" hidden="false" customHeight="false" outlineLevel="0" collapsed="false">
      <c r="A38" s="0" t="n">
        <v>5</v>
      </c>
      <c r="B38" s="10" t="n">
        <v>0</v>
      </c>
      <c r="C38" s="4" t="n">
        <f aca="false">P38</f>
        <v>0</v>
      </c>
      <c r="D38" s="5" t="s">
        <v>5</v>
      </c>
      <c r="E38" s="5" t="s">
        <v>5</v>
      </c>
      <c r="F38" s="5" t="s">
        <v>5</v>
      </c>
      <c r="G38" s="5" t="s">
        <v>5</v>
      </c>
      <c r="H38" s="0" t="n">
        <v>2</v>
      </c>
      <c r="I38" s="6" t="n">
        <v>6</v>
      </c>
      <c r="J38" s="7" t="n">
        <v>-106</v>
      </c>
      <c r="K38" s="7" t="n">
        <v>50</v>
      </c>
      <c r="L38" s="7" t="n">
        <v>11079367895</v>
      </c>
      <c r="M38" s="7" t="n">
        <v>2</v>
      </c>
      <c r="N38" s="8" t="n">
        <v>1174413000000</v>
      </c>
      <c r="P38" s="9" t="n">
        <f aca="false">$P$31*B38</f>
        <v>0</v>
      </c>
    </row>
    <row r="39" customFormat="false" ht="15.75" hidden="false" customHeight="false" outlineLevel="0" collapsed="false">
      <c r="A39" s="0" t="n">
        <v>6</v>
      </c>
      <c r="B39" s="10" t="n">
        <v>0</v>
      </c>
      <c r="C39" s="4" t="n">
        <f aca="false">P39</f>
        <v>0</v>
      </c>
      <c r="D39" s="5" t="s">
        <v>5</v>
      </c>
      <c r="E39" s="5" t="s">
        <v>5</v>
      </c>
      <c r="F39" s="5" t="s">
        <v>5</v>
      </c>
      <c r="G39" s="5" t="s">
        <v>5</v>
      </c>
      <c r="H39" s="0" t="n">
        <v>2</v>
      </c>
      <c r="I39" s="6" t="n">
        <v>7</v>
      </c>
      <c r="J39" s="7" t="n">
        <v>-109.9</v>
      </c>
      <c r="K39" s="7" t="n">
        <v>50</v>
      </c>
      <c r="L39" s="7" t="n">
        <v>19434502995</v>
      </c>
      <c r="M39" s="7" t="n">
        <v>2</v>
      </c>
      <c r="N39" s="8" t="n">
        <v>2135852000000</v>
      </c>
      <c r="P39" s="9" t="n">
        <f aca="false">$P$31*B39</f>
        <v>0</v>
      </c>
    </row>
    <row r="40" customFormat="false" ht="15.75" hidden="false" customHeight="false" outlineLevel="0" collapsed="false">
      <c r="A40" s="0" t="n">
        <v>7</v>
      </c>
      <c r="B40" s="10" t="n">
        <v>0</v>
      </c>
      <c r="C40" s="4" t="n">
        <f aca="false">P40</f>
        <v>0</v>
      </c>
      <c r="D40" s="5" t="s">
        <v>5</v>
      </c>
      <c r="E40" s="5" t="s">
        <v>5</v>
      </c>
      <c r="F40" s="5" t="s">
        <v>5</v>
      </c>
      <c r="G40" s="5" t="s">
        <v>5</v>
      </c>
      <c r="H40" s="0" t="n">
        <v>1</v>
      </c>
      <c r="I40" s="6" t="n">
        <v>8</v>
      </c>
      <c r="J40" s="7" t="n">
        <v>-33.8</v>
      </c>
      <c r="K40" s="7" t="n">
        <v>33.8</v>
      </c>
      <c r="L40" s="7" t="n">
        <v>10361542520</v>
      </c>
      <c r="M40" s="7" t="n">
        <v>1</v>
      </c>
      <c r="N40" s="8" t="n">
        <v>350220100000</v>
      </c>
      <c r="P40" s="9" t="n">
        <f aca="false">$P$31*B40</f>
        <v>0</v>
      </c>
    </row>
    <row r="41" customFormat="false" ht="15.75" hidden="false" customHeight="false" outlineLevel="0" collapsed="false">
      <c r="A41" s="3" t="n">
        <v>8</v>
      </c>
      <c r="B41" s="10" t="n">
        <v>0</v>
      </c>
      <c r="C41" s="4" t="n">
        <f aca="false">P41</f>
        <v>0</v>
      </c>
      <c r="D41" s="5" t="s">
        <v>5</v>
      </c>
      <c r="E41" s="5" t="s">
        <v>5</v>
      </c>
      <c r="F41" s="5" t="s">
        <v>5</v>
      </c>
      <c r="G41" s="5" t="s">
        <v>5</v>
      </c>
      <c r="H41" s="0" t="n">
        <v>2</v>
      </c>
      <c r="I41" s="6" t="n">
        <v>9</v>
      </c>
      <c r="J41" s="7" t="n">
        <v>-52</v>
      </c>
      <c r="K41" s="7" t="n">
        <v>50</v>
      </c>
      <c r="L41" s="7" t="n">
        <v>6455559422</v>
      </c>
      <c r="M41" s="7" t="n">
        <v>2</v>
      </c>
      <c r="N41" s="8" t="n">
        <v>335689100000</v>
      </c>
      <c r="P41" s="9" t="n">
        <f aca="false">$P$31*B41</f>
        <v>0</v>
      </c>
    </row>
    <row r="42" customFormat="false" ht="15.75" hidden="false" customHeight="false" outlineLevel="0" collapsed="false">
      <c r="A42" s="0" t="n">
        <v>9</v>
      </c>
      <c r="B42" s="10" t="n">
        <v>0</v>
      </c>
      <c r="C42" s="4" t="n">
        <f aca="false">P42</f>
        <v>0</v>
      </c>
      <c r="D42" s="5" t="s">
        <v>5</v>
      </c>
      <c r="E42" s="5" t="s">
        <v>5</v>
      </c>
      <c r="F42" s="5" t="s">
        <v>5</v>
      </c>
      <c r="G42" s="5" t="s">
        <v>5</v>
      </c>
      <c r="H42" s="0" t="n">
        <v>2</v>
      </c>
      <c r="I42" s="6" t="n">
        <v>10</v>
      </c>
      <c r="J42" s="7" t="n">
        <v>-85.3</v>
      </c>
      <c r="K42" s="7" t="n">
        <v>50</v>
      </c>
      <c r="L42" s="7" t="n">
        <v>17316802511</v>
      </c>
      <c r="M42" s="7" t="n">
        <v>2</v>
      </c>
      <c r="N42" s="8" t="n">
        <v>1477123000000</v>
      </c>
      <c r="P42" s="9" t="n">
        <f aca="false">$P$31*B42</f>
        <v>0</v>
      </c>
    </row>
    <row r="43" customFormat="false" ht="15.75" hidden="false" customHeight="false" outlineLevel="0" collapsed="false">
      <c r="A43" s="3" t="n">
        <v>10</v>
      </c>
      <c r="B43" s="10" t="n">
        <v>0</v>
      </c>
      <c r="C43" s="4" t="n">
        <f aca="false">P43</f>
        <v>0</v>
      </c>
      <c r="D43" s="5" t="s">
        <v>5</v>
      </c>
      <c r="E43" s="5" t="s">
        <v>5</v>
      </c>
      <c r="F43" s="5" t="s">
        <v>5</v>
      </c>
      <c r="G43" s="5" t="s">
        <v>5</v>
      </c>
      <c r="H43" s="0" t="n">
        <v>2</v>
      </c>
      <c r="I43" s="6" t="n">
        <v>11</v>
      </c>
      <c r="J43" s="7" t="n">
        <v>-75.3</v>
      </c>
      <c r="K43" s="7" t="n">
        <v>50</v>
      </c>
      <c r="L43" s="7" t="n">
        <v>11225017827</v>
      </c>
      <c r="M43" s="7" t="n">
        <v>2</v>
      </c>
      <c r="N43" s="8" t="n">
        <v>845243800000</v>
      </c>
      <c r="P43" s="9" t="n">
        <f aca="false">$P$31*B43</f>
        <v>0</v>
      </c>
    </row>
    <row r="44" customFormat="false" ht="15.75" hidden="false" customHeight="false" outlineLevel="0" collapsed="false">
      <c r="A44" s="3" t="n">
        <v>11</v>
      </c>
      <c r="B44" s="10" t="n">
        <v>0</v>
      </c>
      <c r="C44" s="4" t="n">
        <f aca="false">P44</f>
        <v>0</v>
      </c>
      <c r="D44" s="5" t="s">
        <v>5</v>
      </c>
      <c r="E44" s="5" t="s">
        <v>5</v>
      </c>
      <c r="F44" s="5" t="s">
        <v>5</v>
      </c>
      <c r="G44" s="5" t="s">
        <v>5</v>
      </c>
      <c r="H44" s="0" t="n">
        <v>3</v>
      </c>
      <c r="I44" s="6" t="n">
        <v>12</v>
      </c>
      <c r="J44" s="7" t="n">
        <v>-185.6</v>
      </c>
      <c r="K44" s="7" t="n">
        <v>50</v>
      </c>
      <c r="L44" s="7" t="n">
        <v>15989283041</v>
      </c>
      <c r="M44" s="7" t="n">
        <v>3</v>
      </c>
      <c r="N44" s="8" t="n">
        <v>2967611000000</v>
      </c>
      <c r="P44" s="9" t="n">
        <f aca="false">$P$31*B44</f>
        <v>0</v>
      </c>
    </row>
    <row r="45" customFormat="false" ht="15.75" hidden="false" customHeight="false" outlineLevel="0" collapsed="false">
      <c r="A45" s="3" t="n">
        <v>12</v>
      </c>
      <c r="B45" s="10" t="n">
        <v>0</v>
      </c>
      <c r="C45" s="4" t="n">
        <f aca="false">P45</f>
        <v>0</v>
      </c>
      <c r="D45" s="5" t="s">
        <v>5</v>
      </c>
      <c r="E45" s="5" t="s">
        <v>5</v>
      </c>
      <c r="F45" s="5" t="s">
        <v>5</v>
      </c>
      <c r="G45" s="5" t="s">
        <v>5</v>
      </c>
      <c r="H45" s="0" t="n">
        <v>2</v>
      </c>
      <c r="I45" s="6" t="n">
        <v>13</v>
      </c>
      <c r="J45" s="7" t="n">
        <v>-109.8</v>
      </c>
      <c r="K45" s="7" t="n">
        <v>50</v>
      </c>
      <c r="L45" s="7" t="n">
        <v>4282287423</v>
      </c>
      <c r="M45" s="7" t="n">
        <v>2</v>
      </c>
      <c r="N45" s="8" t="n">
        <v>470195200000</v>
      </c>
      <c r="P45" s="9" t="n">
        <f aca="false">$P$31*B45</f>
        <v>0</v>
      </c>
    </row>
    <row r="46" customFormat="false" ht="15.75" hidden="false" customHeight="false" outlineLevel="0" collapsed="false">
      <c r="A46" s="3" t="n">
        <v>13</v>
      </c>
      <c r="B46" s="10" t="n">
        <v>0</v>
      </c>
      <c r="C46" s="4" t="n">
        <f aca="false">P46</f>
        <v>0</v>
      </c>
      <c r="D46" s="5" t="s">
        <v>5</v>
      </c>
      <c r="E46" s="5" t="s">
        <v>5</v>
      </c>
      <c r="F46" s="5" t="s">
        <v>5</v>
      </c>
      <c r="G46" s="5" t="s">
        <v>5</v>
      </c>
      <c r="H46" s="0" t="n">
        <v>1</v>
      </c>
      <c r="I46" s="6" t="n">
        <v>14</v>
      </c>
      <c r="J46" s="7" t="n">
        <v>-48.9</v>
      </c>
      <c r="K46" s="7" t="n">
        <v>48.9</v>
      </c>
      <c r="L46" s="7" t="n">
        <v>14161620805</v>
      </c>
      <c r="M46" s="7" t="n">
        <v>1</v>
      </c>
      <c r="N46" s="8" t="n">
        <v>692503300000</v>
      </c>
      <c r="P46" s="9" t="n">
        <f aca="false">$P$31*B46</f>
        <v>0</v>
      </c>
    </row>
    <row r="47" customFormat="false" ht="15.75" hidden="false" customHeight="false" outlineLevel="0" collapsed="false">
      <c r="A47" s="0" t="n">
        <v>14</v>
      </c>
      <c r="B47" s="10" t="n">
        <v>0</v>
      </c>
      <c r="C47" s="4" t="n">
        <f aca="false">P47</f>
        <v>0</v>
      </c>
      <c r="D47" s="5" t="s">
        <v>5</v>
      </c>
      <c r="E47" s="5" t="s">
        <v>5</v>
      </c>
      <c r="F47" s="5" t="s">
        <v>5</v>
      </c>
      <c r="G47" s="5" t="s">
        <v>5</v>
      </c>
      <c r="H47" s="0" t="n">
        <v>3</v>
      </c>
      <c r="I47" s="6" t="n">
        <v>15</v>
      </c>
      <c r="J47" s="7" t="n">
        <v>-138.8</v>
      </c>
      <c r="K47" s="7" t="n">
        <v>50</v>
      </c>
      <c r="L47" s="7" t="n">
        <v>12608709589</v>
      </c>
      <c r="M47" s="7" t="n">
        <v>3</v>
      </c>
      <c r="N47" s="8" t="n">
        <v>1750089000000</v>
      </c>
      <c r="P47" s="9" t="n">
        <f aca="false">$P$31*B47</f>
        <v>0</v>
      </c>
    </row>
    <row r="48" customFormat="false" ht="15.75" hidden="false" customHeight="false" outlineLevel="0" collapsed="false">
      <c r="A48" s="0" t="n">
        <v>15</v>
      </c>
      <c r="B48" s="10" t="n">
        <v>0</v>
      </c>
      <c r="C48" s="4" t="n">
        <f aca="false">P48</f>
        <v>0</v>
      </c>
      <c r="D48" s="5" t="s">
        <v>5</v>
      </c>
      <c r="E48" s="5" t="s">
        <v>5</v>
      </c>
      <c r="F48" s="5" t="s">
        <v>5</v>
      </c>
      <c r="G48" s="5" t="s">
        <v>5</v>
      </c>
      <c r="H48" s="0" t="n">
        <v>2</v>
      </c>
      <c r="I48" s="6" t="n">
        <v>16</v>
      </c>
      <c r="J48" s="7" t="n">
        <v>-101.8</v>
      </c>
      <c r="K48" s="7" t="n">
        <v>50</v>
      </c>
      <c r="L48" s="7" t="n">
        <v>9175347755</v>
      </c>
      <c r="M48" s="7" t="n">
        <v>2</v>
      </c>
      <c r="N48" s="8" t="n">
        <v>934050400000</v>
      </c>
      <c r="P48" s="9" t="n">
        <f aca="false">$P$31*B48</f>
        <v>0</v>
      </c>
    </row>
    <row r="49" customFormat="false" ht="15.75" hidden="false" customHeight="false" outlineLevel="0" collapsed="false">
      <c r="A49" s="3" t="n">
        <v>16</v>
      </c>
      <c r="B49" s="10" t="n">
        <v>0</v>
      </c>
      <c r="C49" s="4" t="n">
        <f aca="false">P49</f>
        <v>0</v>
      </c>
      <c r="D49" s="5" t="s">
        <v>5</v>
      </c>
      <c r="E49" s="5" t="s">
        <v>5</v>
      </c>
      <c r="F49" s="5" t="s">
        <v>5</v>
      </c>
      <c r="G49" s="5" t="s">
        <v>5</v>
      </c>
      <c r="H49" s="0" t="n">
        <v>3</v>
      </c>
      <c r="I49" s="6" t="n">
        <v>17</v>
      </c>
      <c r="J49" s="7" t="n">
        <v>-156</v>
      </c>
      <c r="K49" s="7" t="n">
        <v>50</v>
      </c>
      <c r="L49" s="7" t="n">
        <v>11324453301</v>
      </c>
      <c r="M49" s="7" t="n">
        <v>3</v>
      </c>
      <c r="N49" s="8" t="n">
        <v>1766615000000</v>
      </c>
      <c r="P49" s="9" t="n">
        <f aca="false">$P$31*B49</f>
        <v>0</v>
      </c>
    </row>
    <row r="50" customFormat="false" ht="15.75" hidden="false" customHeight="false" outlineLevel="0" collapsed="false">
      <c r="A50" s="3" t="n">
        <v>17</v>
      </c>
      <c r="B50" s="10" t="n">
        <v>0</v>
      </c>
      <c r="C50" s="4" t="n">
        <f aca="false">P50</f>
        <v>0</v>
      </c>
      <c r="D50" s="5" t="s">
        <v>5</v>
      </c>
      <c r="E50" s="5" t="s">
        <v>5</v>
      </c>
      <c r="F50" s="5" t="s">
        <v>5</v>
      </c>
      <c r="G50" s="5" t="s">
        <v>5</v>
      </c>
      <c r="H50" s="0" t="n">
        <v>2</v>
      </c>
      <c r="I50" s="6" t="n">
        <v>18</v>
      </c>
      <c r="J50" s="7" t="n">
        <v>-81.9</v>
      </c>
      <c r="K50" s="7" t="n">
        <v>50</v>
      </c>
      <c r="L50" s="7" t="n">
        <v>5030841128</v>
      </c>
      <c r="M50" s="7" t="n">
        <v>2</v>
      </c>
      <c r="N50" s="8" t="n">
        <v>412025900000</v>
      </c>
      <c r="P50" s="9" t="n">
        <f aca="false">$P$31*B50</f>
        <v>0</v>
      </c>
    </row>
    <row r="51" customFormat="false" ht="15.75" hidden="false" customHeight="false" outlineLevel="0" collapsed="false">
      <c r="A51" s="3" t="n">
        <v>18</v>
      </c>
      <c r="B51" s="10" t="n">
        <v>0</v>
      </c>
      <c r="C51" s="4" t="n">
        <f aca="false">P51</f>
        <v>0</v>
      </c>
      <c r="D51" s="5" t="s">
        <v>5</v>
      </c>
      <c r="E51" s="5" t="s">
        <v>5</v>
      </c>
      <c r="F51" s="5" t="s">
        <v>5</v>
      </c>
      <c r="G51" s="5" t="s">
        <v>5</v>
      </c>
      <c r="H51" s="0" t="n">
        <v>2</v>
      </c>
      <c r="I51" s="6" t="n">
        <v>19</v>
      </c>
      <c r="J51" s="7" t="n">
        <v>-86.4</v>
      </c>
      <c r="K51" s="7" t="n">
        <v>50</v>
      </c>
      <c r="L51" s="7" t="n">
        <v>4831356901</v>
      </c>
      <c r="M51" s="7" t="n">
        <v>2</v>
      </c>
      <c r="N51" s="8" t="n">
        <v>417429200000</v>
      </c>
      <c r="P51" s="9" t="n">
        <f aca="false">$P$31*B51</f>
        <v>0</v>
      </c>
    </row>
    <row r="52" customFormat="false" ht="15.75" hidden="false" customHeight="false" outlineLevel="0" collapsed="false">
      <c r="A52" s="3" t="n">
        <v>19</v>
      </c>
      <c r="B52" s="10" t="n">
        <v>0</v>
      </c>
      <c r="C52" s="4" t="n">
        <f aca="false">P52</f>
        <v>0</v>
      </c>
      <c r="D52" s="5" t="s">
        <v>5</v>
      </c>
      <c r="E52" s="5" t="s">
        <v>5</v>
      </c>
      <c r="F52" s="5" t="s">
        <v>5</v>
      </c>
      <c r="G52" s="5" t="s">
        <v>5</v>
      </c>
      <c r="H52" s="0" t="n">
        <v>3</v>
      </c>
      <c r="I52" s="6" t="n">
        <v>20</v>
      </c>
      <c r="J52" s="7" t="n">
        <v>-199.1</v>
      </c>
      <c r="K52" s="7" t="n">
        <v>50</v>
      </c>
      <c r="L52" s="7" t="n">
        <v>17683470543</v>
      </c>
      <c r="M52" s="7" t="n">
        <v>3</v>
      </c>
      <c r="N52" s="8" t="n">
        <v>3520779000000</v>
      </c>
      <c r="P52" s="9" t="n">
        <f aca="false">$P$31*B52</f>
        <v>0</v>
      </c>
    </row>
    <row r="53" customFormat="false" ht="15.75" hidden="false" customHeight="false" outlineLevel="0" collapsed="false">
      <c r="A53" s="3" t="n">
        <v>20</v>
      </c>
      <c r="B53" s="10" t="n">
        <v>0</v>
      </c>
      <c r="C53" s="4" t="n">
        <f aca="false">P53</f>
        <v>0</v>
      </c>
      <c r="D53" s="5" t="s">
        <v>5</v>
      </c>
      <c r="E53" s="5" t="s">
        <v>5</v>
      </c>
      <c r="F53" s="5" t="s">
        <v>5</v>
      </c>
      <c r="G53" s="5" t="s">
        <v>5</v>
      </c>
      <c r="H53" s="0" t="n">
        <v>3</v>
      </c>
      <c r="I53" s="6" t="n">
        <v>21</v>
      </c>
      <c r="J53" s="7" t="n">
        <v>-230.2</v>
      </c>
      <c r="K53" s="7" t="n">
        <v>50</v>
      </c>
      <c r="L53" s="7" t="n">
        <v>9957085306</v>
      </c>
      <c r="M53" s="7" t="n">
        <v>3</v>
      </c>
      <c r="N53" s="8" t="n">
        <v>2292121000000</v>
      </c>
      <c r="P53" s="9" t="n">
        <f aca="false">$P$31*B53</f>
        <v>0</v>
      </c>
    </row>
    <row r="54" customFormat="false" ht="15.75" hidden="false" customHeight="false" outlineLevel="0" collapsed="false">
      <c r="A54" s="3" t="n">
        <v>21</v>
      </c>
      <c r="B54" s="10" t="n">
        <v>0</v>
      </c>
      <c r="C54" s="4" t="n">
        <f aca="false">P54</f>
        <v>0</v>
      </c>
      <c r="D54" s="5" t="s">
        <v>5</v>
      </c>
      <c r="E54" s="5" t="s">
        <v>5</v>
      </c>
      <c r="F54" s="5" t="s">
        <v>5</v>
      </c>
      <c r="G54" s="5" t="s">
        <v>5</v>
      </c>
      <c r="H54" s="0" t="n">
        <v>3</v>
      </c>
      <c r="I54" s="6" t="n">
        <v>22</v>
      </c>
      <c r="J54" s="7" t="n">
        <v>-186.3</v>
      </c>
      <c r="K54" s="7" t="n">
        <v>50</v>
      </c>
      <c r="L54" s="7" t="n">
        <v>6033778736</v>
      </c>
      <c r="M54" s="7" t="n">
        <v>3</v>
      </c>
      <c r="N54" s="8" t="n">
        <v>1124093000000</v>
      </c>
      <c r="P54" s="9" t="n">
        <f aca="false">$P$31*B54</f>
        <v>0</v>
      </c>
    </row>
    <row r="55" customFormat="false" ht="15.75" hidden="false" customHeight="false" outlineLevel="0" collapsed="false">
      <c r="A55" s="3" t="n">
        <v>22</v>
      </c>
      <c r="B55" s="10" t="n">
        <v>0</v>
      </c>
      <c r="C55" s="4" t="n">
        <f aca="false">P55</f>
        <v>0</v>
      </c>
      <c r="D55" s="5" t="s">
        <v>5</v>
      </c>
      <c r="E55" s="5" t="s">
        <v>5</v>
      </c>
      <c r="F55" s="5" t="s">
        <v>5</v>
      </c>
      <c r="G55" s="5" t="s">
        <v>5</v>
      </c>
      <c r="H55" s="0" t="n">
        <v>2</v>
      </c>
      <c r="I55" s="6" t="n">
        <v>23</v>
      </c>
      <c r="J55" s="7" t="n">
        <v>-119.6</v>
      </c>
      <c r="K55" s="7" t="n">
        <v>50</v>
      </c>
      <c r="L55" s="7" t="n">
        <v>17242902545</v>
      </c>
      <c r="M55" s="7" t="n">
        <v>2</v>
      </c>
      <c r="N55" s="8" t="n">
        <v>2062251000000</v>
      </c>
      <c r="P55" s="9" t="n">
        <f aca="false">$P$31*B55</f>
        <v>0</v>
      </c>
    </row>
    <row r="56" customFormat="false" ht="15.75" hidden="false" customHeight="false" outlineLevel="0" collapsed="false">
      <c r="A56" s="0" t="n">
        <v>23</v>
      </c>
      <c r="B56" s="0" t="n">
        <v>0</v>
      </c>
      <c r="C56" s="4" t="n">
        <f aca="false">P56</f>
        <v>0</v>
      </c>
      <c r="D56" s="5" t="s">
        <v>5</v>
      </c>
      <c r="E56" s="5" t="s">
        <v>5</v>
      </c>
      <c r="F56" s="5" t="s">
        <v>5</v>
      </c>
      <c r="G56" s="5" t="s">
        <v>5</v>
      </c>
      <c r="H56" s="0" t="n">
        <v>0</v>
      </c>
      <c r="I56" s="6" t="n">
        <v>24</v>
      </c>
      <c r="J56" s="7" t="n">
        <v>0</v>
      </c>
      <c r="K56" s="7" t="n">
        <v>0</v>
      </c>
      <c r="L56" s="7" t="n">
        <v>173026053</v>
      </c>
      <c r="M56" s="7" t="n">
        <v>0</v>
      </c>
      <c r="N56" s="8" t="n">
        <v>0</v>
      </c>
      <c r="P56" s="9" t="n">
        <f aca="false">$P$31*B56</f>
        <v>0</v>
      </c>
      <c r="T56" s="0" t="s">
        <v>8</v>
      </c>
      <c r="U56" s="0" t="s">
        <v>9</v>
      </c>
    </row>
    <row r="57" customFormat="false" ht="15.75" hidden="false" customHeight="false" outlineLevel="0" collapsed="false">
      <c r="A57" s="0" t="n">
        <v>24</v>
      </c>
      <c r="B57" s="0" t="n">
        <v>0</v>
      </c>
      <c r="C57" s="4" t="n">
        <f aca="false">P57</f>
        <v>0</v>
      </c>
      <c r="D57" s="5" t="s">
        <v>5</v>
      </c>
      <c r="E57" s="5" t="s">
        <v>5</v>
      </c>
      <c r="F57" s="5" t="s">
        <v>5</v>
      </c>
      <c r="G57" s="5" t="s">
        <v>5</v>
      </c>
      <c r="H57" s="0" t="n">
        <v>0</v>
      </c>
      <c r="I57" s="6" t="n">
        <v>25</v>
      </c>
      <c r="J57" s="7" t="n">
        <v>0</v>
      </c>
      <c r="K57" s="7" t="n">
        <v>0</v>
      </c>
      <c r="L57" s="7" t="n">
        <v>294595432</v>
      </c>
      <c r="M57" s="7" t="n">
        <v>0</v>
      </c>
      <c r="N57" s="8" t="n">
        <v>0</v>
      </c>
      <c r="P57" s="9" t="n">
        <f aca="false">$P$31*B57</f>
        <v>0</v>
      </c>
      <c r="T57" s="11" t="s">
        <v>10</v>
      </c>
      <c r="U57" s="1" t="s">
        <v>11</v>
      </c>
    </row>
    <row r="58" customFormat="false" ht="15.75" hidden="false" customHeight="false" outlineLevel="0" collapsed="false">
      <c r="A58" s="0" t="n">
        <v>25</v>
      </c>
      <c r="B58" s="0" t="n">
        <v>0</v>
      </c>
      <c r="C58" s="4" t="n">
        <f aca="false">P58</f>
        <v>0</v>
      </c>
      <c r="D58" s="5" t="s">
        <v>5</v>
      </c>
      <c r="E58" s="5" t="s">
        <v>5</v>
      </c>
      <c r="F58" s="5" t="s">
        <v>5</v>
      </c>
      <c r="G58" s="5" t="s">
        <v>5</v>
      </c>
      <c r="H58" s="0" t="n">
        <v>2</v>
      </c>
      <c r="I58" s="6" t="n">
        <v>26</v>
      </c>
      <c r="J58" s="7" t="n">
        <v>-100</v>
      </c>
      <c r="K58" s="7" t="n">
        <v>50</v>
      </c>
      <c r="L58" s="7" t="n">
        <v>35556339824</v>
      </c>
      <c r="M58" s="7" t="n">
        <v>2</v>
      </c>
      <c r="N58" s="8" t="n">
        <v>3555634000000</v>
      </c>
      <c r="P58" s="9" t="n">
        <f aca="false">$P$31*B58</f>
        <v>0</v>
      </c>
      <c r="T58" s="1" t="s">
        <v>12</v>
      </c>
      <c r="U58" s="1" t="s">
        <v>13</v>
      </c>
    </row>
    <row r="59" customFormat="false" ht="15.75" hidden="false" customHeight="false" outlineLevel="0" collapsed="false">
      <c r="A59" s="0" t="n">
        <v>26</v>
      </c>
      <c r="B59" s="0" t="n">
        <v>0</v>
      </c>
      <c r="C59" s="4" t="n">
        <f aca="false">P59</f>
        <v>0</v>
      </c>
      <c r="D59" s="5" t="s">
        <v>5</v>
      </c>
      <c r="E59" s="5" t="s">
        <v>5</v>
      </c>
      <c r="F59" s="5" t="s">
        <v>5</v>
      </c>
      <c r="G59" s="5" t="s">
        <v>5</v>
      </c>
      <c r="H59" s="0" t="n">
        <v>3</v>
      </c>
      <c r="I59" s="6" t="n">
        <v>27</v>
      </c>
      <c r="J59" s="7" t="n">
        <v>-150</v>
      </c>
      <c r="K59" s="7" t="n">
        <v>50</v>
      </c>
      <c r="L59" s="7" t="n">
        <v>17529276725</v>
      </c>
      <c r="M59" s="7" t="n">
        <v>3</v>
      </c>
      <c r="N59" s="8" t="n">
        <v>2629392000000</v>
      </c>
      <c r="P59" s="9" t="n">
        <f aca="false">$P$31*B59</f>
        <v>0</v>
      </c>
      <c r="T59" s="1" t="s">
        <v>14</v>
      </c>
      <c r="U59" s="1" t="s">
        <v>15</v>
      </c>
    </row>
    <row r="60" customFormat="false" ht="15.75" hidden="false" customHeight="false" outlineLevel="0" collapsed="false">
      <c r="A60" s="0" t="n">
        <v>27</v>
      </c>
      <c r="B60" s="0" t="n">
        <v>0</v>
      </c>
      <c r="C60" s="4" t="n">
        <f aca="false">P60</f>
        <v>0</v>
      </c>
      <c r="D60" s="5" t="s">
        <v>5</v>
      </c>
      <c r="E60" s="5" t="s">
        <v>5</v>
      </c>
      <c r="F60" s="5" t="s">
        <v>5</v>
      </c>
      <c r="G60" s="5" t="s">
        <v>5</v>
      </c>
      <c r="H60" s="0" t="n">
        <v>4</v>
      </c>
      <c r="I60" s="6" t="n">
        <v>28</v>
      </c>
      <c r="J60" s="7" t="n">
        <v>-500</v>
      </c>
      <c r="K60" s="7" t="n">
        <v>50</v>
      </c>
      <c r="L60" s="7" t="n">
        <v>26033456848</v>
      </c>
      <c r="M60" s="7" t="n">
        <v>4</v>
      </c>
      <c r="N60" s="8" t="n">
        <v>13016730000000</v>
      </c>
      <c r="P60" s="9" t="n">
        <f aca="false">$P$31*B60</f>
        <v>0</v>
      </c>
      <c r="T60" s="1" t="s">
        <v>16</v>
      </c>
      <c r="U60" s="1" t="s">
        <v>17</v>
      </c>
    </row>
    <row r="61" customFormat="false" ht="15.75" hidden="false" customHeight="false" outlineLevel="0" collapsed="false">
      <c r="A61" s="0" t="n">
        <v>28</v>
      </c>
      <c r="B61" s="0" t="n">
        <v>0</v>
      </c>
      <c r="C61" s="4" t="n">
        <f aca="false">P61</f>
        <v>0</v>
      </c>
      <c r="D61" s="5" t="s">
        <v>5</v>
      </c>
      <c r="E61" s="5" t="s">
        <v>5</v>
      </c>
      <c r="F61" s="5" t="s">
        <v>5</v>
      </c>
      <c r="G61" s="5" t="s">
        <v>5</v>
      </c>
      <c r="H61" s="0" t="n">
        <v>4</v>
      </c>
      <c r="I61" s="6" t="n">
        <v>29</v>
      </c>
      <c r="J61" s="7" t="n">
        <v>-500</v>
      </c>
      <c r="K61" s="7" t="n">
        <v>50</v>
      </c>
      <c r="L61" s="7" t="n">
        <v>40232596619</v>
      </c>
      <c r="M61" s="7" t="n">
        <v>4</v>
      </c>
      <c r="N61" s="8" t="n">
        <v>20116300000000</v>
      </c>
      <c r="P61" s="9" t="n">
        <f aca="false">$P$31*B61</f>
        <v>0</v>
      </c>
      <c r="T61" s="1"/>
      <c r="U61" s="1"/>
    </row>
    <row r="62" customFormat="false" ht="15.75" hidden="false" customHeight="false" outlineLevel="0" collapsed="false">
      <c r="A62" s="0" t="n">
        <v>29</v>
      </c>
      <c r="B62" s="0" t="n">
        <v>0</v>
      </c>
      <c r="C62" s="4" t="n">
        <f aca="false">P62</f>
        <v>0</v>
      </c>
      <c r="D62" s="5" t="s">
        <v>5</v>
      </c>
      <c r="E62" s="5" t="s">
        <v>5</v>
      </c>
      <c r="F62" s="5" t="s">
        <v>5</v>
      </c>
      <c r="G62" s="5" t="s">
        <v>5</v>
      </c>
      <c r="H62" s="0" t="n">
        <v>4</v>
      </c>
      <c r="I62" s="6" t="n">
        <v>30</v>
      </c>
      <c r="J62" s="7" t="n">
        <v>-500</v>
      </c>
      <c r="K62" s="7" t="n">
        <v>50</v>
      </c>
      <c r="L62" s="7" t="n">
        <v>27427742420</v>
      </c>
      <c r="M62" s="7" t="n">
        <v>4</v>
      </c>
      <c r="N62" s="8" t="n">
        <v>13713870000000</v>
      </c>
      <c r="P62" s="9" t="n">
        <f aca="false">$P$31*B62</f>
        <v>0</v>
      </c>
      <c r="T62" s="1" t="s">
        <v>18</v>
      </c>
      <c r="U62" s="1" t="s">
        <v>19</v>
      </c>
    </row>
    <row r="63" customFormat="false" ht="15" hidden="false" customHeight="false" outlineLevel="0" collapsed="false">
      <c r="I63" s="12" t="s">
        <v>20</v>
      </c>
      <c r="J63" s="12" t="n">
        <v>2</v>
      </c>
      <c r="K63" s="12" t="n">
        <v>3</v>
      </c>
      <c r="L63" s="12" t="n">
        <v>4</v>
      </c>
      <c r="M63" s="12" t="n">
        <v>5</v>
      </c>
      <c r="N63" s="12" t="n">
        <v>6</v>
      </c>
      <c r="O63" s="13" t="n">
        <v>7</v>
      </c>
      <c r="P63" s="14" t="n">
        <v>8</v>
      </c>
      <c r="Q63" s="14" t="n">
        <v>9</v>
      </c>
      <c r="R63" s="14" t="n">
        <v>10</v>
      </c>
    </row>
    <row r="64" customFormat="false" ht="15" hidden="false" customHeight="false" outlineLevel="0" collapsed="false">
      <c r="A64" s="0" t="s">
        <v>21</v>
      </c>
      <c r="B64" s="0" t="n">
        <f aca="false">SUM(B33:B62)</f>
        <v>1</v>
      </c>
      <c r="C64" s="15" t="n">
        <f aca="false">ROUND(C33,0)</f>
        <v>0</v>
      </c>
      <c r="D64" s="9" t="str">
        <f aca="false">D33</f>
        <v>_</v>
      </c>
      <c r="E64" s="9" t="str">
        <f aca="false">E33</f>
        <v>_</v>
      </c>
      <c r="F64" s="9" t="str">
        <f aca="false">F33</f>
        <v>_</v>
      </c>
      <c r="G64" s="9" t="str">
        <f aca="false">G33</f>
        <v>_</v>
      </c>
      <c r="I64" s="0" t="str">
        <f aca="false">"  "&amp;C64&amp;", "&amp;D64&amp;", "&amp;E64&amp;", "&amp;F64&amp;", "&amp;G64&amp;","</f>
        <v>  0, _, _, _, _,</v>
      </c>
      <c r="J64" s="0" t="str">
        <f aca="false">"  "&amp;C64*0.637628&amp;", "&amp;D64&amp;", "&amp;E64&amp;", "&amp;F64&amp;", "&amp;G64&amp;","</f>
        <v>  0, _, _, _, _,</v>
      </c>
      <c r="K64" s="0" t="str">
        <f aca="false">"  "&amp;C64*0.637628^2&amp;", "&amp;D64&amp;", "&amp;E64&amp;", "&amp;F64&amp;", "&amp;G64&amp;","</f>
        <v>  0, _, _, _, _,</v>
      </c>
      <c r="L64" s="0" t="str">
        <f aca="false">"  "&amp;C64*0.637628^3&amp;", "&amp;D64&amp;", "&amp;E64&amp;", "&amp;F64&amp;", "&amp;G64&amp;","</f>
        <v>  0, _, _, _, _,</v>
      </c>
      <c r="M64" s="0" t="str">
        <f aca="false">"  "&amp;C64*0.637628^4&amp;", "&amp;D64&amp;", "&amp;E64&amp;", "&amp;F64&amp;", "&amp;G64&amp;","</f>
        <v>  0, _, _, _, _,</v>
      </c>
      <c r="N64" s="0" t="str">
        <f aca="false">"  "&amp;C64*0.637628^5&amp;", "&amp;D64&amp;", "&amp;E64&amp;", "&amp;F64&amp;", "&amp;G64&amp;","</f>
        <v>  0, _, _, _, _,</v>
      </c>
      <c r="O64" s="0" t="str">
        <f aca="false">"  "&amp;C64*0.637628^6&amp;", "&amp;D64&amp;", "&amp;E64&amp;", "&amp;F64&amp;", "&amp;G64&amp;","</f>
        <v>  0, _, _, _, _,</v>
      </c>
      <c r="P64" s="0" t="str">
        <f aca="false">"  "&amp;C64*0.637628^7&amp;", "&amp;D64&amp;", "&amp;E64&amp;", "&amp;F64&amp;", "&amp;G64&amp;","</f>
        <v>  0, _, _, _, _,</v>
      </c>
      <c r="Q64" s="0" t="str">
        <f aca="false">"  "&amp;C64*0.637628^8&amp;", "&amp;D64&amp;", "&amp;E64&amp;", "&amp;F64&amp;", "&amp;G64&amp;","</f>
        <v>  0, _, _, _, _,</v>
      </c>
      <c r="R64" s="0" t="str">
        <f aca="false">"  "&amp;C64*0.637628^9&amp;", "&amp;D64&amp;", "&amp;E64&amp;", "&amp;F64&amp;", "&amp;G64&amp;","</f>
        <v>  0, _, _, _, _,</v>
      </c>
    </row>
    <row r="65" customFormat="false" ht="15" hidden="false" customHeight="false" outlineLevel="0" collapsed="false">
      <c r="C65" s="15" t="n">
        <f aca="false">ROUND(C34,0)</f>
        <v>0</v>
      </c>
      <c r="D65" s="9" t="str">
        <f aca="false">D34</f>
        <v>_</v>
      </c>
      <c r="E65" s="9" t="str">
        <f aca="false">E34</f>
        <v>_</v>
      </c>
      <c r="F65" s="9" t="str">
        <f aca="false">F34</f>
        <v>_</v>
      </c>
      <c r="G65" s="9" t="str">
        <f aca="false">G34</f>
        <v>_</v>
      </c>
      <c r="I65" s="0" t="str">
        <f aca="false">"  "&amp;C65&amp;", "&amp;D65&amp;", "&amp;E65&amp;", "&amp;F65&amp;", "&amp;G65&amp;","</f>
        <v>  0, _, _, _, _,</v>
      </c>
      <c r="J65" s="0" t="str">
        <f aca="false">"  "&amp;C65*0.637628&amp;", "&amp;D65&amp;", "&amp;E65&amp;", "&amp;F65&amp;", "&amp;G65&amp;","</f>
        <v>  0, _, _, _, _,</v>
      </c>
      <c r="K65" s="0" t="str">
        <f aca="false">"  "&amp;C65*0.637628^2&amp;", "&amp;D65&amp;", "&amp;E65&amp;", "&amp;F65&amp;", "&amp;G65&amp;","</f>
        <v>  0, _, _, _, _,</v>
      </c>
      <c r="L65" s="0" t="str">
        <f aca="false">"  "&amp;C65*0.637628^3&amp;", "&amp;D65&amp;", "&amp;E65&amp;", "&amp;F65&amp;", "&amp;G65&amp;","</f>
        <v>  0, _, _, _, _,</v>
      </c>
      <c r="M65" s="0" t="str">
        <f aca="false">"  "&amp;C65*0.637628^4&amp;", "&amp;D65&amp;", "&amp;E65&amp;", "&amp;F65&amp;", "&amp;G65&amp;","</f>
        <v>  0, _, _, _, _,</v>
      </c>
      <c r="N65" s="0" t="str">
        <f aca="false">"  "&amp;C65*0.637628^5&amp;", "&amp;D65&amp;", "&amp;E65&amp;", "&amp;F65&amp;", "&amp;G65&amp;","</f>
        <v>  0, _, _, _, _,</v>
      </c>
      <c r="O65" s="0" t="str">
        <f aca="false">"  "&amp;C65*0.637628^6&amp;", "&amp;D65&amp;", "&amp;E65&amp;", "&amp;F65&amp;", "&amp;G65&amp;","</f>
        <v>  0, _, _, _, _,</v>
      </c>
      <c r="P65" s="0" t="str">
        <f aca="false">"  "&amp;C65*0.637628^7&amp;", "&amp;D65&amp;", "&amp;E65&amp;", "&amp;F65&amp;", "&amp;G65&amp;","</f>
        <v>  0, _, _, _, _,</v>
      </c>
      <c r="Q65" s="0" t="str">
        <f aca="false">"  "&amp;C65*0.637628^8&amp;", "&amp;D65&amp;", "&amp;E65&amp;", "&amp;F65&amp;", "&amp;G65&amp;","</f>
        <v>  0, _, _, _, _,</v>
      </c>
      <c r="R65" s="0" t="str">
        <f aca="false">"  "&amp;C65*0.637628^9&amp;", "&amp;D65&amp;", "&amp;E65&amp;", "&amp;F65&amp;", "&amp;G65&amp;","</f>
        <v>  0, _, _, _, _,</v>
      </c>
    </row>
    <row r="66" customFormat="false" ht="15" hidden="false" customHeight="false" outlineLevel="0" collapsed="false">
      <c r="C66" s="15" t="n">
        <f aca="false">ROUND(C35,0)</f>
        <v>69100</v>
      </c>
      <c r="D66" s="9" t="str">
        <f aca="false">D35</f>
        <v>_</v>
      </c>
      <c r="E66" s="9" t="str">
        <f aca="false">E35</f>
        <v>_</v>
      </c>
      <c r="F66" s="9" t="str">
        <f aca="false">F35</f>
        <v>_</v>
      </c>
      <c r="G66" s="9" t="str">
        <f aca="false">G35</f>
        <v>_</v>
      </c>
      <c r="I66" s="0" t="str">
        <f aca="false">"  "&amp;C66&amp;", "&amp;D66&amp;", "&amp;E66&amp;", "&amp;F66&amp;", "&amp;G66&amp;","</f>
        <v>  69100, _, _, _, _,</v>
      </c>
      <c r="J66" s="0" t="str">
        <f aca="false">"  "&amp;C66*0.637628&amp;", "&amp;D66&amp;", "&amp;E66&amp;", "&amp;F66&amp;", "&amp;G66&amp;","</f>
        <v>  44060.0948, _, _, _, _,</v>
      </c>
      <c r="K66" s="0" t="str">
        <f aca="false">"  "&amp;C66*0.637628^2&amp;", "&amp;D66&amp;", "&amp;E66&amp;", "&amp;F66&amp;", "&amp;G66&amp;","</f>
        <v>  28093.9501271344, _, _, _, _,</v>
      </c>
      <c r="L66" s="0" t="str">
        <f aca="false">"  "&amp;C66*0.637628^3&amp;", "&amp;D66&amp;", "&amp;E66&amp;", "&amp;F66&amp;", "&amp;G66&amp;","</f>
        <v>  17913.4892316645, _, _, _, _,</v>
      </c>
      <c r="M66" s="0" t="str">
        <f aca="false">"  "&amp;C66*0.637628^4&amp;", "&amp;D66&amp;", "&amp;E66&amp;", "&amp;F66&amp;", "&amp;G66&amp;","</f>
        <v>  11422.1423118077, _, _, _, _,</v>
      </c>
      <c r="N66" s="0" t="str">
        <f aca="false">"  "&amp;C66*0.637628^5&amp;", "&amp;D66&amp;", "&amp;E66&amp;", "&amp;F66&amp;", "&amp;G66&amp;","</f>
        <v>  7283.07775799335, _, _, _, _,</v>
      </c>
      <c r="O66" s="0" t="str">
        <f aca="false">"  "&amp;C66*0.637628^6&amp;", "&amp;D66&amp;", "&amp;E66&amp;", "&amp;F66&amp;", "&amp;G66&amp;","</f>
        <v>  4643.89430467378, _, _, _, _,</v>
      </c>
      <c r="P66" s="0" t="str">
        <f aca="false">"  "&amp;C66*0.637628^7&amp;", "&amp;D66&amp;", "&amp;E66&amp;", "&amp;F66&amp;", "&amp;G66&amp;","</f>
        <v>  2961.07703770053, _, _, _, _,</v>
      </c>
      <c r="Q66" s="0" t="str">
        <f aca="false">"  "&amp;C66*0.637628^8&amp;", "&amp;D66&amp;", "&amp;E66&amp;", "&amp;F66&amp;", "&amp;G66&amp;","</f>
        <v>  1888.06562939492, _, _, _, _,</v>
      </c>
      <c r="R66" s="0" t="str">
        <f aca="false">"  "&amp;C66*0.637628^9&amp;", "&amp;D66&amp;", "&amp;E66&amp;", "&amp;F66&amp;", "&amp;G66&amp;","</f>
        <v>  1203.88351113982, _, _, _, _,</v>
      </c>
    </row>
    <row r="67" customFormat="false" ht="15" hidden="false" customHeight="false" outlineLevel="0" collapsed="false">
      <c r="C67" s="15" t="n">
        <f aca="false">ROUND(C36,0)</f>
        <v>74858</v>
      </c>
      <c r="D67" s="9" t="str">
        <f aca="false">D36</f>
        <v>_</v>
      </c>
      <c r="E67" s="9" t="str">
        <f aca="false">E36</f>
        <v>_</v>
      </c>
      <c r="F67" s="9" t="str">
        <f aca="false">F36</f>
        <v>_</v>
      </c>
      <c r="G67" s="9" t="str">
        <f aca="false">G36</f>
        <v>_</v>
      </c>
      <c r="I67" s="0" t="str">
        <f aca="false">"  "&amp;C67&amp;", "&amp;D67&amp;", "&amp;E67&amp;", "&amp;F67&amp;", "&amp;G67&amp;","</f>
        <v>  74858, _, _, _, _,</v>
      </c>
      <c r="J67" s="0" t="str">
        <f aca="false">"  "&amp;C67*0.637628&amp;", "&amp;D67&amp;", "&amp;E67&amp;", "&amp;F67&amp;", "&amp;G67&amp;","</f>
        <v>  47731.556824, _, _, _, _,</v>
      </c>
      <c r="K67" s="0" t="str">
        <f aca="false">"  "&amp;C67*0.637628^2&amp;", "&amp;D67&amp;", "&amp;E67&amp;", "&amp;F67&amp;", "&amp;G67&amp;","</f>
        <v>  30434.9771145735, _, _, _, _,</v>
      </c>
      <c r="L67" s="0" t="str">
        <f aca="false">"  "&amp;C67*0.637628^3&amp;", "&amp;D67&amp;", "&amp;E67&amp;", "&amp;F67&amp;", "&amp;G67&amp;","</f>
        <v>  19406.1935876113, _, _, _, _,</v>
      </c>
      <c r="M67" s="0" t="str">
        <f aca="false">"  "&amp;C67*0.637628^4&amp;", "&amp;D67&amp;", "&amp;E67&amp;", "&amp;F67&amp;", "&amp;G67&amp;","</f>
        <v>  12373.9324048814, _, _, _, _,</v>
      </c>
      <c r="N67" s="0" t="str">
        <f aca="false">"  "&amp;C67*0.637628^5&amp;", "&amp;D67&amp;", "&amp;E67&amp;", "&amp;F67&amp;", "&amp;G67&amp;","</f>
        <v>  7889.96577145971, _, _, _, _,</v>
      </c>
      <c r="O67" s="0" t="str">
        <f aca="false">"  "&amp;C67*0.637628^6&amp;", "&amp;D67&amp;", "&amp;E67&amp;", "&amp;F67&amp;", "&amp;G67&amp;","</f>
        <v>  5030.86309492431, _, _, _, _,</v>
      </c>
      <c r="P67" s="0" t="str">
        <f aca="false">"  "&amp;C67*0.637628^7&amp;", "&amp;D67&amp;", "&amp;E67&amp;", "&amp;F67&amp;", "&amp;G67&amp;","</f>
        <v>  3207.8191734904, _, _, _, _,</v>
      </c>
      <c r="Q67" s="0" t="str">
        <f aca="false">"  "&amp;C67*0.637628^8&amp;", "&amp;D67&amp;", "&amp;E67&amp;", "&amp;F67&amp;", "&amp;G67&amp;","</f>
        <v>  2045.39532395434, _, _, _, _,</v>
      </c>
      <c r="R67" s="0" t="str">
        <f aca="false">"  "&amp;C67*0.637628^9&amp;", "&amp;D67&amp;", "&amp;E67&amp;", "&amp;F67&amp;", "&amp;G67&amp;","</f>
        <v>  1304.20132962236, _, _, _, _,</v>
      </c>
    </row>
    <row r="68" customFormat="false" ht="15" hidden="false" customHeight="false" outlineLevel="0" collapsed="false">
      <c r="C68" s="15" t="n">
        <f aca="false">ROUND(C37,0)</f>
        <v>0</v>
      </c>
      <c r="D68" s="9" t="str">
        <f aca="false">D37</f>
        <v>_</v>
      </c>
      <c r="E68" s="9" t="str">
        <f aca="false">E37</f>
        <v>_</v>
      </c>
      <c r="F68" s="9" t="str">
        <f aca="false">F37</f>
        <v>_</v>
      </c>
      <c r="G68" s="9" t="str">
        <f aca="false">G37</f>
        <v>_</v>
      </c>
      <c r="I68" s="0" t="str">
        <f aca="false">"  "&amp;C68&amp;", "&amp;D68&amp;", "&amp;E68&amp;", "&amp;F68&amp;", "&amp;G68&amp;","</f>
        <v>  0, _, _, _, _,</v>
      </c>
      <c r="J68" s="0" t="str">
        <f aca="false">"  "&amp;C68*0.637628&amp;", "&amp;D68&amp;", "&amp;E68&amp;", "&amp;F68&amp;", "&amp;G68&amp;","</f>
        <v>  0, _, _, _, _,</v>
      </c>
      <c r="K68" s="0" t="str">
        <f aca="false">"  "&amp;C68*0.637628^2&amp;", "&amp;D68&amp;", "&amp;E68&amp;", "&amp;F68&amp;", "&amp;G68&amp;","</f>
        <v>  0, _, _, _, _,</v>
      </c>
      <c r="L68" s="0" t="str">
        <f aca="false">"  "&amp;C68*0.637628^3&amp;", "&amp;D68&amp;", "&amp;E68&amp;", "&amp;F68&amp;", "&amp;G68&amp;","</f>
        <v>  0, _, _, _, _,</v>
      </c>
      <c r="M68" s="0" t="str">
        <f aca="false">"  "&amp;C68*0.637628^4&amp;", "&amp;D68&amp;", "&amp;E68&amp;", "&amp;F68&amp;", "&amp;G68&amp;","</f>
        <v>  0, _, _, _, _,</v>
      </c>
      <c r="N68" s="0" t="str">
        <f aca="false">"  "&amp;C68*0.637628^5&amp;", "&amp;D68&amp;", "&amp;E68&amp;", "&amp;F68&amp;", "&amp;G68&amp;","</f>
        <v>  0, _, _, _, _,</v>
      </c>
      <c r="O68" s="0" t="str">
        <f aca="false">"  "&amp;C68*0.637628^6&amp;", "&amp;D68&amp;", "&amp;E68&amp;", "&amp;F68&amp;", "&amp;G68&amp;","</f>
        <v>  0, _, _, _, _,</v>
      </c>
      <c r="P68" s="0" t="str">
        <f aca="false">"  "&amp;C68*0.637628^7&amp;", "&amp;D68&amp;", "&amp;E68&amp;", "&amp;F68&amp;", "&amp;G68&amp;","</f>
        <v>  0, _, _, _, _,</v>
      </c>
      <c r="Q68" s="0" t="str">
        <f aca="false">"  "&amp;C68*0.637628^8&amp;", "&amp;D68&amp;", "&amp;E68&amp;", "&amp;F68&amp;", "&amp;G68&amp;","</f>
        <v>  0, _, _, _, _,</v>
      </c>
      <c r="R68" s="0" t="str">
        <f aca="false">"  "&amp;C68*0.637628^9&amp;", "&amp;D68&amp;", "&amp;E68&amp;", "&amp;F68&amp;", "&amp;G68&amp;","</f>
        <v>  0, _, _, _, _,</v>
      </c>
    </row>
    <row r="69" customFormat="false" ht="15" hidden="false" customHeight="false" outlineLevel="0" collapsed="false">
      <c r="C69" s="15" t="n">
        <f aca="false">ROUND(C38,0)</f>
        <v>0</v>
      </c>
      <c r="D69" s="9" t="str">
        <f aca="false">D38</f>
        <v>_</v>
      </c>
      <c r="E69" s="9" t="str">
        <f aca="false">E38</f>
        <v>_</v>
      </c>
      <c r="F69" s="9" t="str">
        <f aca="false">F38</f>
        <v>_</v>
      </c>
      <c r="G69" s="9" t="str">
        <f aca="false">G38</f>
        <v>_</v>
      </c>
      <c r="I69" s="0" t="str">
        <f aca="false">"  "&amp;C69&amp;", "&amp;D69&amp;", "&amp;E69&amp;", "&amp;F69&amp;", "&amp;G69&amp;","</f>
        <v>  0, _, _, _, _,</v>
      </c>
      <c r="J69" s="0" t="str">
        <f aca="false">"  "&amp;C69*0.637628&amp;", "&amp;D69&amp;", "&amp;E69&amp;", "&amp;F69&amp;", "&amp;G69&amp;","</f>
        <v>  0, _, _, _, _,</v>
      </c>
      <c r="K69" s="0" t="str">
        <f aca="false">"  "&amp;C69*0.637628^2&amp;", "&amp;D69&amp;", "&amp;E69&amp;", "&amp;F69&amp;", "&amp;G69&amp;","</f>
        <v>  0, _, _, _, _,</v>
      </c>
      <c r="L69" s="0" t="str">
        <f aca="false">"  "&amp;C69*0.637628^3&amp;", "&amp;D69&amp;", "&amp;E69&amp;", "&amp;F69&amp;", "&amp;G69&amp;","</f>
        <v>  0, _, _, _, _,</v>
      </c>
      <c r="M69" s="0" t="str">
        <f aca="false">"  "&amp;C69*0.637628^4&amp;", "&amp;D69&amp;", "&amp;E69&amp;", "&amp;F69&amp;", "&amp;G69&amp;","</f>
        <v>  0, _, _, _, _,</v>
      </c>
      <c r="N69" s="0" t="str">
        <f aca="false">"  "&amp;C69*0.637628^5&amp;", "&amp;D69&amp;", "&amp;E69&amp;", "&amp;F69&amp;", "&amp;G69&amp;","</f>
        <v>  0, _, _, _, _,</v>
      </c>
      <c r="O69" s="0" t="str">
        <f aca="false">"  "&amp;C69*0.637628^6&amp;", "&amp;D69&amp;", "&amp;E69&amp;", "&amp;F69&amp;", "&amp;G69&amp;","</f>
        <v>  0, _, _, _, _,</v>
      </c>
      <c r="P69" s="0" t="str">
        <f aca="false">"  "&amp;C69*0.637628^7&amp;", "&amp;D69&amp;", "&amp;E69&amp;", "&amp;F69&amp;", "&amp;G69&amp;","</f>
        <v>  0, _, _, _, _,</v>
      </c>
      <c r="Q69" s="0" t="str">
        <f aca="false">"  "&amp;C69*0.637628^8&amp;", "&amp;D69&amp;", "&amp;E69&amp;", "&amp;F69&amp;", "&amp;G69&amp;","</f>
        <v>  0, _, _, _, _,</v>
      </c>
      <c r="R69" s="0" t="str">
        <f aca="false">"  "&amp;C69*0.637628^9&amp;", "&amp;D69&amp;", "&amp;E69&amp;", "&amp;F69&amp;", "&amp;G69&amp;","</f>
        <v>  0, _, _, _, _,</v>
      </c>
    </row>
    <row r="70" customFormat="false" ht="15" hidden="false" customHeight="false" outlineLevel="0" collapsed="false">
      <c r="C70" s="15" t="n">
        <f aca="false">ROUND(C39,0)</f>
        <v>0</v>
      </c>
      <c r="D70" s="9" t="str">
        <f aca="false">D39</f>
        <v>_</v>
      </c>
      <c r="E70" s="9" t="str">
        <f aca="false">E39</f>
        <v>_</v>
      </c>
      <c r="F70" s="9" t="str">
        <f aca="false">F39</f>
        <v>_</v>
      </c>
      <c r="G70" s="9" t="str">
        <f aca="false">G39</f>
        <v>_</v>
      </c>
      <c r="I70" s="0" t="str">
        <f aca="false">"  "&amp;C70&amp;", "&amp;D70&amp;", "&amp;E70&amp;", "&amp;F70&amp;", "&amp;G70&amp;","</f>
        <v>  0, _, _, _, _,</v>
      </c>
      <c r="J70" s="0" t="str">
        <f aca="false">"  "&amp;C70*0.637628&amp;", "&amp;D70&amp;", "&amp;E70&amp;", "&amp;F70&amp;", "&amp;G70&amp;","</f>
        <v>  0, _, _, _, _,</v>
      </c>
      <c r="K70" s="0" t="str">
        <f aca="false">"  "&amp;C70*0.637628^2&amp;", "&amp;D70&amp;", "&amp;E70&amp;", "&amp;F70&amp;", "&amp;G70&amp;","</f>
        <v>  0, _, _, _, _,</v>
      </c>
      <c r="L70" s="0" t="str">
        <f aca="false">"  "&amp;C70*0.637628^3&amp;", "&amp;D70&amp;", "&amp;E70&amp;", "&amp;F70&amp;", "&amp;G70&amp;","</f>
        <v>  0, _, _, _, _,</v>
      </c>
      <c r="M70" s="0" t="str">
        <f aca="false">"  "&amp;C70*0.637628^4&amp;", "&amp;D70&amp;", "&amp;E70&amp;", "&amp;F70&amp;", "&amp;G70&amp;","</f>
        <v>  0, _, _, _, _,</v>
      </c>
      <c r="N70" s="0" t="str">
        <f aca="false">"  "&amp;C70*0.637628^5&amp;", "&amp;D70&amp;", "&amp;E70&amp;", "&amp;F70&amp;", "&amp;G70&amp;","</f>
        <v>  0, _, _, _, _,</v>
      </c>
      <c r="O70" s="0" t="str">
        <f aca="false">"  "&amp;C70*0.637628^6&amp;", "&amp;D70&amp;", "&amp;E70&amp;", "&amp;F70&amp;", "&amp;G70&amp;","</f>
        <v>  0, _, _, _, _,</v>
      </c>
      <c r="P70" s="0" t="str">
        <f aca="false">"  "&amp;C70*0.637628^7&amp;", "&amp;D70&amp;", "&amp;E70&amp;", "&amp;F70&amp;", "&amp;G70&amp;","</f>
        <v>  0, _, _, _, _,</v>
      </c>
      <c r="Q70" s="0" t="str">
        <f aca="false">"  "&amp;C70*0.637628^8&amp;", "&amp;D70&amp;", "&amp;E70&amp;", "&amp;F70&amp;", "&amp;G70&amp;","</f>
        <v>  0, _, _, _, _,</v>
      </c>
      <c r="R70" s="0" t="str">
        <f aca="false">"  "&amp;C70*0.637628^9&amp;", "&amp;D70&amp;", "&amp;E70&amp;", "&amp;F70&amp;", "&amp;G70&amp;","</f>
        <v>  0, _, _, _, _,</v>
      </c>
    </row>
    <row r="71" customFormat="false" ht="15" hidden="false" customHeight="false" outlineLevel="0" collapsed="false">
      <c r="C71" s="15" t="n">
        <f aca="false">ROUND(C40,0)</f>
        <v>0</v>
      </c>
      <c r="D71" s="9" t="str">
        <f aca="false">D40</f>
        <v>_</v>
      </c>
      <c r="E71" s="9" t="str">
        <f aca="false">E40</f>
        <v>_</v>
      </c>
      <c r="F71" s="9" t="str">
        <f aca="false">F40</f>
        <v>_</v>
      </c>
      <c r="G71" s="9" t="str">
        <f aca="false">G40</f>
        <v>_</v>
      </c>
      <c r="I71" s="0" t="str">
        <f aca="false">"  "&amp;C71&amp;", "&amp;D71&amp;", "&amp;E71&amp;", "&amp;F71&amp;", "&amp;G71&amp;","</f>
        <v>  0, _, _, _, _,</v>
      </c>
      <c r="J71" s="0" t="str">
        <f aca="false">"  "&amp;C71*0.637628&amp;", "&amp;D71&amp;", "&amp;E71&amp;", "&amp;F71&amp;", "&amp;G71&amp;","</f>
        <v>  0, _, _, _, _,</v>
      </c>
      <c r="K71" s="0" t="str">
        <f aca="false">"  "&amp;C71*0.637628^2&amp;", "&amp;D71&amp;", "&amp;E71&amp;", "&amp;F71&amp;", "&amp;G71&amp;","</f>
        <v>  0, _, _, _, _,</v>
      </c>
      <c r="L71" s="0" t="str">
        <f aca="false">"  "&amp;C71*0.637628^3&amp;", "&amp;D71&amp;", "&amp;E71&amp;", "&amp;F71&amp;", "&amp;G71&amp;","</f>
        <v>  0, _, _, _, _,</v>
      </c>
      <c r="M71" s="0" t="str">
        <f aca="false">"  "&amp;C71*0.637628^4&amp;", "&amp;D71&amp;", "&amp;E71&amp;", "&amp;F71&amp;", "&amp;G71&amp;","</f>
        <v>  0, _, _, _, _,</v>
      </c>
      <c r="N71" s="0" t="str">
        <f aca="false">"  "&amp;C71*0.637628^5&amp;", "&amp;D71&amp;", "&amp;E71&amp;", "&amp;F71&amp;", "&amp;G71&amp;","</f>
        <v>  0, _, _, _, _,</v>
      </c>
      <c r="O71" s="0" t="str">
        <f aca="false">"  "&amp;C71*0.637628^6&amp;", "&amp;D71&amp;", "&amp;E71&amp;", "&amp;F71&amp;", "&amp;G71&amp;","</f>
        <v>  0, _, _, _, _,</v>
      </c>
      <c r="P71" s="0" t="str">
        <f aca="false">"  "&amp;C71*0.637628^7&amp;", "&amp;D71&amp;", "&amp;E71&amp;", "&amp;F71&amp;", "&amp;G71&amp;","</f>
        <v>  0, _, _, _, _,</v>
      </c>
      <c r="Q71" s="0" t="str">
        <f aca="false">"  "&amp;C71*0.637628^8&amp;", "&amp;D71&amp;", "&amp;E71&amp;", "&amp;F71&amp;", "&amp;G71&amp;","</f>
        <v>  0, _, _, _, _,</v>
      </c>
      <c r="R71" s="0" t="str">
        <f aca="false">"  "&amp;C71*0.637628^9&amp;", "&amp;D71&amp;", "&amp;E71&amp;", "&amp;F71&amp;", "&amp;G71&amp;","</f>
        <v>  0, _, _, _, _,</v>
      </c>
    </row>
    <row r="72" customFormat="false" ht="15" hidden="false" customHeight="false" outlineLevel="0" collapsed="false">
      <c r="C72" s="15" t="n">
        <f aca="false">ROUND(C41,0)</f>
        <v>0</v>
      </c>
      <c r="D72" s="9" t="str">
        <f aca="false">D41</f>
        <v>_</v>
      </c>
      <c r="E72" s="9" t="str">
        <f aca="false">E41</f>
        <v>_</v>
      </c>
      <c r="F72" s="9" t="str">
        <f aca="false">F41</f>
        <v>_</v>
      </c>
      <c r="G72" s="9" t="str">
        <f aca="false">G41</f>
        <v>_</v>
      </c>
      <c r="I72" s="0" t="str">
        <f aca="false">"  "&amp;C72&amp;", "&amp;D72&amp;", "&amp;E72&amp;", "&amp;F72&amp;", "&amp;G72&amp;","</f>
        <v>  0, _, _, _, _,</v>
      </c>
      <c r="J72" s="0" t="str">
        <f aca="false">"  "&amp;C72*0.637628&amp;", "&amp;D72&amp;", "&amp;E72&amp;", "&amp;F72&amp;", "&amp;G72&amp;","</f>
        <v>  0, _, _, _, _,</v>
      </c>
      <c r="K72" s="0" t="str">
        <f aca="false">"  "&amp;C72*0.637628^2&amp;", "&amp;D72&amp;", "&amp;E72&amp;", "&amp;F72&amp;", "&amp;G72&amp;","</f>
        <v>  0, _, _, _, _,</v>
      </c>
      <c r="L72" s="0" t="str">
        <f aca="false">"  "&amp;C72*0.637628^3&amp;", "&amp;D72&amp;", "&amp;E72&amp;", "&amp;F72&amp;", "&amp;G72&amp;","</f>
        <v>  0, _, _, _, _,</v>
      </c>
      <c r="M72" s="0" t="str">
        <f aca="false">"  "&amp;C72*0.637628^4&amp;", "&amp;D72&amp;", "&amp;E72&amp;", "&amp;F72&amp;", "&amp;G72&amp;","</f>
        <v>  0, _, _, _, _,</v>
      </c>
      <c r="N72" s="0" t="str">
        <f aca="false">"  "&amp;C72*0.637628^5&amp;", "&amp;D72&amp;", "&amp;E72&amp;", "&amp;F72&amp;", "&amp;G72&amp;","</f>
        <v>  0, _, _, _, _,</v>
      </c>
      <c r="O72" s="0" t="str">
        <f aca="false">"  "&amp;C72*0.637628^6&amp;", "&amp;D72&amp;", "&amp;E72&amp;", "&amp;F72&amp;", "&amp;G72&amp;","</f>
        <v>  0, _, _, _, _,</v>
      </c>
      <c r="P72" s="0" t="str">
        <f aca="false">"  "&amp;C72*0.637628^7&amp;", "&amp;D72&amp;", "&amp;E72&amp;", "&amp;F72&amp;", "&amp;G72&amp;","</f>
        <v>  0, _, _, _, _,</v>
      </c>
      <c r="Q72" s="0" t="str">
        <f aca="false">"  "&amp;C72*0.637628^8&amp;", "&amp;D72&amp;", "&amp;E72&amp;", "&amp;F72&amp;", "&amp;G72&amp;","</f>
        <v>  0, _, _, _, _,</v>
      </c>
      <c r="R72" s="0" t="str">
        <f aca="false">"  "&amp;C72*0.637628^9&amp;", "&amp;D72&amp;", "&amp;E72&amp;", "&amp;F72&amp;", "&amp;G72&amp;","</f>
        <v>  0, _, _, _, _,</v>
      </c>
    </row>
    <row r="73" customFormat="false" ht="15" hidden="false" customHeight="false" outlineLevel="0" collapsed="false">
      <c r="C73" s="15" t="n">
        <f aca="false">ROUND(C42,0)</f>
        <v>0</v>
      </c>
      <c r="D73" s="9" t="str">
        <f aca="false">D42</f>
        <v>_</v>
      </c>
      <c r="E73" s="9" t="str">
        <f aca="false">E42</f>
        <v>_</v>
      </c>
      <c r="F73" s="9" t="str">
        <f aca="false">F42</f>
        <v>_</v>
      </c>
      <c r="G73" s="9" t="str">
        <f aca="false">G42</f>
        <v>_</v>
      </c>
      <c r="I73" s="0" t="str">
        <f aca="false">"  "&amp;C73&amp;", "&amp;D73&amp;", "&amp;E73&amp;", "&amp;F73&amp;", "&amp;G73&amp;","</f>
        <v>  0, _, _, _, _,</v>
      </c>
      <c r="J73" s="0" t="str">
        <f aca="false">"  "&amp;C73*0.637628&amp;", "&amp;D73&amp;", "&amp;E73&amp;", "&amp;F73&amp;", "&amp;G73&amp;","</f>
        <v>  0, _, _, _, _,</v>
      </c>
      <c r="K73" s="0" t="str">
        <f aca="false">"  "&amp;C73*0.637628^2&amp;", "&amp;D73&amp;", "&amp;E73&amp;", "&amp;F73&amp;", "&amp;G73&amp;","</f>
        <v>  0, _, _, _, _,</v>
      </c>
      <c r="L73" s="0" t="str">
        <f aca="false">"  "&amp;C73*0.637628^3&amp;", "&amp;D73&amp;", "&amp;E73&amp;", "&amp;F73&amp;", "&amp;G73&amp;","</f>
        <v>  0, _, _, _, _,</v>
      </c>
      <c r="M73" s="0" t="str">
        <f aca="false">"  "&amp;C73*0.637628^4&amp;", "&amp;D73&amp;", "&amp;E73&amp;", "&amp;F73&amp;", "&amp;G73&amp;","</f>
        <v>  0, _, _, _, _,</v>
      </c>
      <c r="N73" s="0" t="str">
        <f aca="false">"  "&amp;C73*0.637628^5&amp;", "&amp;D73&amp;", "&amp;E73&amp;", "&amp;F73&amp;", "&amp;G73&amp;","</f>
        <v>  0, _, _, _, _,</v>
      </c>
      <c r="O73" s="0" t="str">
        <f aca="false">"  "&amp;C73*0.637628^6&amp;", "&amp;D73&amp;", "&amp;E73&amp;", "&amp;F73&amp;", "&amp;G73&amp;","</f>
        <v>  0, _, _, _, _,</v>
      </c>
      <c r="P73" s="0" t="str">
        <f aca="false">"  "&amp;C73*0.637628^7&amp;", "&amp;D73&amp;", "&amp;E73&amp;", "&amp;F73&amp;", "&amp;G73&amp;","</f>
        <v>  0, _, _, _, _,</v>
      </c>
      <c r="Q73" s="0" t="str">
        <f aca="false">"  "&amp;C73*0.637628^8&amp;", "&amp;D73&amp;", "&amp;E73&amp;", "&amp;F73&amp;", "&amp;G73&amp;","</f>
        <v>  0, _, _, _, _,</v>
      </c>
      <c r="R73" s="0" t="str">
        <f aca="false">"  "&amp;C73*0.637628^9&amp;", "&amp;D73&amp;", "&amp;E73&amp;", "&amp;F73&amp;", "&amp;G73&amp;","</f>
        <v>  0, _, _, _, _,</v>
      </c>
    </row>
    <row r="74" customFormat="false" ht="15" hidden="false" customHeight="false" outlineLevel="0" collapsed="false">
      <c r="C74" s="15" t="n">
        <f aca="false">ROUND(C43,0)</f>
        <v>0</v>
      </c>
      <c r="D74" s="9" t="str">
        <f aca="false">D43</f>
        <v>_</v>
      </c>
      <c r="E74" s="9" t="str">
        <f aca="false">E43</f>
        <v>_</v>
      </c>
      <c r="F74" s="9" t="str">
        <f aca="false">F43</f>
        <v>_</v>
      </c>
      <c r="G74" s="9" t="str">
        <f aca="false">G43</f>
        <v>_</v>
      </c>
      <c r="I74" s="0" t="str">
        <f aca="false">"  "&amp;C74&amp;", "&amp;D74&amp;", "&amp;E74&amp;", "&amp;F74&amp;", "&amp;G74&amp;","</f>
        <v>  0, _, _, _, _,</v>
      </c>
      <c r="J74" s="0" t="str">
        <f aca="false">"  "&amp;C74*0.637628&amp;", "&amp;D74&amp;", "&amp;E74&amp;", "&amp;F74&amp;", "&amp;G74&amp;","</f>
        <v>  0, _, _, _, _,</v>
      </c>
      <c r="K74" s="0" t="str">
        <f aca="false">"  "&amp;C74*0.637628^2&amp;", "&amp;D74&amp;", "&amp;E74&amp;", "&amp;F74&amp;", "&amp;G74&amp;","</f>
        <v>  0, _, _, _, _,</v>
      </c>
      <c r="L74" s="0" t="str">
        <f aca="false">"  "&amp;C74*0.637628^3&amp;", "&amp;D74&amp;", "&amp;E74&amp;", "&amp;F74&amp;", "&amp;G74&amp;","</f>
        <v>  0, _, _, _, _,</v>
      </c>
      <c r="M74" s="0" t="str">
        <f aca="false">"  "&amp;C74*0.637628^4&amp;", "&amp;D74&amp;", "&amp;E74&amp;", "&amp;F74&amp;", "&amp;G74&amp;","</f>
        <v>  0, _, _, _, _,</v>
      </c>
      <c r="N74" s="0" t="str">
        <f aca="false">"  "&amp;C74*0.637628^5&amp;", "&amp;D74&amp;", "&amp;E74&amp;", "&amp;F74&amp;", "&amp;G74&amp;","</f>
        <v>  0, _, _, _, _,</v>
      </c>
      <c r="O74" s="0" t="str">
        <f aca="false">"  "&amp;C74*0.637628^6&amp;", "&amp;D74&amp;", "&amp;E74&amp;", "&amp;F74&amp;", "&amp;G74&amp;","</f>
        <v>  0, _, _, _, _,</v>
      </c>
      <c r="P74" s="0" t="str">
        <f aca="false">"  "&amp;C74*0.637628^7&amp;", "&amp;D74&amp;", "&amp;E74&amp;", "&amp;F74&amp;", "&amp;G74&amp;","</f>
        <v>  0, _, _, _, _,</v>
      </c>
      <c r="Q74" s="0" t="str">
        <f aca="false">"  "&amp;C74*0.637628^8&amp;", "&amp;D74&amp;", "&amp;E74&amp;", "&amp;F74&amp;", "&amp;G74&amp;","</f>
        <v>  0, _, _, _, _,</v>
      </c>
      <c r="R74" s="0" t="str">
        <f aca="false">"  "&amp;C74*0.637628^9&amp;", "&amp;D74&amp;", "&amp;E74&amp;", "&amp;F74&amp;", "&amp;G74&amp;","</f>
        <v>  0, _, _, _, _,</v>
      </c>
    </row>
    <row r="75" customFormat="false" ht="15" hidden="false" customHeight="false" outlineLevel="0" collapsed="false">
      <c r="C75" s="15" t="n">
        <f aca="false">ROUND(C44,0)</f>
        <v>0</v>
      </c>
      <c r="D75" s="9" t="str">
        <f aca="false">D44</f>
        <v>_</v>
      </c>
      <c r="E75" s="9" t="str">
        <f aca="false">E44</f>
        <v>_</v>
      </c>
      <c r="F75" s="9" t="str">
        <f aca="false">F44</f>
        <v>_</v>
      </c>
      <c r="G75" s="9" t="str">
        <f aca="false">G44</f>
        <v>_</v>
      </c>
      <c r="I75" s="0" t="str">
        <f aca="false">"  "&amp;C75&amp;", "&amp;D75&amp;", "&amp;E75&amp;", "&amp;F75&amp;", "&amp;G75&amp;","</f>
        <v>  0, _, _, _, _,</v>
      </c>
      <c r="J75" s="0" t="str">
        <f aca="false">"  "&amp;C75*0.637628&amp;", "&amp;D75&amp;", "&amp;E75&amp;", "&amp;F75&amp;", "&amp;G75&amp;","</f>
        <v>  0, _, _, _, _,</v>
      </c>
      <c r="K75" s="0" t="str">
        <f aca="false">"  "&amp;C75*0.637628^2&amp;", "&amp;D75&amp;", "&amp;E75&amp;", "&amp;F75&amp;", "&amp;G75&amp;","</f>
        <v>  0, _, _, _, _,</v>
      </c>
      <c r="L75" s="0" t="str">
        <f aca="false">"  "&amp;C75*0.637628^3&amp;", "&amp;D75&amp;", "&amp;E75&amp;", "&amp;F75&amp;", "&amp;G75&amp;","</f>
        <v>  0, _, _, _, _,</v>
      </c>
      <c r="M75" s="0" t="str">
        <f aca="false">"  "&amp;C75*0.637628^4&amp;", "&amp;D75&amp;", "&amp;E75&amp;", "&amp;F75&amp;", "&amp;G75&amp;","</f>
        <v>  0, _, _, _, _,</v>
      </c>
      <c r="N75" s="0" t="str">
        <f aca="false">"  "&amp;C75*0.637628^5&amp;", "&amp;D75&amp;", "&amp;E75&amp;", "&amp;F75&amp;", "&amp;G75&amp;","</f>
        <v>  0, _, _, _, _,</v>
      </c>
      <c r="O75" s="0" t="str">
        <f aca="false">"  "&amp;C75*0.637628^6&amp;", "&amp;D75&amp;", "&amp;E75&amp;", "&amp;F75&amp;", "&amp;G75&amp;","</f>
        <v>  0, _, _, _, _,</v>
      </c>
      <c r="P75" s="0" t="str">
        <f aca="false">"  "&amp;C75*0.637628^7&amp;", "&amp;D75&amp;", "&amp;E75&amp;", "&amp;F75&amp;", "&amp;G75&amp;","</f>
        <v>  0, _, _, _, _,</v>
      </c>
      <c r="Q75" s="0" t="str">
        <f aca="false">"  "&amp;C75*0.637628^8&amp;", "&amp;D75&amp;", "&amp;E75&amp;", "&amp;F75&amp;", "&amp;G75&amp;","</f>
        <v>  0, _, _, _, _,</v>
      </c>
      <c r="R75" s="0" t="str">
        <f aca="false">"  "&amp;C75*0.637628^9&amp;", "&amp;D75&amp;", "&amp;E75&amp;", "&amp;F75&amp;", "&amp;G75&amp;","</f>
        <v>  0, _, _, _, _,</v>
      </c>
    </row>
    <row r="76" customFormat="false" ht="15" hidden="false" customHeight="false" outlineLevel="0" collapsed="false">
      <c r="C76" s="15" t="n">
        <f aca="false">ROUND(C45,0)</f>
        <v>0</v>
      </c>
      <c r="D76" s="9" t="str">
        <f aca="false">D45</f>
        <v>_</v>
      </c>
      <c r="E76" s="9" t="str">
        <f aca="false">E45</f>
        <v>_</v>
      </c>
      <c r="F76" s="9" t="str">
        <f aca="false">F45</f>
        <v>_</v>
      </c>
      <c r="G76" s="9" t="str">
        <f aca="false">G45</f>
        <v>_</v>
      </c>
      <c r="I76" s="0" t="str">
        <f aca="false">"  "&amp;C76&amp;", "&amp;D76&amp;", "&amp;E76&amp;", "&amp;F76&amp;", "&amp;G76&amp;","</f>
        <v>  0, _, _, _, _,</v>
      </c>
      <c r="J76" s="0" t="str">
        <f aca="false">"  "&amp;C76*0.637628&amp;", "&amp;D76&amp;", "&amp;E76&amp;", "&amp;F76&amp;", "&amp;G76&amp;","</f>
        <v>  0, _, _, _, _,</v>
      </c>
      <c r="K76" s="0" t="str">
        <f aca="false">"  "&amp;C76*0.637628^2&amp;", "&amp;D76&amp;", "&amp;E76&amp;", "&amp;F76&amp;", "&amp;G76&amp;","</f>
        <v>  0, _, _, _, _,</v>
      </c>
      <c r="L76" s="0" t="str">
        <f aca="false">"  "&amp;C76*0.637628^3&amp;", "&amp;D76&amp;", "&amp;E76&amp;", "&amp;F76&amp;", "&amp;G76&amp;","</f>
        <v>  0, _, _, _, _,</v>
      </c>
      <c r="M76" s="0" t="str">
        <f aca="false">"  "&amp;C76*0.637628^4&amp;", "&amp;D76&amp;", "&amp;E76&amp;", "&amp;F76&amp;", "&amp;G76&amp;","</f>
        <v>  0, _, _, _, _,</v>
      </c>
      <c r="N76" s="0" t="str">
        <f aca="false">"  "&amp;C76*0.637628^5&amp;", "&amp;D76&amp;", "&amp;E76&amp;", "&amp;F76&amp;", "&amp;G76&amp;","</f>
        <v>  0, _, _, _, _,</v>
      </c>
      <c r="O76" s="0" t="str">
        <f aca="false">"  "&amp;C76*0.637628^6&amp;", "&amp;D76&amp;", "&amp;E76&amp;", "&amp;F76&amp;", "&amp;G76&amp;","</f>
        <v>  0, _, _, _, _,</v>
      </c>
      <c r="P76" s="0" t="str">
        <f aca="false">"  "&amp;C76*0.637628^7&amp;", "&amp;D76&amp;", "&amp;E76&amp;", "&amp;F76&amp;", "&amp;G76&amp;","</f>
        <v>  0, _, _, _, _,</v>
      </c>
      <c r="Q76" s="0" t="str">
        <f aca="false">"  "&amp;C76*0.637628^8&amp;", "&amp;D76&amp;", "&amp;E76&amp;", "&amp;F76&amp;", "&amp;G76&amp;","</f>
        <v>  0, _, _, _, _,</v>
      </c>
      <c r="R76" s="0" t="str">
        <f aca="false">"  "&amp;C76*0.637628^9&amp;", "&amp;D76&amp;", "&amp;E76&amp;", "&amp;F76&amp;", "&amp;G76&amp;","</f>
        <v>  0, _, _, _, _,</v>
      </c>
    </row>
    <row r="77" customFormat="false" ht="15" hidden="false" customHeight="false" outlineLevel="0" collapsed="false">
      <c r="C77" s="15" t="n">
        <f aca="false">ROUND(C46,0)</f>
        <v>0</v>
      </c>
      <c r="D77" s="9" t="str">
        <f aca="false">D46</f>
        <v>_</v>
      </c>
      <c r="E77" s="9" t="str">
        <f aca="false">E46</f>
        <v>_</v>
      </c>
      <c r="F77" s="9" t="str">
        <f aca="false">F46</f>
        <v>_</v>
      </c>
      <c r="G77" s="9" t="str">
        <f aca="false">G46</f>
        <v>_</v>
      </c>
      <c r="I77" s="0" t="str">
        <f aca="false">"  "&amp;C77&amp;", "&amp;D77&amp;", "&amp;E77&amp;", "&amp;F77&amp;", "&amp;G77&amp;","</f>
        <v>  0, _, _, _, _,</v>
      </c>
      <c r="J77" s="0" t="str">
        <f aca="false">"  "&amp;C77*0.637628&amp;", "&amp;D77&amp;", "&amp;E77&amp;", "&amp;F77&amp;", "&amp;G77&amp;","</f>
        <v>  0, _, _, _, _,</v>
      </c>
      <c r="K77" s="0" t="str">
        <f aca="false">"  "&amp;C77*0.637628^2&amp;", "&amp;D77&amp;", "&amp;E77&amp;", "&amp;F77&amp;", "&amp;G77&amp;","</f>
        <v>  0, _, _, _, _,</v>
      </c>
      <c r="L77" s="0" t="str">
        <f aca="false">"  "&amp;C77*0.637628^3&amp;", "&amp;D77&amp;", "&amp;E77&amp;", "&amp;F77&amp;", "&amp;G77&amp;","</f>
        <v>  0, _, _, _, _,</v>
      </c>
      <c r="M77" s="0" t="str">
        <f aca="false">"  "&amp;C77*0.637628^4&amp;", "&amp;D77&amp;", "&amp;E77&amp;", "&amp;F77&amp;", "&amp;G77&amp;","</f>
        <v>  0, _, _, _, _,</v>
      </c>
      <c r="N77" s="0" t="str">
        <f aca="false">"  "&amp;C77*0.637628^5&amp;", "&amp;D77&amp;", "&amp;E77&amp;", "&amp;F77&amp;", "&amp;G77&amp;","</f>
        <v>  0, _, _, _, _,</v>
      </c>
      <c r="O77" s="0" t="str">
        <f aca="false">"  "&amp;C77*0.637628^6&amp;", "&amp;D77&amp;", "&amp;E77&amp;", "&amp;F77&amp;", "&amp;G77&amp;","</f>
        <v>  0, _, _, _, _,</v>
      </c>
      <c r="P77" s="0" t="str">
        <f aca="false">"  "&amp;C77*0.637628^7&amp;", "&amp;D77&amp;", "&amp;E77&amp;", "&amp;F77&amp;", "&amp;G77&amp;","</f>
        <v>  0, _, _, _, _,</v>
      </c>
      <c r="Q77" s="0" t="str">
        <f aca="false">"  "&amp;C77*0.637628^8&amp;", "&amp;D77&amp;", "&amp;E77&amp;", "&amp;F77&amp;", "&amp;G77&amp;","</f>
        <v>  0, _, _, _, _,</v>
      </c>
      <c r="R77" s="0" t="str">
        <f aca="false">"  "&amp;C77*0.637628^9&amp;", "&amp;D77&amp;", "&amp;E77&amp;", "&amp;F77&amp;", "&amp;G77&amp;","</f>
        <v>  0, _, _, _, _,</v>
      </c>
    </row>
    <row r="78" customFormat="false" ht="15" hidden="false" customHeight="false" outlineLevel="0" collapsed="false">
      <c r="C78" s="15" t="n">
        <f aca="false">ROUND(C47,0)</f>
        <v>0</v>
      </c>
      <c r="D78" s="9" t="str">
        <f aca="false">D47</f>
        <v>_</v>
      </c>
      <c r="E78" s="9" t="str">
        <f aca="false">E47</f>
        <v>_</v>
      </c>
      <c r="F78" s="9" t="str">
        <f aca="false">F47</f>
        <v>_</v>
      </c>
      <c r="G78" s="9" t="str">
        <f aca="false">G47</f>
        <v>_</v>
      </c>
      <c r="I78" s="0" t="str">
        <f aca="false">"  "&amp;C78&amp;", "&amp;D78&amp;", "&amp;E78&amp;", "&amp;F78&amp;", "&amp;G78&amp;","</f>
        <v>  0, _, _, _, _,</v>
      </c>
      <c r="J78" s="0" t="str">
        <f aca="false">"  "&amp;C78*0.637628&amp;", "&amp;D78&amp;", "&amp;E78&amp;", "&amp;F78&amp;", "&amp;G78&amp;","</f>
        <v>  0, _, _, _, _,</v>
      </c>
      <c r="K78" s="0" t="str">
        <f aca="false">"  "&amp;C78*0.637628^2&amp;", "&amp;D78&amp;", "&amp;E78&amp;", "&amp;F78&amp;", "&amp;G78&amp;","</f>
        <v>  0, _, _, _, _,</v>
      </c>
      <c r="L78" s="0" t="str">
        <f aca="false">"  "&amp;C78*0.637628^3&amp;", "&amp;D78&amp;", "&amp;E78&amp;", "&amp;F78&amp;", "&amp;G78&amp;","</f>
        <v>  0, _, _, _, _,</v>
      </c>
      <c r="M78" s="0" t="str">
        <f aca="false">"  "&amp;C78*0.637628^4&amp;", "&amp;D78&amp;", "&amp;E78&amp;", "&amp;F78&amp;", "&amp;G78&amp;","</f>
        <v>  0, _, _, _, _,</v>
      </c>
      <c r="N78" s="0" t="str">
        <f aca="false">"  "&amp;C78*0.637628^5&amp;", "&amp;D78&amp;", "&amp;E78&amp;", "&amp;F78&amp;", "&amp;G78&amp;","</f>
        <v>  0, _, _, _, _,</v>
      </c>
      <c r="O78" s="0" t="str">
        <f aca="false">"  "&amp;C78*0.637628^6&amp;", "&amp;D78&amp;", "&amp;E78&amp;", "&amp;F78&amp;", "&amp;G78&amp;","</f>
        <v>  0, _, _, _, _,</v>
      </c>
      <c r="P78" s="0" t="str">
        <f aca="false">"  "&amp;C78*0.637628^7&amp;", "&amp;D78&amp;", "&amp;E78&amp;", "&amp;F78&amp;", "&amp;G78&amp;","</f>
        <v>  0, _, _, _, _,</v>
      </c>
      <c r="Q78" s="0" t="str">
        <f aca="false">"  "&amp;C78*0.637628^8&amp;", "&amp;D78&amp;", "&amp;E78&amp;", "&amp;F78&amp;", "&amp;G78&amp;","</f>
        <v>  0, _, _, _, _,</v>
      </c>
      <c r="R78" s="0" t="str">
        <f aca="false">"  "&amp;C78*0.637628^9&amp;", "&amp;D78&amp;", "&amp;E78&amp;", "&amp;F78&amp;", "&amp;G78&amp;","</f>
        <v>  0, _, _, _, _,</v>
      </c>
    </row>
    <row r="79" customFormat="false" ht="15" hidden="false" customHeight="false" outlineLevel="0" collapsed="false">
      <c r="C79" s="15" t="n">
        <f aca="false">ROUND(C48,0)</f>
        <v>0</v>
      </c>
      <c r="D79" s="9" t="str">
        <f aca="false">D48</f>
        <v>_</v>
      </c>
      <c r="E79" s="9" t="str">
        <f aca="false">E48</f>
        <v>_</v>
      </c>
      <c r="F79" s="9" t="str">
        <f aca="false">F48</f>
        <v>_</v>
      </c>
      <c r="G79" s="9" t="str">
        <f aca="false">G48</f>
        <v>_</v>
      </c>
      <c r="I79" s="0" t="str">
        <f aca="false">"  "&amp;C79&amp;", "&amp;D79&amp;", "&amp;E79&amp;", "&amp;F79&amp;", "&amp;G79&amp;","</f>
        <v>  0, _, _, _, _,</v>
      </c>
      <c r="J79" s="0" t="str">
        <f aca="false">"  "&amp;C79*0.637628&amp;", "&amp;D79&amp;", "&amp;E79&amp;", "&amp;F79&amp;", "&amp;G79&amp;","</f>
        <v>  0, _, _, _, _,</v>
      </c>
      <c r="K79" s="0" t="str">
        <f aca="false">"  "&amp;C79*0.637628^2&amp;", "&amp;D79&amp;", "&amp;E79&amp;", "&amp;F79&amp;", "&amp;G79&amp;","</f>
        <v>  0, _, _, _, _,</v>
      </c>
      <c r="L79" s="0" t="str">
        <f aca="false">"  "&amp;C79*0.637628^3&amp;", "&amp;D79&amp;", "&amp;E79&amp;", "&amp;F79&amp;", "&amp;G79&amp;","</f>
        <v>  0, _, _, _, _,</v>
      </c>
      <c r="M79" s="0" t="str">
        <f aca="false">"  "&amp;C79*0.637628^4&amp;", "&amp;D79&amp;", "&amp;E79&amp;", "&amp;F79&amp;", "&amp;G79&amp;","</f>
        <v>  0, _, _, _, _,</v>
      </c>
      <c r="N79" s="0" t="str">
        <f aca="false">"  "&amp;C79*0.637628^5&amp;", "&amp;D79&amp;", "&amp;E79&amp;", "&amp;F79&amp;", "&amp;G79&amp;","</f>
        <v>  0, _, _, _, _,</v>
      </c>
      <c r="O79" s="0" t="str">
        <f aca="false">"  "&amp;C79*0.637628^6&amp;", "&amp;D79&amp;", "&amp;E79&amp;", "&amp;F79&amp;", "&amp;G79&amp;","</f>
        <v>  0, _, _, _, _,</v>
      </c>
      <c r="P79" s="0" t="str">
        <f aca="false">"  "&amp;C79*0.637628^7&amp;", "&amp;D79&amp;", "&amp;E79&amp;", "&amp;F79&amp;", "&amp;G79&amp;","</f>
        <v>  0, _, _, _, _,</v>
      </c>
      <c r="Q79" s="0" t="str">
        <f aca="false">"  "&amp;C79*0.637628^8&amp;", "&amp;D79&amp;", "&amp;E79&amp;", "&amp;F79&amp;", "&amp;G79&amp;","</f>
        <v>  0, _, _, _, _,</v>
      </c>
      <c r="R79" s="0" t="str">
        <f aca="false">"  "&amp;C79*0.637628^9&amp;", "&amp;D79&amp;", "&amp;E79&amp;", "&amp;F79&amp;", "&amp;G79&amp;","</f>
        <v>  0, _, _, _, _,</v>
      </c>
    </row>
    <row r="80" customFormat="false" ht="15" hidden="false" customHeight="false" outlineLevel="0" collapsed="false">
      <c r="C80" s="15" t="n">
        <f aca="false">ROUND(C49,0)</f>
        <v>0</v>
      </c>
      <c r="D80" s="9" t="str">
        <f aca="false">D49</f>
        <v>_</v>
      </c>
      <c r="E80" s="9" t="str">
        <f aca="false">E49</f>
        <v>_</v>
      </c>
      <c r="F80" s="9" t="str">
        <f aca="false">F49</f>
        <v>_</v>
      </c>
      <c r="G80" s="9" t="str">
        <f aca="false">G49</f>
        <v>_</v>
      </c>
      <c r="I80" s="0" t="str">
        <f aca="false">"  "&amp;C80&amp;", "&amp;D80&amp;", "&amp;E80&amp;", "&amp;F80&amp;", "&amp;G80&amp;","</f>
        <v>  0, _, _, _, _,</v>
      </c>
      <c r="J80" s="0" t="str">
        <f aca="false">"  "&amp;C80*0.637628&amp;", "&amp;D80&amp;", "&amp;E80&amp;", "&amp;F80&amp;", "&amp;G80&amp;","</f>
        <v>  0, _, _, _, _,</v>
      </c>
      <c r="K80" s="0" t="str">
        <f aca="false">"  "&amp;C80*0.637628^2&amp;", "&amp;D80&amp;", "&amp;E80&amp;", "&amp;F80&amp;", "&amp;G80&amp;","</f>
        <v>  0, _, _, _, _,</v>
      </c>
      <c r="L80" s="0" t="str">
        <f aca="false">"  "&amp;C80*0.637628^3&amp;", "&amp;D80&amp;", "&amp;E80&amp;", "&amp;F80&amp;", "&amp;G80&amp;","</f>
        <v>  0, _, _, _, _,</v>
      </c>
      <c r="M80" s="0" t="str">
        <f aca="false">"  "&amp;C80*0.637628^4&amp;", "&amp;D80&amp;", "&amp;E80&amp;", "&amp;F80&amp;", "&amp;G80&amp;","</f>
        <v>  0, _, _, _, _,</v>
      </c>
      <c r="N80" s="0" t="str">
        <f aca="false">"  "&amp;C80*0.637628^5&amp;", "&amp;D80&amp;", "&amp;E80&amp;", "&amp;F80&amp;", "&amp;G80&amp;","</f>
        <v>  0, _, _, _, _,</v>
      </c>
      <c r="O80" s="0" t="str">
        <f aca="false">"  "&amp;C80*0.637628^6&amp;", "&amp;D80&amp;", "&amp;E80&amp;", "&amp;F80&amp;", "&amp;G80&amp;","</f>
        <v>  0, _, _, _, _,</v>
      </c>
      <c r="P80" s="0" t="str">
        <f aca="false">"  "&amp;C80*0.637628^7&amp;", "&amp;D80&amp;", "&amp;E80&amp;", "&amp;F80&amp;", "&amp;G80&amp;","</f>
        <v>  0, _, _, _, _,</v>
      </c>
      <c r="Q80" s="0" t="str">
        <f aca="false">"  "&amp;C80*0.637628^8&amp;", "&amp;D80&amp;", "&amp;E80&amp;", "&amp;F80&amp;", "&amp;G80&amp;","</f>
        <v>  0, _, _, _, _,</v>
      </c>
      <c r="R80" s="0" t="str">
        <f aca="false">"  "&amp;C80*0.637628^9&amp;", "&amp;D80&amp;", "&amp;E80&amp;", "&amp;F80&amp;", "&amp;G80&amp;","</f>
        <v>  0, _, _, _, _,</v>
      </c>
    </row>
    <row r="81" customFormat="false" ht="15" hidden="false" customHeight="false" outlineLevel="0" collapsed="false">
      <c r="C81" s="15" t="n">
        <f aca="false">ROUND(C50,0)</f>
        <v>0</v>
      </c>
      <c r="D81" s="9" t="str">
        <f aca="false">D50</f>
        <v>_</v>
      </c>
      <c r="E81" s="9" t="str">
        <f aca="false">E50</f>
        <v>_</v>
      </c>
      <c r="F81" s="9" t="str">
        <f aca="false">F50</f>
        <v>_</v>
      </c>
      <c r="G81" s="9" t="str">
        <f aca="false">G50</f>
        <v>_</v>
      </c>
      <c r="I81" s="0" t="str">
        <f aca="false">"  "&amp;C81&amp;", "&amp;D81&amp;", "&amp;E81&amp;", "&amp;F81&amp;", "&amp;G81&amp;","</f>
        <v>  0, _, _, _, _,</v>
      </c>
      <c r="J81" s="0" t="str">
        <f aca="false">"  "&amp;C81*0.637628&amp;", "&amp;D81&amp;", "&amp;E81&amp;", "&amp;F81&amp;", "&amp;G81&amp;","</f>
        <v>  0, _, _, _, _,</v>
      </c>
      <c r="K81" s="0" t="str">
        <f aca="false">"  "&amp;C81*0.637628^2&amp;", "&amp;D81&amp;", "&amp;E81&amp;", "&amp;F81&amp;", "&amp;G81&amp;","</f>
        <v>  0, _, _, _, _,</v>
      </c>
      <c r="L81" s="0" t="str">
        <f aca="false">"  "&amp;C81*0.637628^3&amp;", "&amp;D81&amp;", "&amp;E81&amp;", "&amp;F81&amp;", "&amp;G81&amp;","</f>
        <v>  0, _, _, _, _,</v>
      </c>
      <c r="M81" s="0" t="str">
        <f aca="false">"  "&amp;C81*0.637628^4&amp;", "&amp;D81&amp;", "&amp;E81&amp;", "&amp;F81&amp;", "&amp;G81&amp;","</f>
        <v>  0, _, _, _, _,</v>
      </c>
      <c r="N81" s="0" t="str">
        <f aca="false">"  "&amp;C81*0.637628^5&amp;", "&amp;D81&amp;", "&amp;E81&amp;", "&amp;F81&amp;", "&amp;G81&amp;","</f>
        <v>  0, _, _, _, _,</v>
      </c>
      <c r="O81" s="0" t="str">
        <f aca="false">"  "&amp;C81*0.637628^6&amp;", "&amp;D81&amp;", "&amp;E81&amp;", "&amp;F81&amp;", "&amp;G81&amp;","</f>
        <v>  0, _, _, _, _,</v>
      </c>
      <c r="P81" s="0" t="str">
        <f aca="false">"  "&amp;C81*0.637628^7&amp;", "&amp;D81&amp;", "&amp;E81&amp;", "&amp;F81&amp;", "&amp;G81&amp;","</f>
        <v>  0, _, _, _, _,</v>
      </c>
      <c r="Q81" s="0" t="str">
        <f aca="false">"  "&amp;C81*0.637628^8&amp;", "&amp;D81&amp;", "&amp;E81&amp;", "&amp;F81&amp;", "&amp;G81&amp;","</f>
        <v>  0, _, _, _, _,</v>
      </c>
      <c r="R81" s="0" t="str">
        <f aca="false">"  "&amp;C81*0.637628^9&amp;", "&amp;D81&amp;", "&amp;E81&amp;", "&amp;F81&amp;", "&amp;G81&amp;","</f>
        <v>  0, _, _, _, _,</v>
      </c>
    </row>
    <row r="82" customFormat="false" ht="15" hidden="false" customHeight="false" outlineLevel="0" collapsed="false">
      <c r="C82" s="15" t="n">
        <f aca="false">ROUND(C51,0)</f>
        <v>0</v>
      </c>
      <c r="D82" s="9" t="str">
        <f aca="false">D51</f>
        <v>_</v>
      </c>
      <c r="E82" s="9" t="str">
        <f aca="false">E51</f>
        <v>_</v>
      </c>
      <c r="F82" s="9" t="str">
        <f aca="false">F51</f>
        <v>_</v>
      </c>
      <c r="G82" s="9" t="str">
        <f aca="false">G51</f>
        <v>_</v>
      </c>
      <c r="I82" s="0" t="str">
        <f aca="false">"  "&amp;C82&amp;", "&amp;D82&amp;", "&amp;E82&amp;", "&amp;F82&amp;", "&amp;G82&amp;","</f>
        <v>  0, _, _, _, _,</v>
      </c>
      <c r="J82" s="0" t="str">
        <f aca="false">"  "&amp;C82*0.637628&amp;", "&amp;D82&amp;", "&amp;E82&amp;", "&amp;F82&amp;", "&amp;G82&amp;","</f>
        <v>  0, _, _, _, _,</v>
      </c>
      <c r="K82" s="0" t="str">
        <f aca="false">"  "&amp;C82*0.637628^2&amp;", "&amp;D82&amp;", "&amp;E82&amp;", "&amp;F82&amp;", "&amp;G82&amp;","</f>
        <v>  0, _, _, _, _,</v>
      </c>
      <c r="L82" s="0" t="str">
        <f aca="false">"  "&amp;C82*0.637628^3&amp;", "&amp;D82&amp;", "&amp;E82&amp;", "&amp;F82&amp;", "&amp;G82&amp;","</f>
        <v>  0, _, _, _, _,</v>
      </c>
      <c r="M82" s="0" t="str">
        <f aca="false">"  "&amp;C82*0.637628^4&amp;", "&amp;D82&amp;", "&amp;E82&amp;", "&amp;F82&amp;", "&amp;G82&amp;","</f>
        <v>  0, _, _, _, _,</v>
      </c>
      <c r="N82" s="0" t="str">
        <f aca="false">"  "&amp;C82*0.637628^5&amp;", "&amp;D82&amp;", "&amp;E82&amp;", "&amp;F82&amp;", "&amp;G82&amp;","</f>
        <v>  0, _, _, _, _,</v>
      </c>
      <c r="O82" s="0" t="str">
        <f aca="false">"  "&amp;C82*0.637628^6&amp;", "&amp;D82&amp;", "&amp;E82&amp;", "&amp;F82&amp;", "&amp;G82&amp;","</f>
        <v>  0, _, _, _, _,</v>
      </c>
      <c r="P82" s="0" t="str">
        <f aca="false">"  "&amp;C82*0.637628^7&amp;", "&amp;D82&amp;", "&amp;E82&amp;", "&amp;F82&amp;", "&amp;G82&amp;","</f>
        <v>  0, _, _, _, _,</v>
      </c>
      <c r="Q82" s="0" t="str">
        <f aca="false">"  "&amp;C82*0.637628^8&amp;", "&amp;D82&amp;", "&amp;E82&amp;", "&amp;F82&amp;", "&amp;G82&amp;","</f>
        <v>  0, _, _, _, _,</v>
      </c>
      <c r="R82" s="0" t="str">
        <f aca="false">"  "&amp;C82*0.637628^9&amp;", "&amp;D82&amp;", "&amp;E82&amp;", "&amp;F82&amp;", "&amp;G82&amp;","</f>
        <v>  0, _, _, _, _,</v>
      </c>
    </row>
    <row r="83" customFormat="false" ht="15" hidden="false" customHeight="false" outlineLevel="0" collapsed="false">
      <c r="C83" s="15" t="n">
        <f aca="false">ROUND(C52,0)</f>
        <v>0</v>
      </c>
      <c r="D83" s="9" t="str">
        <f aca="false">D52</f>
        <v>_</v>
      </c>
      <c r="E83" s="9" t="str">
        <f aca="false">E52</f>
        <v>_</v>
      </c>
      <c r="F83" s="9" t="str">
        <f aca="false">F52</f>
        <v>_</v>
      </c>
      <c r="G83" s="9" t="str">
        <f aca="false">G52</f>
        <v>_</v>
      </c>
      <c r="I83" s="0" t="str">
        <f aca="false">"  "&amp;C83&amp;", "&amp;D83&amp;", "&amp;E83&amp;", "&amp;F83&amp;", "&amp;G83&amp;","</f>
        <v>  0, _, _, _, _,</v>
      </c>
      <c r="J83" s="0" t="str">
        <f aca="false">"  "&amp;C83*0.637628&amp;", "&amp;D83&amp;", "&amp;E83&amp;", "&amp;F83&amp;", "&amp;G83&amp;","</f>
        <v>  0, _, _, _, _,</v>
      </c>
      <c r="K83" s="0" t="str">
        <f aca="false">"  "&amp;C83*0.637628^2&amp;", "&amp;D83&amp;", "&amp;E83&amp;", "&amp;F83&amp;", "&amp;G83&amp;","</f>
        <v>  0, _, _, _, _,</v>
      </c>
      <c r="L83" s="0" t="str">
        <f aca="false">"  "&amp;C83*0.637628^3&amp;", "&amp;D83&amp;", "&amp;E83&amp;", "&amp;F83&amp;", "&amp;G83&amp;","</f>
        <v>  0, _, _, _, _,</v>
      </c>
      <c r="M83" s="0" t="str">
        <f aca="false">"  "&amp;C83*0.637628^4&amp;", "&amp;D83&amp;", "&amp;E83&amp;", "&amp;F83&amp;", "&amp;G83&amp;","</f>
        <v>  0, _, _, _, _,</v>
      </c>
      <c r="N83" s="0" t="str">
        <f aca="false">"  "&amp;C83*0.637628^5&amp;", "&amp;D83&amp;", "&amp;E83&amp;", "&amp;F83&amp;", "&amp;G83&amp;","</f>
        <v>  0, _, _, _, _,</v>
      </c>
      <c r="O83" s="0" t="str">
        <f aca="false">"  "&amp;C83*0.637628^6&amp;", "&amp;D83&amp;", "&amp;E83&amp;", "&amp;F83&amp;", "&amp;G83&amp;","</f>
        <v>  0, _, _, _, _,</v>
      </c>
      <c r="P83" s="0" t="str">
        <f aca="false">"  "&amp;C83*0.637628^7&amp;", "&amp;D83&amp;", "&amp;E83&amp;", "&amp;F83&amp;", "&amp;G83&amp;","</f>
        <v>  0, _, _, _, _,</v>
      </c>
      <c r="Q83" s="0" t="str">
        <f aca="false">"  "&amp;C83*0.637628^8&amp;", "&amp;D83&amp;", "&amp;E83&amp;", "&amp;F83&amp;", "&amp;G83&amp;","</f>
        <v>  0, _, _, _, _,</v>
      </c>
      <c r="R83" s="0" t="str">
        <f aca="false">"  "&amp;C83*0.637628^9&amp;", "&amp;D83&amp;", "&amp;E83&amp;", "&amp;F83&amp;", "&amp;G83&amp;","</f>
        <v>  0, _, _, _, _,</v>
      </c>
    </row>
    <row r="84" customFormat="false" ht="15" hidden="false" customHeight="false" outlineLevel="0" collapsed="false">
      <c r="C84" s="15" t="n">
        <f aca="false">ROUND(C53,0)</f>
        <v>0</v>
      </c>
      <c r="D84" s="9" t="str">
        <f aca="false">D53</f>
        <v>_</v>
      </c>
      <c r="E84" s="9" t="str">
        <f aca="false">E53</f>
        <v>_</v>
      </c>
      <c r="F84" s="9" t="str">
        <f aca="false">F53</f>
        <v>_</v>
      </c>
      <c r="G84" s="9" t="str">
        <f aca="false">G53</f>
        <v>_</v>
      </c>
      <c r="I84" s="0" t="str">
        <f aca="false">"  "&amp;C84&amp;", "&amp;D84&amp;", "&amp;E84&amp;", "&amp;F84&amp;", "&amp;G84&amp;","</f>
        <v>  0, _, _, _, _,</v>
      </c>
      <c r="J84" s="0" t="str">
        <f aca="false">"  "&amp;C84*0.637628&amp;", "&amp;D84&amp;", "&amp;E84&amp;", "&amp;F84&amp;", "&amp;G84&amp;","</f>
        <v>  0, _, _, _, _,</v>
      </c>
      <c r="K84" s="0" t="str">
        <f aca="false">"  "&amp;C84*0.637628^2&amp;", "&amp;D84&amp;", "&amp;E84&amp;", "&amp;F84&amp;", "&amp;G84&amp;","</f>
        <v>  0, _, _, _, _,</v>
      </c>
      <c r="L84" s="0" t="str">
        <f aca="false">"  "&amp;C84*0.637628^3&amp;", "&amp;D84&amp;", "&amp;E84&amp;", "&amp;F84&amp;", "&amp;G84&amp;","</f>
        <v>  0, _, _, _, _,</v>
      </c>
      <c r="M84" s="0" t="str">
        <f aca="false">"  "&amp;C84*0.637628^4&amp;", "&amp;D84&amp;", "&amp;E84&amp;", "&amp;F84&amp;", "&amp;G84&amp;","</f>
        <v>  0, _, _, _, _,</v>
      </c>
      <c r="N84" s="0" t="str">
        <f aca="false">"  "&amp;C84*0.637628^5&amp;", "&amp;D84&amp;", "&amp;E84&amp;", "&amp;F84&amp;", "&amp;G84&amp;","</f>
        <v>  0, _, _, _, _,</v>
      </c>
      <c r="O84" s="0" t="str">
        <f aca="false">"  "&amp;C84*0.637628^6&amp;", "&amp;D84&amp;", "&amp;E84&amp;", "&amp;F84&amp;", "&amp;G84&amp;","</f>
        <v>  0, _, _, _, _,</v>
      </c>
      <c r="P84" s="0" t="str">
        <f aca="false">"  "&amp;C84*0.637628^7&amp;", "&amp;D84&amp;", "&amp;E84&amp;", "&amp;F84&amp;", "&amp;G84&amp;","</f>
        <v>  0, _, _, _, _,</v>
      </c>
      <c r="Q84" s="0" t="str">
        <f aca="false">"  "&amp;C84*0.637628^8&amp;", "&amp;D84&amp;", "&amp;E84&amp;", "&amp;F84&amp;", "&amp;G84&amp;","</f>
        <v>  0, _, _, _, _,</v>
      </c>
      <c r="R84" s="0" t="str">
        <f aca="false">"  "&amp;C84*0.637628^9&amp;", "&amp;D84&amp;", "&amp;E84&amp;", "&amp;F84&amp;", "&amp;G84&amp;","</f>
        <v>  0, _, _, _, _,</v>
      </c>
    </row>
    <row r="85" customFormat="false" ht="15" hidden="false" customHeight="false" outlineLevel="0" collapsed="false">
      <c r="C85" s="15" t="n">
        <f aca="false">ROUND(C54,0)</f>
        <v>0</v>
      </c>
      <c r="D85" s="9" t="str">
        <f aca="false">D54</f>
        <v>_</v>
      </c>
      <c r="E85" s="9" t="str">
        <f aca="false">E54</f>
        <v>_</v>
      </c>
      <c r="F85" s="9" t="str">
        <f aca="false">F54</f>
        <v>_</v>
      </c>
      <c r="G85" s="9" t="str">
        <f aca="false">G54</f>
        <v>_</v>
      </c>
      <c r="I85" s="0" t="str">
        <f aca="false">"  "&amp;C85&amp;", "&amp;D85&amp;", "&amp;E85&amp;", "&amp;F85&amp;", "&amp;G85&amp;","</f>
        <v>  0, _, _, _, _,</v>
      </c>
      <c r="J85" s="0" t="str">
        <f aca="false">"  "&amp;C85*0.637628&amp;", "&amp;D85&amp;", "&amp;E85&amp;", "&amp;F85&amp;", "&amp;G85&amp;","</f>
        <v>  0, _, _, _, _,</v>
      </c>
      <c r="K85" s="0" t="str">
        <f aca="false">"  "&amp;C85*0.637628^2&amp;", "&amp;D85&amp;", "&amp;E85&amp;", "&amp;F85&amp;", "&amp;G85&amp;","</f>
        <v>  0, _, _, _, _,</v>
      </c>
      <c r="L85" s="0" t="str">
        <f aca="false">"  "&amp;C85*0.637628^3&amp;", "&amp;D85&amp;", "&amp;E85&amp;", "&amp;F85&amp;", "&amp;G85&amp;","</f>
        <v>  0, _, _, _, _,</v>
      </c>
      <c r="M85" s="0" t="str">
        <f aca="false">"  "&amp;C85*0.637628^4&amp;", "&amp;D85&amp;", "&amp;E85&amp;", "&amp;F85&amp;", "&amp;G85&amp;","</f>
        <v>  0, _, _, _, _,</v>
      </c>
      <c r="N85" s="0" t="str">
        <f aca="false">"  "&amp;C85*0.637628^5&amp;", "&amp;D85&amp;", "&amp;E85&amp;", "&amp;F85&amp;", "&amp;G85&amp;","</f>
        <v>  0, _, _, _, _,</v>
      </c>
      <c r="O85" s="0" t="str">
        <f aca="false">"  "&amp;C85*0.637628^6&amp;", "&amp;D85&amp;", "&amp;E85&amp;", "&amp;F85&amp;", "&amp;G85&amp;","</f>
        <v>  0, _, _, _, _,</v>
      </c>
      <c r="P85" s="0" t="str">
        <f aca="false">"  "&amp;C85*0.637628^7&amp;", "&amp;D85&amp;", "&amp;E85&amp;", "&amp;F85&amp;", "&amp;G85&amp;","</f>
        <v>  0, _, _, _, _,</v>
      </c>
      <c r="Q85" s="0" t="str">
        <f aca="false">"  "&amp;C85*0.637628^8&amp;", "&amp;D85&amp;", "&amp;E85&amp;", "&amp;F85&amp;", "&amp;G85&amp;","</f>
        <v>  0, _, _, _, _,</v>
      </c>
      <c r="R85" s="0" t="str">
        <f aca="false">"  "&amp;C85*0.637628^9&amp;", "&amp;D85&amp;", "&amp;E85&amp;", "&amp;F85&amp;", "&amp;G85&amp;","</f>
        <v>  0, _, _, _, _,</v>
      </c>
    </row>
    <row r="86" customFormat="false" ht="15" hidden="false" customHeight="false" outlineLevel="0" collapsed="false">
      <c r="C86" s="15" t="n">
        <f aca="false">ROUND(C55,0)</f>
        <v>0</v>
      </c>
      <c r="D86" s="9" t="str">
        <f aca="false">D55</f>
        <v>_</v>
      </c>
      <c r="E86" s="9" t="str">
        <f aca="false">E55</f>
        <v>_</v>
      </c>
      <c r="F86" s="9" t="str">
        <f aca="false">F55</f>
        <v>_</v>
      </c>
      <c r="G86" s="9" t="str">
        <f aca="false">G55</f>
        <v>_</v>
      </c>
      <c r="I86" s="0" t="str">
        <f aca="false">"  "&amp;C86&amp;", "&amp;D86&amp;", "&amp;E86&amp;", "&amp;F86&amp;", "&amp;G86&amp;","</f>
        <v>  0, _, _, _, _,</v>
      </c>
      <c r="J86" s="0" t="str">
        <f aca="false">"  "&amp;C86*0.637628&amp;", "&amp;D86&amp;", "&amp;E86&amp;", "&amp;F86&amp;", "&amp;G86&amp;","</f>
        <v>  0, _, _, _, _,</v>
      </c>
      <c r="K86" s="0" t="str">
        <f aca="false">"  "&amp;C86*0.637628^2&amp;", "&amp;D86&amp;", "&amp;E86&amp;", "&amp;F86&amp;", "&amp;G86&amp;","</f>
        <v>  0, _, _, _, _,</v>
      </c>
      <c r="L86" s="0" t="str">
        <f aca="false">"  "&amp;C86*0.637628^3&amp;", "&amp;D86&amp;", "&amp;E86&amp;", "&amp;F86&amp;", "&amp;G86&amp;","</f>
        <v>  0, _, _, _, _,</v>
      </c>
      <c r="M86" s="0" t="str">
        <f aca="false">"  "&amp;C86*0.637628^4&amp;", "&amp;D86&amp;", "&amp;E86&amp;", "&amp;F86&amp;", "&amp;G86&amp;","</f>
        <v>  0, _, _, _, _,</v>
      </c>
      <c r="N86" s="0" t="str">
        <f aca="false">"  "&amp;C86*0.637628^5&amp;", "&amp;D86&amp;", "&amp;E86&amp;", "&amp;F86&amp;", "&amp;G86&amp;","</f>
        <v>  0, _, _, _, _,</v>
      </c>
      <c r="O86" s="0" t="str">
        <f aca="false">"  "&amp;C86*0.637628^6&amp;", "&amp;D86&amp;", "&amp;E86&amp;", "&amp;F86&amp;", "&amp;G86&amp;","</f>
        <v>  0, _, _, _, _,</v>
      </c>
      <c r="P86" s="0" t="str">
        <f aca="false">"  "&amp;C86*0.637628^7&amp;", "&amp;D86&amp;", "&amp;E86&amp;", "&amp;F86&amp;", "&amp;G86&amp;","</f>
        <v>  0, _, _, _, _,</v>
      </c>
      <c r="Q86" s="0" t="str">
        <f aca="false">"  "&amp;C86*0.637628^8&amp;", "&amp;D86&amp;", "&amp;E86&amp;", "&amp;F86&amp;", "&amp;G86&amp;","</f>
        <v>  0, _, _, _, _,</v>
      </c>
      <c r="R86" s="0" t="str">
        <f aca="false">"  "&amp;C86*0.637628^9&amp;", "&amp;D86&amp;", "&amp;E86&amp;", "&amp;F86&amp;", "&amp;G86&amp;","</f>
        <v>  0, _, _, _, _,</v>
      </c>
    </row>
    <row r="87" customFormat="false" ht="15" hidden="false" customHeight="false" outlineLevel="0" collapsed="false">
      <c r="C87" s="15" t="n">
        <f aca="false">ROUND(C56,0)</f>
        <v>0</v>
      </c>
      <c r="D87" s="9" t="str">
        <f aca="false">D56</f>
        <v>_</v>
      </c>
      <c r="E87" s="9" t="str">
        <f aca="false">E56</f>
        <v>_</v>
      </c>
      <c r="F87" s="9" t="str">
        <f aca="false">F56</f>
        <v>_</v>
      </c>
      <c r="G87" s="9" t="str">
        <f aca="false">G56</f>
        <v>_</v>
      </c>
      <c r="I87" s="0" t="str">
        <f aca="false">"  "&amp;C87&amp;", "&amp;D87&amp;", "&amp;E87&amp;", "&amp;F87&amp;", "&amp;G87&amp;","</f>
        <v>  0, _, _, _, _,</v>
      </c>
      <c r="J87" s="0" t="str">
        <f aca="false">"  "&amp;C87*0.637628&amp;", "&amp;D87&amp;", "&amp;E87&amp;", "&amp;F87&amp;", "&amp;G87&amp;","</f>
        <v>  0, _, _, _, _,</v>
      </c>
      <c r="K87" s="0" t="str">
        <f aca="false">"  "&amp;C87*0.637628^2&amp;", "&amp;D87&amp;", "&amp;E87&amp;", "&amp;F87&amp;", "&amp;G87&amp;","</f>
        <v>  0, _, _, _, _,</v>
      </c>
      <c r="L87" s="0" t="str">
        <f aca="false">"  "&amp;C87*0.637628^3&amp;", "&amp;D87&amp;", "&amp;E87&amp;", "&amp;F87&amp;", "&amp;G87&amp;","</f>
        <v>  0, _, _, _, _,</v>
      </c>
      <c r="M87" s="0" t="str">
        <f aca="false">"  "&amp;C87*0.637628^4&amp;", "&amp;D87&amp;", "&amp;E87&amp;", "&amp;F87&amp;", "&amp;G87&amp;","</f>
        <v>  0, _, _, _, _,</v>
      </c>
      <c r="N87" s="0" t="str">
        <f aca="false">"  "&amp;C87*0.637628^5&amp;", "&amp;D87&amp;", "&amp;E87&amp;", "&amp;F87&amp;", "&amp;G87&amp;","</f>
        <v>  0, _, _, _, _,</v>
      </c>
      <c r="O87" s="0" t="str">
        <f aca="false">"  "&amp;C87*0.637628^6&amp;", "&amp;D87&amp;", "&amp;E87&amp;", "&amp;F87&amp;", "&amp;G87&amp;","</f>
        <v>  0, _, _, _, _,</v>
      </c>
      <c r="P87" s="0" t="str">
        <f aca="false">"  "&amp;C87*0.637628^7&amp;", "&amp;D87&amp;", "&amp;E87&amp;", "&amp;F87&amp;", "&amp;G87&amp;","</f>
        <v>  0, _, _, _, _,</v>
      </c>
      <c r="Q87" s="0" t="str">
        <f aca="false">"  "&amp;C87*0.637628^8&amp;", "&amp;D87&amp;", "&amp;E87&amp;", "&amp;F87&amp;", "&amp;G87&amp;","</f>
        <v>  0, _, _, _, _,</v>
      </c>
      <c r="R87" s="0" t="str">
        <f aca="false">"  "&amp;C87*0.637628^9&amp;", "&amp;D87&amp;", "&amp;E87&amp;", "&amp;F87&amp;", "&amp;G87&amp;","</f>
        <v>  0, _, _, _, _,</v>
      </c>
    </row>
    <row r="88" customFormat="false" ht="15" hidden="false" customHeight="false" outlineLevel="0" collapsed="false">
      <c r="C88" s="15" t="n">
        <f aca="false">ROUND(C57,0)</f>
        <v>0</v>
      </c>
      <c r="D88" s="9" t="str">
        <f aca="false">D57</f>
        <v>_</v>
      </c>
      <c r="E88" s="9" t="str">
        <f aca="false">E57</f>
        <v>_</v>
      </c>
      <c r="F88" s="9" t="str">
        <f aca="false">F57</f>
        <v>_</v>
      </c>
      <c r="G88" s="9" t="str">
        <f aca="false">G57</f>
        <v>_</v>
      </c>
      <c r="I88" s="0" t="str">
        <f aca="false">"  "&amp;C88&amp;", "&amp;D88&amp;", "&amp;E88&amp;", "&amp;F88&amp;", "&amp;G88&amp;","</f>
        <v>  0, _, _, _, _,</v>
      </c>
      <c r="J88" s="0" t="str">
        <f aca="false">"  "&amp;C88*0.637628&amp;", "&amp;D88&amp;", "&amp;E88&amp;", "&amp;F88&amp;", "&amp;G88&amp;","</f>
        <v>  0, _, _, _, _,</v>
      </c>
      <c r="K88" s="0" t="str">
        <f aca="false">"  "&amp;C88*0.637628^2&amp;", "&amp;D88&amp;", "&amp;E88&amp;", "&amp;F88&amp;", "&amp;G88&amp;","</f>
        <v>  0, _, _, _, _,</v>
      </c>
      <c r="L88" s="0" t="str">
        <f aca="false">"  "&amp;C88*0.637628^3&amp;", "&amp;D88&amp;", "&amp;E88&amp;", "&amp;F88&amp;", "&amp;G88&amp;","</f>
        <v>  0, _, _, _, _,</v>
      </c>
      <c r="M88" s="0" t="str">
        <f aca="false">"  "&amp;C88*0.637628^4&amp;", "&amp;D88&amp;", "&amp;E88&amp;", "&amp;F88&amp;", "&amp;G88&amp;","</f>
        <v>  0, _, _, _, _,</v>
      </c>
      <c r="N88" s="0" t="str">
        <f aca="false">"  "&amp;C88*0.637628^5&amp;", "&amp;D88&amp;", "&amp;E88&amp;", "&amp;F88&amp;", "&amp;G88&amp;","</f>
        <v>  0, _, _, _, _,</v>
      </c>
      <c r="O88" s="0" t="str">
        <f aca="false">"  "&amp;C88*0.637628^6&amp;", "&amp;D88&amp;", "&amp;E88&amp;", "&amp;F88&amp;", "&amp;G88&amp;","</f>
        <v>  0, _, _, _, _,</v>
      </c>
      <c r="P88" s="0" t="str">
        <f aca="false">"  "&amp;C88*0.637628^7&amp;", "&amp;D88&amp;", "&amp;E88&amp;", "&amp;F88&amp;", "&amp;G88&amp;","</f>
        <v>  0, _, _, _, _,</v>
      </c>
      <c r="Q88" s="0" t="str">
        <f aca="false">"  "&amp;C88*0.637628^8&amp;", "&amp;D88&amp;", "&amp;E88&amp;", "&amp;F88&amp;", "&amp;G88&amp;","</f>
        <v>  0, _, _, _, _,</v>
      </c>
      <c r="R88" s="0" t="str">
        <f aca="false">"  "&amp;C88*0.637628^9&amp;", "&amp;D88&amp;", "&amp;E88&amp;", "&amp;F88&amp;", "&amp;G88&amp;","</f>
        <v>  0, _, _, _, _,</v>
      </c>
    </row>
    <row r="89" customFormat="false" ht="15" hidden="false" customHeight="false" outlineLevel="0" collapsed="false">
      <c r="C89" s="15" t="n">
        <f aca="false">ROUND(C58,0)</f>
        <v>0</v>
      </c>
      <c r="D89" s="9" t="str">
        <f aca="false">D58</f>
        <v>_</v>
      </c>
      <c r="E89" s="9" t="str">
        <f aca="false">E58</f>
        <v>_</v>
      </c>
      <c r="F89" s="9" t="str">
        <f aca="false">F58</f>
        <v>_</v>
      </c>
      <c r="G89" s="9" t="str">
        <f aca="false">G58</f>
        <v>_</v>
      </c>
      <c r="I89" s="0" t="str">
        <f aca="false">"  "&amp;C89&amp;", "&amp;D89&amp;", "&amp;E89&amp;", "&amp;F89&amp;", "&amp;G89&amp;","</f>
        <v>  0, _, _, _, _,</v>
      </c>
      <c r="J89" s="0" t="str">
        <f aca="false">"  "&amp;C89*0.637628&amp;", "&amp;D89&amp;", "&amp;E89&amp;", "&amp;F89&amp;", "&amp;G89&amp;","</f>
        <v>  0, _, _, _, _,</v>
      </c>
      <c r="K89" s="0" t="str">
        <f aca="false">"  "&amp;C89*0.637628^2&amp;", "&amp;D89&amp;", "&amp;E89&amp;", "&amp;F89&amp;", "&amp;G89&amp;","</f>
        <v>  0, _, _, _, _,</v>
      </c>
      <c r="L89" s="0" t="str">
        <f aca="false">"  "&amp;C89*0.637628^3&amp;", "&amp;D89&amp;", "&amp;E89&amp;", "&amp;F89&amp;", "&amp;G89&amp;","</f>
        <v>  0, _, _, _, _,</v>
      </c>
      <c r="M89" s="0" t="str">
        <f aca="false">"  "&amp;C89*0.637628^4&amp;", "&amp;D89&amp;", "&amp;E89&amp;", "&amp;F89&amp;", "&amp;G89&amp;","</f>
        <v>  0, _, _, _, _,</v>
      </c>
      <c r="N89" s="0" t="str">
        <f aca="false">"  "&amp;C89*0.637628^5&amp;", "&amp;D89&amp;", "&amp;E89&amp;", "&amp;F89&amp;", "&amp;G89&amp;","</f>
        <v>  0, _, _, _, _,</v>
      </c>
      <c r="O89" s="0" t="str">
        <f aca="false">"  "&amp;C89*0.637628^6&amp;", "&amp;D89&amp;", "&amp;E89&amp;", "&amp;F89&amp;", "&amp;G89&amp;","</f>
        <v>  0, _, _, _, _,</v>
      </c>
      <c r="P89" s="0" t="str">
        <f aca="false">"  "&amp;C89*0.637628^7&amp;", "&amp;D89&amp;", "&amp;E89&amp;", "&amp;F89&amp;", "&amp;G89&amp;","</f>
        <v>  0, _, _, _, _,</v>
      </c>
      <c r="Q89" s="0" t="str">
        <f aca="false">"  "&amp;C89*0.637628^8&amp;", "&amp;D89&amp;", "&amp;E89&amp;", "&amp;F89&amp;", "&amp;G89&amp;","</f>
        <v>  0, _, _, _, _,</v>
      </c>
      <c r="R89" s="0" t="str">
        <f aca="false">"  "&amp;C89*0.637628^9&amp;", "&amp;D89&amp;", "&amp;E89&amp;", "&amp;F89&amp;", "&amp;G89&amp;","</f>
        <v>  0, _, _, _, _,</v>
      </c>
    </row>
    <row r="90" customFormat="false" ht="15" hidden="false" customHeight="false" outlineLevel="0" collapsed="false">
      <c r="C90" s="15" t="n">
        <f aca="false">ROUND(C59,0)</f>
        <v>0</v>
      </c>
      <c r="D90" s="9" t="str">
        <f aca="false">D59</f>
        <v>_</v>
      </c>
      <c r="E90" s="9" t="str">
        <f aca="false">E59</f>
        <v>_</v>
      </c>
      <c r="F90" s="9" t="str">
        <f aca="false">F59</f>
        <v>_</v>
      </c>
      <c r="G90" s="9" t="str">
        <f aca="false">G59</f>
        <v>_</v>
      </c>
      <c r="I90" s="0" t="str">
        <f aca="false">"  "&amp;C90&amp;", "&amp;D90&amp;", "&amp;E90&amp;", "&amp;F90&amp;", "&amp;G90&amp;","</f>
        <v>  0, _, _, _, _,</v>
      </c>
      <c r="J90" s="0" t="str">
        <f aca="false">"  "&amp;C90*0.637628&amp;", "&amp;D90&amp;", "&amp;E90&amp;", "&amp;F90&amp;", "&amp;G90&amp;","</f>
        <v>  0, _, _, _, _,</v>
      </c>
      <c r="K90" s="0" t="str">
        <f aca="false">"  "&amp;C90*0.637628^2&amp;", "&amp;D90&amp;", "&amp;E90&amp;", "&amp;F90&amp;", "&amp;G90&amp;","</f>
        <v>  0, _, _, _, _,</v>
      </c>
      <c r="L90" s="0" t="str">
        <f aca="false">"  "&amp;C90*0.637628^3&amp;", "&amp;D90&amp;", "&amp;E90&amp;", "&amp;F90&amp;", "&amp;G90&amp;","</f>
        <v>  0, _, _, _, _,</v>
      </c>
      <c r="M90" s="0" t="str">
        <f aca="false">"  "&amp;C90*0.637628^4&amp;", "&amp;D90&amp;", "&amp;E90&amp;", "&amp;F90&amp;", "&amp;G90&amp;","</f>
        <v>  0, _, _, _, _,</v>
      </c>
      <c r="N90" s="0" t="str">
        <f aca="false">"  "&amp;C90*0.637628^5&amp;", "&amp;D90&amp;", "&amp;E90&amp;", "&amp;F90&amp;", "&amp;G90&amp;","</f>
        <v>  0, _, _, _, _,</v>
      </c>
      <c r="O90" s="0" t="str">
        <f aca="false">"  "&amp;C90*0.637628^6&amp;", "&amp;D90&amp;", "&amp;E90&amp;", "&amp;F90&amp;", "&amp;G90&amp;","</f>
        <v>  0, _, _, _, _,</v>
      </c>
      <c r="P90" s="0" t="str">
        <f aca="false">"  "&amp;C90*0.637628^7&amp;", "&amp;D90&amp;", "&amp;E90&amp;", "&amp;F90&amp;", "&amp;G90&amp;","</f>
        <v>  0, _, _, _, _,</v>
      </c>
      <c r="Q90" s="0" t="str">
        <f aca="false">"  "&amp;C90*0.637628^8&amp;", "&amp;D90&amp;", "&amp;E90&amp;", "&amp;F90&amp;", "&amp;G90&amp;","</f>
        <v>  0, _, _, _, _,</v>
      </c>
      <c r="R90" s="0" t="str">
        <f aca="false">"  "&amp;C90*0.637628^9&amp;", "&amp;D90&amp;", "&amp;E90&amp;", "&amp;F90&amp;", "&amp;G90&amp;","</f>
        <v>  0, _, _, _, _,</v>
      </c>
    </row>
    <row r="91" customFormat="false" ht="15" hidden="false" customHeight="false" outlineLevel="0" collapsed="false">
      <c r="C91" s="15" t="n">
        <f aca="false">ROUND(C60,0)</f>
        <v>0</v>
      </c>
      <c r="D91" s="9" t="str">
        <f aca="false">D60</f>
        <v>_</v>
      </c>
      <c r="E91" s="9" t="str">
        <f aca="false">E60</f>
        <v>_</v>
      </c>
      <c r="F91" s="9" t="str">
        <f aca="false">F60</f>
        <v>_</v>
      </c>
      <c r="G91" s="9" t="str">
        <f aca="false">G60</f>
        <v>_</v>
      </c>
      <c r="I91" s="0" t="str">
        <f aca="false">"  "&amp;C91&amp;", "&amp;D91&amp;", "&amp;E91&amp;", "&amp;F91&amp;", "&amp;G91&amp;","</f>
        <v>  0, _, _, _, _,</v>
      </c>
      <c r="J91" s="0" t="str">
        <f aca="false">"  "&amp;C91*0.637628&amp;", "&amp;D91&amp;", "&amp;E91&amp;", "&amp;F91&amp;", "&amp;G91&amp;","</f>
        <v>  0, _, _, _, _,</v>
      </c>
      <c r="K91" s="0" t="str">
        <f aca="false">"  "&amp;C91*0.637628^2&amp;", "&amp;D91&amp;", "&amp;E91&amp;", "&amp;F91&amp;", "&amp;G91&amp;","</f>
        <v>  0, _, _, _, _,</v>
      </c>
      <c r="L91" s="0" t="str">
        <f aca="false">"  "&amp;C91*0.637628^3&amp;", "&amp;D91&amp;", "&amp;E91&amp;", "&amp;F91&amp;", "&amp;G91&amp;","</f>
        <v>  0, _, _, _, _,</v>
      </c>
      <c r="M91" s="0" t="str">
        <f aca="false">"  "&amp;C91*0.637628^4&amp;", "&amp;D91&amp;", "&amp;E91&amp;", "&amp;F91&amp;", "&amp;G91&amp;","</f>
        <v>  0, _, _, _, _,</v>
      </c>
      <c r="N91" s="0" t="str">
        <f aca="false">"  "&amp;C91*0.637628^5&amp;", "&amp;D91&amp;", "&amp;E91&amp;", "&amp;F91&amp;", "&amp;G91&amp;","</f>
        <v>  0, _, _, _, _,</v>
      </c>
      <c r="O91" s="0" t="str">
        <f aca="false">"  "&amp;C91*0.637628^6&amp;", "&amp;D91&amp;", "&amp;E91&amp;", "&amp;F91&amp;", "&amp;G91&amp;","</f>
        <v>  0, _, _, _, _,</v>
      </c>
      <c r="P91" s="0" t="str">
        <f aca="false">"  "&amp;C91*0.637628^7&amp;", "&amp;D91&amp;", "&amp;E91&amp;", "&amp;F91&amp;", "&amp;G91&amp;","</f>
        <v>  0, _, _, _, _,</v>
      </c>
      <c r="Q91" s="0" t="str">
        <f aca="false">"  "&amp;C91*0.637628^8&amp;", "&amp;D91&amp;", "&amp;E91&amp;", "&amp;F91&amp;", "&amp;G91&amp;","</f>
        <v>  0, _, _, _, _,</v>
      </c>
      <c r="R91" s="0" t="str">
        <f aca="false">"  "&amp;C91*0.637628^9&amp;", "&amp;D91&amp;", "&amp;E91&amp;", "&amp;F91&amp;", "&amp;G91&amp;","</f>
        <v>  0, _, _, _, _,</v>
      </c>
    </row>
    <row r="92" customFormat="false" ht="15" hidden="false" customHeight="false" outlineLevel="0" collapsed="false">
      <c r="C92" s="15" t="n">
        <f aca="false">ROUND(C61,0)</f>
        <v>0</v>
      </c>
      <c r="D92" s="9" t="str">
        <f aca="false">D61</f>
        <v>_</v>
      </c>
      <c r="E92" s="9" t="str">
        <f aca="false">E61</f>
        <v>_</v>
      </c>
      <c r="F92" s="9" t="str">
        <f aca="false">F61</f>
        <v>_</v>
      </c>
      <c r="G92" s="9" t="str">
        <f aca="false">G61</f>
        <v>_</v>
      </c>
      <c r="I92" s="0" t="str">
        <f aca="false">"  "&amp;C92&amp;", "&amp;D92&amp;", "&amp;E92&amp;", "&amp;F92&amp;", "&amp;G92&amp;","</f>
        <v>  0, _, _, _, _,</v>
      </c>
      <c r="J92" s="0" t="str">
        <f aca="false">"  "&amp;C92*0.637628&amp;", "&amp;D92&amp;", "&amp;E92&amp;", "&amp;F92&amp;", "&amp;G92&amp;","</f>
        <v>  0, _, _, _, _,</v>
      </c>
      <c r="K92" s="0" t="str">
        <f aca="false">"  "&amp;C92*0.637628^2&amp;", "&amp;D92&amp;", "&amp;E92&amp;", "&amp;F92&amp;", "&amp;G92&amp;","</f>
        <v>  0, _, _, _, _,</v>
      </c>
      <c r="L92" s="0" t="str">
        <f aca="false">"  "&amp;C92*0.637628^3&amp;", "&amp;D92&amp;", "&amp;E92&amp;", "&amp;F92&amp;", "&amp;G92&amp;","</f>
        <v>  0, _, _, _, _,</v>
      </c>
      <c r="M92" s="0" t="str">
        <f aca="false">"  "&amp;C92*0.637628^4&amp;", "&amp;D92&amp;", "&amp;E92&amp;", "&amp;F92&amp;", "&amp;G92&amp;","</f>
        <v>  0, _, _, _, _,</v>
      </c>
      <c r="N92" s="0" t="str">
        <f aca="false">"  "&amp;C92*0.637628^5&amp;", "&amp;D92&amp;", "&amp;E92&amp;", "&amp;F92&amp;", "&amp;G92&amp;","</f>
        <v>  0, _, _, _, _,</v>
      </c>
      <c r="O92" s="0" t="str">
        <f aca="false">"  "&amp;C92*0.637628^6&amp;", "&amp;D92&amp;", "&amp;E92&amp;", "&amp;F92&amp;", "&amp;G92&amp;","</f>
        <v>  0, _, _, _, _,</v>
      </c>
      <c r="P92" s="0" t="str">
        <f aca="false">"  "&amp;C92*0.637628^7&amp;", "&amp;D92&amp;", "&amp;E92&amp;", "&amp;F92&amp;", "&amp;G92&amp;","</f>
        <v>  0, _, _, _, _,</v>
      </c>
      <c r="Q92" s="0" t="str">
        <f aca="false">"  "&amp;C92*0.637628^8&amp;", "&amp;D92&amp;", "&amp;E92&amp;", "&amp;F92&amp;", "&amp;G92&amp;","</f>
        <v>  0, _, _, _, _,</v>
      </c>
      <c r="R92" s="0" t="str">
        <f aca="false">"  "&amp;C92*0.637628^9&amp;", "&amp;D92&amp;", "&amp;E92&amp;", "&amp;F92&amp;", "&amp;G92&amp;","</f>
        <v>  0, _, _, _, _,</v>
      </c>
    </row>
    <row r="93" customFormat="false" ht="15" hidden="false" customHeight="false" outlineLevel="0" collapsed="false">
      <c r="C93" s="15" t="n">
        <f aca="false">ROUND(C62,0)</f>
        <v>0</v>
      </c>
      <c r="D93" s="9" t="str">
        <f aca="false">D62</f>
        <v>_</v>
      </c>
      <c r="E93" s="9" t="str">
        <f aca="false">E62</f>
        <v>_</v>
      </c>
      <c r="F93" s="9" t="str">
        <f aca="false">F62</f>
        <v>_</v>
      </c>
      <c r="G93" s="9" t="str">
        <f aca="false">G62</f>
        <v>_</v>
      </c>
      <c r="I93" s="0" t="str">
        <f aca="false">"  "&amp;C93&amp;", "&amp;D93&amp;", "&amp;E93&amp;", "&amp;F93&amp;", "&amp;G93&amp;" ;"</f>
        <v>  0, _, _, _, _ ;</v>
      </c>
      <c r="J93" s="0" t="str">
        <f aca="false">"  "&amp;C93*0.637628&amp;", "&amp;D93&amp;", "&amp;E93&amp;", "&amp;F93&amp;", "&amp;G93&amp;" ;"</f>
        <v>  0, _, _, _, _ ;</v>
      </c>
      <c r="K93" s="0" t="str">
        <f aca="false">"  "&amp;C93*0.637628^2&amp;", "&amp;D93&amp;", "&amp;E93&amp;", "&amp;F93&amp;", "&amp;G93&amp;" ;"</f>
        <v>  0, _, _, _, _ ;</v>
      </c>
      <c r="L93" s="0" t="str">
        <f aca="false">"  "&amp;C93*0.637628^3&amp;", "&amp;D93&amp;", "&amp;E93&amp;", "&amp;F93&amp;", "&amp;G93&amp;" ;"</f>
        <v>  0, _, _, _, _ ;</v>
      </c>
      <c r="M93" s="0" t="str">
        <f aca="false">"  "&amp;C93*0.637628^4&amp;", "&amp;D93&amp;", "&amp;E93&amp;", "&amp;F93&amp;", "&amp;G93&amp;" ;"</f>
        <v>  0, _, _, _, _ ;</v>
      </c>
      <c r="N93" s="0" t="str">
        <f aca="false">"  "&amp;C93*0.637628^5&amp;", "&amp;D93&amp;", "&amp;E93&amp;", "&amp;F93&amp;", "&amp;G93&amp;" ;"</f>
        <v>  0, _, _, _, _ ;</v>
      </c>
      <c r="O93" s="0" t="str">
        <f aca="false">"  "&amp;C93*0.637628^6&amp;", "&amp;D93&amp;", "&amp;E93&amp;", "&amp;F93&amp;", "&amp;G93&amp;" ;"</f>
        <v>  0, _, _, _, _ ;</v>
      </c>
      <c r="P93" s="0" t="str">
        <f aca="false">"  "&amp;C93*0.637628^7&amp;", "&amp;D93&amp;", "&amp;E93&amp;", "&amp;F93&amp;", "&amp;G93&amp;" ;"</f>
        <v>  0, _, _, _, _ ;</v>
      </c>
      <c r="Q93" s="0" t="str">
        <f aca="false">"  "&amp;C93*0.637628^8&amp;", "&amp;D93&amp;", "&amp;E93&amp;", "&amp;F93&amp;", "&amp;G93&amp;" ;"</f>
        <v>  0, _, _, _, _ ;</v>
      </c>
      <c r="R93" s="0" t="str">
        <f aca="false">"  "&amp;C93*0.637628^9&amp;", "&amp;D93&amp;", "&amp;E93&amp;", "&amp;F93&amp;", "&amp;G93&amp;" ;"</f>
        <v>  0, _, _, _, _ ;</v>
      </c>
    </row>
    <row r="94" customFormat="false" ht="15" hidden="false" customHeight="false" outlineLevel="0" collapsed="false">
      <c r="C94" s="15"/>
      <c r="D94" s="9"/>
      <c r="E94" s="9"/>
      <c r="F94" s="9"/>
      <c r="G94" s="9"/>
    </row>
    <row r="95" customFormat="false" ht="15" hidden="false" customHeight="false" outlineLevel="0" collapsed="false">
      <c r="A95" s="1" t="s">
        <v>49</v>
      </c>
      <c r="B95" s="0" t="s">
        <v>50</v>
      </c>
      <c r="C95" s="9" t="n">
        <v>30</v>
      </c>
      <c r="D95" s="9"/>
      <c r="E95" s="9"/>
      <c r="F95" s="9"/>
      <c r="G95" s="9"/>
    </row>
    <row r="96" customFormat="false" ht="15" hidden="false" customHeight="false" outlineLevel="0" collapsed="false">
      <c r="B96" s="0" t="n">
        <v>0</v>
      </c>
      <c r="C96" s="9" t="n">
        <v>0.083</v>
      </c>
      <c r="D96" s="9" t="n">
        <v>0.083</v>
      </c>
      <c r="E96" s="9" t="n">
        <v>0.083</v>
      </c>
      <c r="F96" s="9" t="n">
        <v>0.083</v>
      </c>
      <c r="G96" s="9" t="n">
        <v>0.083</v>
      </c>
      <c r="H96" s="0" t="n">
        <v>0.095</v>
      </c>
      <c r="I96" s="0" t="n">
        <v>0.083</v>
      </c>
      <c r="J96" s="0" t="n">
        <v>0.083</v>
      </c>
      <c r="K96" s="0" t="n">
        <v>0.11</v>
      </c>
      <c r="L96" s="0" t="n">
        <v>0.03</v>
      </c>
      <c r="M96" s="0" t="n">
        <v>0.03</v>
      </c>
      <c r="N96" s="0" t="n">
        <v>0.03</v>
      </c>
      <c r="O96" s="0" t="n">
        <v>0.03</v>
      </c>
      <c r="P96" s="0" t="n">
        <v>0.03</v>
      </c>
      <c r="Q96" s="0" t="n">
        <v>0.008</v>
      </c>
      <c r="R96" s="0" t="n">
        <v>0.008</v>
      </c>
      <c r="S96" s="0" t="n">
        <v>0.008</v>
      </c>
      <c r="T96" s="0" t="n">
        <v>0.008</v>
      </c>
      <c r="U96" s="0" t="n">
        <v>0.008</v>
      </c>
      <c r="V96" s="0" t="n">
        <v>0.008</v>
      </c>
      <c r="W96" s="0" t="n">
        <v>0.008</v>
      </c>
      <c r="X96" s="0" t="n">
        <v>0.008</v>
      </c>
      <c r="Y96" s="0" t="n">
        <v>0</v>
      </c>
      <c r="Z96" s="0" t="n">
        <v>0</v>
      </c>
      <c r="AA96" s="0" t="n">
        <v>0</v>
      </c>
      <c r="AB96" s="0" t="n">
        <v>0</v>
      </c>
      <c r="AC96" s="0" t="n">
        <v>0</v>
      </c>
      <c r="AD96" s="0" t="n">
        <v>0</v>
      </c>
      <c r="AE96" s="0" t="n">
        <v>0</v>
      </c>
      <c r="AG96" s="0" t="n">
        <f aca="false">SUM(B96:AE96)</f>
        <v>1</v>
      </c>
    </row>
    <row r="97" customFormat="false" ht="15" hidden="false" customHeight="false" outlineLevel="0" collapsed="false">
      <c r="B97" s="0" t="s">
        <v>51</v>
      </c>
      <c r="C97" s="9" t="n">
        <v>30</v>
      </c>
      <c r="D97" s="9"/>
      <c r="E97" s="9"/>
      <c r="F97" s="9"/>
      <c r="G97" s="9"/>
      <c r="AG97" s="0" t="n">
        <f aca="false">SUM(B97:AE97)</f>
        <v>30</v>
      </c>
    </row>
    <row r="98" customFormat="false" ht="15" hidden="false" customHeight="false" outlineLevel="0" collapsed="false">
      <c r="B98" s="0" t="n">
        <v>0</v>
      </c>
      <c r="C98" s="9" t="n">
        <v>0.083</v>
      </c>
      <c r="D98" s="9" t="n">
        <v>0.083</v>
      </c>
      <c r="E98" s="9" t="n">
        <v>0.083</v>
      </c>
      <c r="F98" s="9" t="n">
        <v>0.083</v>
      </c>
      <c r="G98" s="9" t="n">
        <v>0.083</v>
      </c>
      <c r="H98" s="0" t="n">
        <v>0.095</v>
      </c>
      <c r="I98" s="0" t="n">
        <v>0.083</v>
      </c>
      <c r="J98" s="0" t="n">
        <v>0.083</v>
      </c>
      <c r="K98" s="0" t="n">
        <v>0.11</v>
      </c>
      <c r="L98" s="0" t="n">
        <v>0.03</v>
      </c>
      <c r="M98" s="0" t="n">
        <v>0.03</v>
      </c>
      <c r="N98" s="0" t="n">
        <v>0.03</v>
      </c>
      <c r="O98" s="0" t="n">
        <v>0.03</v>
      </c>
      <c r="P98" s="0" t="n">
        <v>0.03</v>
      </c>
      <c r="Q98" s="0" t="n">
        <v>0.008</v>
      </c>
      <c r="R98" s="0" t="n">
        <v>0.008</v>
      </c>
      <c r="S98" s="0" t="n">
        <v>0.008</v>
      </c>
      <c r="T98" s="0" t="n">
        <v>0.008</v>
      </c>
      <c r="U98" s="0" t="n">
        <v>0.008</v>
      </c>
      <c r="V98" s="0" t="n">
        <v>0.008</v>
      </c>
      <c r="W98" s="0" t="n">
        <v>0.008</v>
      </c>
      <c r="X98" s="0" t="n">
        <v>0.008</v>
      </c>
      <c r="Y98" s="0" t="n">
        <v>0</v>
      </c>
      <c r="Z98" s="0" t="n">
        <v>0</v>
      </c>
      <c r="AA98" s="0" t="n">
        <v>0</v>
      </c>
      <c r="AB98" s="0" t="n">
        <v>0</v>
      </c>
      <c r="AC98" s="0" t="n">
        <v>0</v>
      </c>
      <c r="AD98" s="0" t="n">
        <v>0</v>
      </c>
      <c r="AE98" s="0" t="n">
        <v>0</v>
      </c>
      <c r="AG98" s="0" t="n">
        <f aca="false">SUM(B98:AE98)</f>
        <v>1</v>
      </c>
    </row>
    <row r="99" customFormat="false" ht="15" hidden="false" customHeight="false" outlineLevel="0" collapsed="false">
      <c r="B99" s="0" t="s">
        <v>52</v>
      </c>
      <c r="C99" s="9" t="n">
        <v>30</v>
      </c>
      <c r="D99" s="9"/>
      <c r="E99" s="9"/>
      <c r="F99" s="9"/>
      <c r="G99" s="9"/>
      <c r="AG99" s="0" t="n">
        <f aca="false">SUM(B99:AE99)</f>
        <v>30</v>
      </c>
    </row>
    <row r="100" customFormat="false" ht="15" hidden="false" customHeight="false" outlineLevel="0" collapsed="false">
      <c r="B100" s="0" t="n">
        <v>0</v>
      </c>
      <c r="C100" s="9" t="n">
        <v>0.071</v>
      </c>
      <c r="D100" s="9" t="n">
        <v>0.072</v>
      </c>
      <c r="E100" s="9" t="n">
        <v>0.072</v>
      </c>
      <c r="F100" s="9" t="n">
        <v>0.072</v>
      </c>
      <c r="G100" s="9" t="n">
        <v>0.072</v>
      </c>
      <c r="H100" s="0" t="n">
        <v>0.083</v>
      </c>
      <c r="I100" s="0" t="n">
        <v>0.072</v>
      </c>
      <c r="J100" s="0" t="n">
        <v>0.072</v>
      </c>
      <c r="K100" s="0" t="n">
        <v>0.1</v>
      </c>
      <c r="L100" s="0" t="n">
        <v>0.05</v>
      </c>
      <c r="M100" s="0" t="n">
        <v>0.05</v>
      </c>
      <c r="N100" s="0" t="n">
        <v>0.05</v>
      </c>
      <c r="O100" s="0" t="n">
        <v>0.05</v>
      </c>
      <c r="P100" s="0" t="n">
        <v>0.05</v>
      </c>
      <c r="Q100" s="0" t="n">
        <v>0.008</v>
      </c>
      <c r="R100" s="0" t="n">
        <v>0.008</v>
      </c>
      <c r="S100" s="0" t="n">
        <v>0.008</v>
      </c>
      <c r="T100" s="0" t="n">
        <v>0.008</v>
      </c>
      <c r="U100" s="0" t="n">
        <v>0.008</v>
      </c>
      <c r="V100" s="0" t="n">
        <v>0.008</v>
      </c>
      <c r="W100" s="0" t="n">
        <v>0.008</v>
      </c>
      <c r="X100" s="0" t="n">
        <v>0.008</v>
      </c>
      <c r="Y100" s="0" t="n">
        <v>0</v>
      </c>
      <c r="Z100" s="0" t="n">
        <v>0</v>
      </c>
      <c r="AA100" s="0" t="n">
        <v>0</v>
      </c>
      <c r="AB100" s="0" t="n">
        <v>0</v>
      </c>
      <c r="AC100" s="0" t="n">
        <v>0</v>
      </c>
      <c r="AD100" s="0" t="n">
        <v>0</v>
      </c>
      <c r="AE100" s="0" t="n">
        <v>0</v>
      </c>
      <c r="AG100" s="0" t="n">
        <f aca="false">SUM(B100:AE100)</f>
        <v>1</v>
      </c>
    </row>
    <row r="101" customFormat="false" ht="15" hidden="false" customHeight="false" outlineLevel="0" collapsed="false">
      <c r="B101" s="0" t="s">
        <v>53</v>
      </c>
      <c r="C101" s="9" t="n">
        <v>30</v>
      </c>
      <c r="D101" s="9"/>
      <c r="E101" s="9"/>
      <c r="F101" s="9"/>
      <c r="G101" s="9"/>
      <c r="AG101" s="0" t="n">
        <f aca="false">SUM(B101:AE101)</f>
        <v>30</v>
      </c>
    </row>
    <row r="102" customFormat="false" ht="15" hidden="false" customHeight="false" outlineLevel="0" collapsed="false">
      <c r="B102" s="0" t="n">
        <v>0</v>
      </c>
      <c r="C102" s="9" t="n">
        <v>0.071</v>
      </c>
      <c r="D102" s="9" t="n">
        <v>0.072</v>
      </c>
      <c r="E102" s="9" t="n">
        <v>0.072</v>
      </c>
      <c r="F102" s="9" t="n">
        <v>0.072</v>
      </c>
      <c r="G102" s="9" t="n">
        <v>0.072</v>
      </c>
      <c r="H102" s="0" t="n">
        <v>0.083</v>
      </c>
      <c r="I102" s="0" t="n">
        <v>0.072</v>
      </c>
      <c r="J102" s="0" t="n">
        <v>0.072</v>
      </c>
      <c r="K102" s="0" t="n">
        <v>0.1</v>
      </c>
      <c r="L102" s="0" t="n">
        <v>0.05</v>
      </c>
      <c r="M102" s="0" t="n">
        <v>0.05</v>
      </c>
      <c r="N102" s="0" t="n">
        <v>0.05</v>
      </c>
      <c r="O102" s="0" t="n">
        <v>0.05</v>
      </c>
      <c r="P102" s="0" t="n">
        <v>0.05</v>
      </c>
      <c r="Q102" s="0" t="n">
        <v>0.008</v>
      </c>
      <c r="R102" s="0" t="n">
        <v>0.008</v>
      </c>
      <c r="S102" s="0" t="n">
        <v>0.008</v>
      </c>
      <c r="T102" s="0" t="n">
        <v>0.008</v>
      </c>
      <c r="U102" s="0" t="n">
        <v>0.008</v>
      </c>
      <c r="V102" s="0" t="n">
        <v>0.008</v>
      </c>
      <c r="W102" s="0" t="n">
        <v>0.008</v>
      </c>
      <c r="X102" s="0" t="n">
        <v>0.008</v>
      </c>
      <c r="Y102" s="0" t="n">
        <v>0</v>
      </c>
      <c r="Z102" s="0" t="n">
        <v>0</v>
      </c>
      <c r="AA102" s="0" t="n">
        <v>0</v>
      </c>
      <c r="AB102" s="0" t="n">
        <v>0</v>
      </c>
      <c r="AC102" s="0" t="n">
        <v>0</v>
      </c>
      <c r="AD102" s="0" t="n">
        <v>0</v>
      </c>
      <c r="AE102" s="0" t="n">
        <v>0</v>
      </c>
      <c r="AG102" s="0" t="n">
        <f aca="false">SUM(B102:AE102)</f>
        <v>1</v>
      </c>
    </row>
    <row r="103" customFormat="false" ht="15" hidden="false" customHeight="false" outlineLevel="0" collapsed="false">
      <c r="B103" s="0" t="s">
        <v>54</v>
      </c>
      <c r="C103" s="9" t="n">
        <v>30</v>
      </c>
      <c r="D103" s="9"/>
      <c r="E103" s="9"/>
      <c r="F103" s="9"/>
      <c r="G103" s="9"/>
      <c r="AG103" s="0" t="n">
        <f aca="false">SUM(B103:AE103)</f>
        <v>30</v>
      </c>
    </row>
    <row r="104" customFormat="false" ht="15" hidden="false" customHeight="false" outlineLevel="0" collapsed="false">
      <c r="B104" s="0" t="n">
        <v>0</v>
      </c>
      <c r="C104" s="9" t="n">
        <v>0.047</v>
      </c>
      <c r="D104" s="9" t="n">
        <v>0.03</v>
      </c>
      <c r="E104" s="9" t="n">
        <v>0.05</v>
      </c>
      <c r="F104" s="9" t="n">
        <v>0.01</v>
      </c>
      <c r="G104" s="9" t="n">
        <v>0.052</v>
      </c>
      <c r="H104" s="0" t="n">
        <v>0.025</v>
      </c>
      <c r="I104" s="0" t="n">
        <v>0.025</v>
      </c>
      <c r="J104" s="0" t="n">
        <v>0.03</v>
      </c>
      <c r="K104" s="0" t="n">
        <v>0.015</v>
      </c>
      <c r="L104" s="0" t="n">
        <v>0.017</v>
      </c>
      <c r="M104" s="0" t="n">
        <v>0.039</v>
      </c>
      <c r="N104" s="0" t="n">
        <v>0.064</v>
      </c>
      <c r="O104" s="0" t="n">
        <v>0.046</v>
      </c>
      <c r="P104" s="0" t="n">
        <v>0.026</v>
      </c>
      <c r="Q104" s="0" t="n">
        <v>0.02</v>
      </c>
      <c r="R104" s="0" t="n">
        <v>0.113</v>
      </c>
      <c r="S104" s="0" t="n">
        <v>0.122</v>
      </c>
      <c r="T104" s="0" t="n">
        <v>0.044</v>
      </c>
      <c r="U104" s="0" t="n">
        <v>0.031</v>
      </c>
      <c r="V104" s="0" t="n">
        <v>0.099</v>
      </c>
      <c r="W104" s="0" t="n">
        <v>0.086</v>
      </c>
      <c r="X104" s="0" t="n">
        <v>0.009</v>
      </c>
      <c r="Y104" s="0" t="n">
        <v>0</v>
      </c>
      <c r="Z104" s="0" t="n">
        <v>0</v>
      </c>
      <c r="AA104" s="0" t="n">
        <v>0</v>
      </c>
      <c r="AB104" s="0" t="n">
        <v>0</v>
      </c>
      <c r="AC104" s="0" t="n">
        <v>0</v>
      </c>
      <c r="AD104" s="0" t="n">
        <v>0</v>
      </c>
      <c r="AE104" s="0" t="n">
        <v>0</v>
      </c>
      <c r="AG104" s="0" t="n">
        <f aca="false">SUM(B104:AE104)</f>
        <v>1</v>
      </c>
    </row>
    <row r="105" customFormat="false" ht="15" hidden="false" customHeight="false" outlineLevel="0" collapsed="false">
      <c r="B105" s="0" t="s">
        <v>55</v>
      </c>
      <c r="C105" s="9" t="n">
        <v>30</v>
      </c>
      <c r="D105" s="9"/>
      <c r="E105" s="9"/>
      <c r="F105" s="9"/>
      <c r="G105" s="9"/>
      <c r="AG105" s="0" t="n">
        <f aca="false">SUM(B105:AE105)</f>
        <v>30</v>
      </c>
    </row>
    <row r="106" customFormat="false" ht="15" hidden="false" customHeight="false" outlineLevel="0" collapsed="false">
      <c r="B106" s="0" t="n">
        <v>0</v>
      </c>
      <c r="C106" s="9" t="n">
        <v>0.047</v>
      </c>
      <c r="D106" s="9" t="n">
        <v>0.03</v>
      </c>
      <c r="E106" s="9" t="n">
        <v>0.05</v>
      </c>
      <c r="F106" s="9" t="n">
        <v>0.01</v>
      </c>
      <c r="G106" s="9" t="n">
        <v>0.052</v>
      </c>
      <c r="H106" s="0" t="n">
        <v>0.025</v>
      </c>
      <c r="I106" s="0" t="n">
        <v>0.025</v>
      </c>
      <c r="J106" s="0" t="n">
        <v>0.03</v>
      </c>
      <c r="K106" s="0" t="n">
        <v>0.015</v>
      </c>
      <c r="L106" s="0" t="n">
        <v>0.017</v>
      </c>
      <c r="M106" s="0" t="n">
        <v>0.039</v>
      </c>
      <c r="N106" s="0" t="n">
        <v>0.064</v>
      </c>
      <c r="O106" s="0" t="n">
        <v>0.046</v>
      </c>
      <c r="P106" s="0" t="n">
        <v>0.026</v>
      </c>
      <c r="Q106" s="0" t="n">
        <v>0.02</v>
      </c>
      <c r="R106" s="0" t="n">
        <v>0.113</v>
      </c>
      <c r="S106" s="0" t="n">
        <v>0.122</v>
      </c>
      <c r="T106" s="0" t="n">
        <v>0.044</v>
      </c>
      <c r="U106" s="0" t="n">
        <v>0.031</v>
      </c>
      <c r="V106" s="0" t="n">
        <v>0.099</v>
      </c>
      <c r="W106" s="0" t="n">
        <v>0.086</v>
      </c>
      <c r="X106" s="0" t="n">
        <v>0.009</v>
      </c>
      <c r="Y106" s="0" t="n">
        <v>0</v>
      </c>
      <c r="Z106" s="0" t="n">
        <v>0</v>
      </c>
      <c r="AA106" s="0" t="n">
        <v>0</v>
      </c>
      <c r="AB106" s="0" t="n">
        <v>0</v>
      </c>
      <c r="AC106" s="0" t="n">
        <v>0</v>
      </c>
      <c r="AD106" s="0" t="n">
        <v>0</v>
      </c>
      <c r="AE106" s="0" t="n">
        <v>0</v>
      </c>
      <c r="AG106" s="0" t="n">
        <f aca="false">SUM(B106:AE106)</f>
        <v>1</v>
      </c>
    </row>
    <row r="107" customFormat="false" ht="15" hidden="false" customHeight="false" outlineLevel="0" collapsed="false">
      <c r="B107" s="0" t="s">
        <v>56</v>
      </c>
      <c r="C107" s="9" t="n">
        <v>30</v>
      </c>
      <c r="D107" s="9"/>
      <c r="E107" s="9"/>
      <c r="F107" s="9"/>
      <c r="G107" s="9"/>
      <c r="AG107" s="0" t="n">
        <f aca="false">SUM(B107:AE107)</f>
        <v>30</v>
      </c>
    </row>
    <row r="108" customFormat="false" ht="15" hidden="false" customHeight="false" outlineLevel="0" collapsed="false">
      <c r="B108" s="0" t="n">
        <v>0</v>
      </c>
      <c r="C108" s="9" t="n">
        <v>0.047</v>
      </c>
      <c r="D108" s="9" t="n">
        <v>0.03</v>
      </c>
      <c r="E108" s="9" t="n">
        <v>0.05</v>
      </c>
      <c r="F108" s="9" t="n">
        <v>0.01</v>
      </c>
      <c r="G108" s="9" t="n">
        <v>0.052</v>
      </c>
      <c r="H108" s="0" t="n">
        <v>0.025</v>
      </c>
      <c r="I108" s="0" t="n">
        <v>0.025</v>
      </c>
      <c r="J108" s="0" t="n">
        <v>0.03</v>
      </c>
      <c r="K108" s="0" t="n">
        <v>0.015</v>
      </c>
      <c r="L108" s="0" t="n">
        <v>0.017</v>
      </c>
      <c r="M108" s="0" t="n">
        <v>0.039</v>
      </c>
      <c r="N108" s="0" t="n">
        <v>0.064</v>
      </c>
      <c r="O108" s="0" t="n">
        <v>0.046</v>
      </c>
      <c r="P108" s="0" t="n">
        <v>0.026</v>
      </c>
      <c r="Q108" s="0" t="n">
        <v>0.02</v>
      </c>
      <c r="R108" s="0" t="n">
        <v>0.113</v>
      </c>
      <c r="S108" s="0" t="n">
        <v>0.122</v>
      </c>
      <c r="T108" s="0" t="n">
        <v>0.044</v>
      </c>
      <c r="U108" s="0" t="n">
        <v>0.031</v>
      </c>
      <c r="V108" s="0" t="n">
        <v>0.099</v>
      </c>
      <c r="W108" s="0" t="n">
        <v>0.086</v>
      </c>
      <c r="X108" s="0" t="n">
        <v>0.009</v>
      </c>
      <c r="Y108" s="0" t="n">
        <v>0</v>
      </c>
      <c r="Z108" s="0" t="n">
        <v>0</v>
      </c>
      <c r="AA108" s="0" t="n">
        <v>0</v>
      </c>
      <c r="AB108" s="0" t="n">
        <v>0</v>
      </c>
      <c r="AC108" s="0" t="n">
        <v>0</v>
      </c>
      <c r="AD108" s="0" t="n">
        <v>0</v>
      </c>
      <c r="AE108" s="0" t="n">
        <v>0</v>
      </c>
      <c r="AG108" s="0" t="n">
        <f aca="false">SUM(B108:AE108)</f>
        <v>1</v>
      </c>
    </row>
    <row r="109" customFormat="false" ht="15" hidden="false" customHeight="false" outlineLevel="0" collapsed="false">
      <c r="B109" s="0" t="s">
        <v>57</v>
      </c>
      <c r="C109" s="9" t="n">
        <v>30</v>
      </c>
      <c r="D109" s="9"/>
      <c r="E109" s="9"/>
      <c r="F109" s="9"/>
      <c r="G109" s="9"/>
      <c r="AG109" s="0" t="n">
        <f aca="false">SUM(B109:AE109)</f>
        <v>30</v>
      </c>
    </row>
    <row r="110" customFormat="false" ht="15" hidden="false" customHeight="false" outlineLevel="0" collapsed="false">
      <c r="B110" s="0" t="n">
        <v>0</v>
      </c>
      <c r="C110" s="9" t="n">
        <v>0.047</v>
      </c>
      <c r="D110" s="9" t="n">
        <v>0.03</v>
      </c>
      <c r="E110" s="9" t="n">
        <v>0.05</v>
      </c>
      <c r="F110" s="9" t="n">
        <v>0.01</v>
      </c>
      <c r="G110" s="9" t="n">
        <v>0.052</v>
      </c>
      <c r="H110" s="0" t="n">
        <v>0.025</v>
      </c>
      <c r="I110" s="0" t="n">
        <v>0.025</v>
      </c>
      <c r="J110" s="0" t="n">
        <v>0.03</v>
      </c>
      <c r="K110" s="0" t="n">
        <v>0.015</v>
      </c>
      <c r="L110" s="0" t="n">
        <v>0.017</v>
      </c>
      <c r="M110" s="0" t="n">
        <v>0.039</v>
      </c>
      <c r="N110" s="0" t="n">
        <v>0.064</v>
      </c>
      <c r="O110" s="0" t="n">
        <v>0.046</v>
      </c>
      <c r="P110" s="0" t="n">
        <v>0.026</v>
      </c>
      <c r="Q110" s="0" t="n">
        <v>0.02</v>
      </c>
      <c r="R110" s="0" t="n">
        <v>0.113</v>
      </c>
      <c r="S110" s="0" t="n">
        <v>0.122</v>
      </c>
      <c r="T110" s="0" t="n">
        <v>0.044</v>
      </c>
      <c r="U110" s="0" t="n">
        <v>0.031</v>
      </c>
      <c r="V110" s="0" t="n">
        <v>0.099</v>
      </c>
      <c r="W110" s="0" t="n">
        <v>0.086</v>
      </c>
      <c r="X110" s="0" t="n">
        <v>0.009</v>
      </c>
      <c r="Y110" s="0" t="n">
        <v>0</v>
      </c>
      <c r="Z110" s="0" t="n">
        <v>0</v>
      </c>
      <c r="AA110" s="0" t="n">
        <v>0</v>
      </c>
      <c r="AB110" s="0" t="n">
        <v>0</v>
      </c>
      <c r="AC110" s="0" t="n">
        <v>0</v>
      </c>
      <c r="AD110" s="0" t="n">
        <v>0</v>
      </c>
      <c r="AE110" s="0" t="n">
        <v>0</v>
      </c>
      <c r="AG110" s="0" t="n">
        <f aca="false">SUM(B110:AE110)</f>
        <v>1</v>
      </c>
    </row>
    <row r="111" customFormat="false" ht="15" hidden="false" customHeight="false" outlineLevel="0" collapsed="false">
      <c r="A111" s="1" t="s">
        <v>22</v>
      </c>
      <c r="B111" s="16" t="n">
        <v>0</v>
      </c>
      <c r="C111" s="16" t="n">
        <v>1</v>
      </c>
      <c r="D111" s="16" t="n">
        <v>2</v>
      </c>
      <c r="E111" s="16" t="n">
        <v>3</v>
      </c>
      <c r="F111" s="16" t="n">
        <v>4</v>
      </c>
      <c r="G111" s="16" t="n">
        <v>5</v>
      </c>
      <c r="H111" s="16" t="n">
        <v>6</v>
      </c>
      <c r="I111" s="16" t="n">
        <v>7</v>
      </c>
      <c r="J111" s="16" t="n">
        <v>8</v>
      </c>
      <c r="K111" s="16" t="n">
        <v>9</v>
      </c>
      <c r="L111" s="16" t="n">
        <v>10</v>
      </c>
      <c r="M111" s="16" t="n">
        <v>11</v>
      </c>
      <c r="N111" s="16" t="n">
        <v>12</v>
      </c>
      <c r="O111" s="16" t="n">
        <v>13</v>
      </c>
      <c r="P111" s="16" t="n">
        <v>14</v>
      </c>
      <c r="Q111" s="16" t="n">
        <v>15</v>
      </c>
      <c r="R111" s="16" t="n">
        <v>16</v>
      </c>
      <c r="S111" s="16" t="n">
        <v>17</v>
      </c>
      <c r="T111" s="16" t="n">
        <v>18</v>
      </c>
      <c r="U111" s="16" t="n">
        <v>19</v>
      </c>
      <c r="V111" s="16" t="n">
        <v>20</v>
      </c>
      <c r="W111" s="16" t="n">
        <v>21</v>
      </c>
      <c r="X111" s="16" t="n">
        <v>22</v>
      </c>
      <c r="Y111" s="16" t="n">
        <v>23</v>
      </c>
      <c r="Z111" s="16" t="n">
        <v>24</v>
      </c>
      <c r="AA111" s="16" t="n">
        <v>25</v>
      </c>
      <c r="AB111" s="16" t="n">
        <v>26</v>
      </c>
      <c r="AC111" s="16" t="n">
        <v>27</v>
      </c>
      <c r="AD111" s="16" t="n">
        <v>28</v>
      </c>
      <c r="AE111" s="16" t="n">
        <v>29</v>
      </c>
      <c r="AG111" s="0" t="n">
        <f aca="false">SUM(B111:AE111)</f>
        <v>435</v>
      </c>
    </row>
    <row r="112" customFormat="false" ht="15" hidden="false" customHeight="false" outlineLevel="0" collapsed="false">
      <c r="A112" s="0" t="s">
        <v>23</v>
      </c>
      <c r="B112" s="0" t="n">
        <v>0</v>
      </c>
      <c r="C112" s="10" t="n">
        <v>0</v>
      </c>
      <c r="D112" s="10" t="n">
        <v>0.48</v>
      </c>
      <c r="E112" s="10" t="n">
        <v>0.52</v>
      </c>
      <c r="F112" s="10" t="n">
        <v>0</v>
      </c>
      <c r="G112" s="10" t="n">
        <v>0</v>
      </c>
      <c r="H112" s="10" t="n">
        <v>0</v>
      </c>
      <c r="I112" s="10" t="n">
        <v>0</v>
      </c>
      <c r="J112" s="10" t="n">
        <v>0</v>
      </c>
      <c r="K112" s="10" t="n">
        <v>0</v>
      </c>
      <c r="L112" s="10" t="n">
        <v>0</v>
      </c>
      <c r="M112" s="10" t="n">
        <v>0</v>
      </c>
      <c r="N112" s="10" t="n">
        <v>0</v>
      </c>
      <c r="O112" s="10" t="n">
        <v>0</v>
      </c>
      <c r="P112" s="10" t="n">
        <v>0</v>
      </c>
      <c r="Q112" s="10" t="n">
        <v>0</v>
      </c>
      <c r="R112" s="10" t="n">
        <v>0</v>
      </c>
      <c r="S112" s="10" t="n">
        <v>0</v>
      </c>
      <c r="T112" s="10" t="n">
        <v>0</v>
      </c>
      <c r="U112" s="10" t="n">
        <v>0</v>
      </c>
      <c r="V112" s="10" t="n">
        <v>0</v>
      </c>
      <c r="W112" s="10" t="n">
        <v>0</v>
      </c>
      <c r="X112" s="10" t="n">
        <v>0</v>
      </c>
      <c r="Y112" s="0" t="n">
        <v>0</v>
      </c>
      <c r="Z112" s="0" t="n">
        <v>0</v>
      </c>
      <c r="AA112" s="0" t="n">
        <v>0</v>
      </c>
      <c r="AB112" s="0" t="n">
        <v>0</v>
      </c>
      <c r="AC112" s="0" t="n">
        <v>0</v>
      </c>
      <c r="AD112" s="0" t="n">
        <v>0</v>
      </c>
      <c r="AE112" s="0" t="n">
        <v>0</v>
      </c>
      <c r="AG112" s="3" t="n">
        <f aca="false">SUM(B112:AE112)</f>
        <v>1</v>
      </c>
    </row>
    <row r="113" customFormat="false" ht="15" hidden="false" customHeight="false" outlineLevel="0" collapsed="false">
      <c r="A113" s="0" t="s">
        <v>24</v>
      </c>
      <c r="B113" s="0" t="n">
        <v>0</v>
      </c>
      <c r="C113" s="15" t="n">
        <v>0.35</v>
      </c>
      <c r="D113" s="15" t="n">
        <v>0.42</v>
      </c>
      <c r="E113" s="15" t="n">
        <v>0.22</v>
      </c>
      <c r="F113" s="15" t="n">
        <v>0</v>
      </c>
      <c r="G113" s="15" t="n">
        <v>0</v>
      </c>
      <c r="H113" s="15" t="n">
        <v>0</v>
      </c>
      <c r="I113" s="15" t="n">
        <v>0</v>
      </c>
      <c r="J113" s="15" t="n">
        <v>0</v>
      </c>
      <c r="K113" s="15" t="n">
        <v>0</v>
      </c>
      <c r="L113" s="15" t="n">
        <v>0</v>
      </c>
      <c r="M113" s="15" t="n">
        <v>0</v>
      </c>
      <c r="N113" s="15" t="n">
        <v>0</v>
      </c>
      <c r="O113" s="15" t="n">
        <v>0</v>
      </c>
      <c r="P113" s="15" t="n">
        <v>0</v>
      </c>
      <c r="Q113" s="15" t="n">
        <v>0</v>
      </c>
      <c r="R113" s="15" t="n">
        <v>0</v>
      </c>
      <c r="S113" s="15" t="n">
        <v>0</v>
      </c>
      <c r="T113" s="15" t="n">
        <v>0</v>
      </c>
      <c r="U113" s="15" t="n">
        <v>0.01</v>
      </c>
      <c r="V113" s="15" t="n">
        <v>0</v>
      </c>
      <c r="W113" s="15" t="n">
        <v>0</v>
      </c>
      <c r="X113" s="15" t="n">
        <v>0</v>
      </c>
      <c r="Y113" s="0" t="n">
        <v>0</v>
      </c>
      <c r="Z113" s="0" t="n">
        <v>0</v>
      </c>
      <c r="AA113" s="0" t="n">
        <v>0</v>
      </c>
      <c r="AB113" s="0" t="n">
        <v>0</v>
      </c>
      <c r="AC113" s="0" t="n">
        <v>0</v>
      </c>
      <c r="AD113" s="0" t="n">
        <v>0</v>
      </c>
      <c r="AE113" s="0" t="n">
        <v>0</v>
      </c>
      <c r="AG113" s="3" t="n">
        <f aca="false">SUM(B113:AE113)</f>
        <v>1</v>
      </c>
    </row>
    <row r="114" customFormat="false" ht="15" hidden="false" customHeight="false" outlineLevel="0" collapsed="false">
      <c r="A114" s="0" t="s">
        <v>25</v>
      </c>
      <c r="B114" s="0" t="n">
        <v>0</v>
      </c>
      <c r="C114" s="17" t="n">
        <v>0.54</v>
      </c>
      <c r="D114" s="17" t="n">
        <v>0.4</v>
      </c>
      <c r="E114" s="17" t="n">
        <v>0.05</v>
      </c>
      <c r="F114" s="17" t="n">
        <v>0</v>
      </c>
      <c r="G114" s="17" t="n">
        <v>0</v>
      </c>
      <c r="H114" s="17" t="n">
        <v>0</v>
      </c>
      <c r="I114" s="17" t="n">
        <v>0</v>
      </c>
      <c r="J114" s="17" t="n">
        <v>0</v>
      </c>
      <c r="K114" s="17" t="n">
        <v>0</v>
      </c>
      <c r="L114" s="17" t="n">
        <v>0</v>
      </c>
      <c r="M114" s="17" t="n">
        <v>0</v>
      </c>
      <c r="N114" s="17" t="n">
        <v>0</v>
      </c>
      <c r="O114" s="17" t="n">
        <v>0</v>
      </c>
      <c r="P114" s="17" t="n">
        <v>0</v>
      </c>
      <c r="Q114" s="17" t="n">
        <v>0</v>
      </c>
      <c r="R114" s="17" t="n">
        <v>0</v>
      </c>
      <c r="S114" s="17" t="n">
        <v>0</v>
      </c>
      <c r="T114" s="17" t="n">
        <v>0</v>
      </c>
      <c r="U114" s="17" t="n">
        <v>0.01</v>
      </c>
      <c r="V114" s="17" t="n">
        <v>0</v>
      </c>
      <c r="W114" s="17" t="n">
        <v>0</v>
      </c>
      <c r="X114" s="17" t="n">
        <v>0</v>
      </c>
      <c r="Y114" s="0" t="n">
        <v>0</v>
      </c>
      <c r="Z114" s="0" t="n">
        <v>0</v>
      </c>
      <c r="AA114" s="0" t="n">
        <v>0</v>
      </c>
      <c r="AB114" s="0" t="n">
        <v>0</v>
      </c>
      <c r="AC114" s="0" t="n">
        <v>0</v>
      </c>
      <c r="AD114" s="0" t="n">
        <v>0</v>
      </c>
      <c r="AE114" s="0" t="n">
        <v>0</v>
      </c>
      <c r="AG114" s="3" t="n">
        <f aca="false">SUM(B114:AE114)</f>
        <v>1</v>
      </c>
    </row>
    <row r="115" customFormat="false" ht="15" hidden="false" customHeight="false" outlineLevel="0" collapsed="false">
      <c r="A115" s="0" t="s">
        <v>26</v>
      </c>
      <c r="B115" s="0" t="n">
        <v>0</v>
      </c>
      <c r="C115" s="15" t="n">
        <v>0.35</v>
      </c>
      <c r="D115" s="15" t="n">
        <v>0.42</v>
      </c>
      <c r="E115" s="15" t="n">
        <v>0.22</v>
      </c>
      <c r="F115" s="15" t="n">
        <v>0</v>
      </c>
      <c r="G115" s="15" t="n">
        <v>0</v>
      </c>
      <c r="H115" s="15" t="n">
        <v>0</v>
      </c>
      <c r="I115" s="15" t="n">
        <v>0</v>
      </c>
      <c r="J115" s="15" t="n">
        <v>0</v>
      </c>
      <c r="K115" s="15" t="n">
        <v>0</v>
      </c>
      <c r="L115" s="15" t="n">
        <v>0</v>
      </c>
      <c r="M115" s="15" t="n">
        <v>0</v>
      </c>
      <c r="N115" s="15" t="n">
        <v>0</v>
      </c>
      <c r="O115" s="15" t="n">
        <v>0</v>
      </c>
      <c r="P115" s="15" t="n">
        <v>0</v>
      </c>
      <c r="Q115" s="15" t="n">
        <v>0</v>
      </c>
      <c r="R115" s="15" t="n">
        <v>0</v>
      </c>
      <c r="S115" s="15" t="n">
        <v>0</v>
      </c>
      <c r="T115" s="15" t="n">
        <v>0</v>
      </c>
      <c r="U115" s="15" t="n">
        <v>0.01</v>
      </c>
      <c r="V115" s="15" t="n">
        <v>0</v>
      </c>
      <c r="W115" s="15" t="n">
        <v>0</v>
      </c>
      <c r="X115" s="15" t="n">
        <v>0</v>
      </c>
      <c r="Y115" s="0" t="n">
        <v>0</v>
      </c>
      <c r="Z115" s="0" t="n">
        <v>0</v>
      </c>
      <c r="AA115" s="0" t="n">
        <v>0</v>
      </c>
      <c r="AB115" s="0" t="n">
        <v>0</v>
      </c>
      <c r="AC115" s="0" t="n">
        <v>0</v>
      </c>
      <c r="AD115" s="0" t="n">
        <v>0</v>
      </c>
      <c r="AE115" s="0" t="n">
        <v>0</v>
      </c>
      <c r="AG115" s="3" t="n">
        <f aca="false">SUM(B115:AE115)</f>
        <v>1</v>
      </c>
    </row>
    <row r="116" customFormat="false" ht="15" hidden="false" customHeight="false" outlineLevel="0" collapsed="false">
      <c r="C116" s="9"/>
      <c r="D116" s="9"/>
      <c r="E116" s="9"/>
      <c r="F116" s="9"/>
      <c r="G116" s="9"/>
    </row>
    <row r="117" customFormat="false" ht="15" hidden="false" customHeight="false" outlineLevel="0" collapsed="false">
      <c r="B117" s="0" t="s">
        <v>27</v>
      </c>
      <c r="C117" s="9"/>
      <c r="D117" s="9"/>
      <c r="E117" s="9"/>
      <c r="F117" s="9"/>
      <c r="G117" s="9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G117"/>
  <sheetViews>
    <sheetView windowProtection="false" showFormulas="false" showGridLines="true" showRowColHeaders="true" showZeros="true" rightToLeft="false" tabSelected="false" showOutlineSymbols="true" defaultGridColor="true" view="normal" topLeftCell="A55" colorId="64" zoomScale="100" zoomScaleNormal="100" zoomScalePageLayoutView="100" workbookViewId="0">
      <selection pane="topLeft" activeCell="K94" activeCellId="0" sqref="K94"/>
    </sheetView>
  </sheetViews>
  <sheetFormatPr defaultRowHeight="15"/>
  <cols>
    <col collapsed="false" hidden="false" max="2" min="1" style="0" width="8.50510204081633"/>
    <col collapsed="false" hidden="false" max="3" min="3" style="0" width="9.04591836734694"/>
    <col collapsed="false" hidden="false" max="8" min="4" style="0" width="8.50510204081633"/>
    <col collapsed="false" hidden="false" max="9" min="9" style="0" width="17.5510204081633"/>
    <col collapsed="false" hidden="false" max="10" min="10" style="0" width="24.1632653061224"/>
    <col collapsed="false" hidden="false" max="15" min="11" style="0" width="26.1887755102041"/>
    <col collapsed="false" hidden="false" max="16" min="16" style="0" width="26.3214285714286"/>
    <col collapsed="false" hidden="false" max="17" min="17" style="0" width="26.0510204081633"/>
    <col collapsed="false" hidden="false" max="18" min="18" style="0" width="27.2704081632653"/>
    <col collapsed="false" hidden="false" max="1025" min="19" style="0" width="8.50510204081633"/>
  </cols>
  <sheetData>
    <row r="1" customFormat="false" ht="15" hidden="false" customHeight="false" outlineLevel="0" collapsed="false">
      <c r="C1" s="0" t="s">
        <v>44</v>
      </c>
      <c r="I1" s="0" t="s">
        <v>45</v>
      </c>
      <c r="O1" s="3"/>
    </row>
    <row r="2" customFormat="false" ht="15" hidden="false" customHeight="false" outlineLevel="0" collapsed="false">
      <c r="A2" s="0" t="n">
        <v>0</v>
      </c>
      <c r="C2" s="0" t="s">
        <v>46</v>
      </c>
      <c r="D2" s="0" t="s">
        <v>47</v>
      </c>
      <c r="E2" s="0" t="s">
        <v>47</v>
      </c>
      <c r="F2" s="0" t="s">
        <v>47</v>
      </c>
      <c r="G2" s="0" t="s">
        <v>47</v>
      </c>
      <c r="I2" s="0" t="n">
        <v>0.032</v>
      </c>
      <c r="J2" s="0" t="n">
        <v>0.032</v>
      </c>
      <c r="K2" s="0" t="s">
        <v>47</v>
      </c>
      <c r="L2" s="0" t="s">
        <v>47</v>
      </c>
      <c r="M2" s="0" t="n">
        <v>0.032</v>
      </c>
      <c r="O2" s="3"/>
    </row>
    <row r="3" customFormat="false" ht="15" hidden="false" customHeight="false" outlineLevel="0" collapsed="false">
      <c r="A3" s="0" t="n">
        <v>1</v>
      </c>
      <c r="C3" s="0" t="n">
        <v>71146808.45</v>
      </c>
      <c r="D3" s="0" t="s">
        <v>47</v>
      </c>
      <c r="E3" s="0" t="s">
        <v>47</v>
      </c>
      <c r="F3" s="0" t="s">
        <v>47</v>
      </c>
      <c r="G3" s="0" t="s">
        <v>47</v>
      </c>
      <c r="I3" s="0" t="n">
        <v>0.0295021</v>
      </c>
      <c r="J3" s="0" t="s">
        <v>47</v>
      </c>
      <c r="K3" s="0" t="s">
        <v>47</v>
      </c>
      <c r="L3" s="0" t="s">
        <v>47</v>
      </c>
      <c r="M3" s="0" t="n">
        <v>0.0295021</v>
      </c>
      <c r="O3" s="3"/>
    </row>
    <row r="4" customFormat="false" ht="15" hidden="false" customHeight="false" outlineLevel="0" collapsed="false">
      <c r="A4" s="0" t="n">
        <v>2</v>
      </c>
      <c r="C4" s="0" t="n">
        <v>61937991.3</v>
      </c>
      <c r="D4" s="0" t="s">
        <v>47</v>
      </c>
      <c r="E4" s="0" t="s">
        <v>47</v>
      </c>
      <c r="F4" s="0" t="s">
        <v>47</v>
      </c>
      <c r="G4" s="0" t="s">
        <v>47</v>
      </c>
      <c r="I4" s="0" t="n">
        <v>0.0456455968</v>
      </c>
      <c r="J4" s="0" t="s">
        <v>47</v>
      </c>
      <c r="K4" s="0" t="s">
        <v>47</v>
      </c>
      <c r="L4" s="0" t="s">
        <v>47</v>
      </c>
      <c r="M4" s="0" t="n">
        <v>0.0456455968</v>
      </c>
      <c r="O4" s="3"/>
    </row>
    <row r="5" customFormat="false" ht="15" hidden="false" customHeight="false" outlineLevel="0" collapsed="false">
      <c r="A5" s="0" t="n">
        <v>3</v>
      </c>
      <c r="C5" s="0" t="n">
        <v>47728222.72</v>
      </c>
      <c r="D5" s="0" t="s">
        <v>47</v>
      </c>
      <c r="E5" s="0" t="s">
        <v>47</v>
      </c>
      <c r="F5" s="0" t="s">
        <v>47</v>
      </c>
      <c r="G5" s="0" t="s">
        <v>47</v>
      </c>
      <c r="I5" s="0" t="n">
        <v>0.0221814992</v>
      </c>
      <c r="J5" s="0" t="n">
        <v>0.0221814992</v>
      </c>
      <c r="K5" s="0" t="n">
        <v>0.0221814992</v>
      </c>
      <c r="L5" s="0" t="s">
        <v>47</v>
      </c>
      <c r="M5" s="0" t="n">
        <v>0.0221814992</v>
      </c>
      <c r="O5" s="3"/>
    </row>
    <row r="6" customFormat="false" ht="15" hidden="false" customHeight="false" outlineLevel="0" collapsed="false">
      <c r="A6" s="0" t="n">
        <v>4</v>
      </c>
      <c r="C6" s="0" t="n">
        <v>2466086.068</v>
      </c>
      <c r="D6" s="0" t="s">
        <v>47</v>
      </c>
      <c r="E6" s="0" t="s">
        <v>47</v>
      </c>
      <c r="F6" s="0" t="s">
        <v>47</v>
      </c>
      <c r="G6" s="0" t="s">
        <v>47</v>
      </c>
      <c r="I6" s="0" t="n">
        <v>0.0187676912</v>
      </c>
      <c r="J6" s="0" t="s">
        <v>47</v>
      </c>
      <c r="K6" s="0" t="s">
        <v>47</v>
      </c>
      <c r="L6" s="0" t="s">
        <v>47</v>
      </c>
      <c r="M6" s="0" t="n">
        <v>0.0187676912</v>
      </c>
      <c r="O6" s="3"/>
    </row>
    <row r="7" customFormat="false" ht="15" hidden="false" customHeight="false" outlineLevel="0" collapsed="false">
      <c r="A7" s="0" t="n">
        <v>5</v>
      </c>
      <c r="C7" s="0" t="n">
        <v>7823021.288</v>
      </c>
      <c r="D7" s="0" t="s">
        <v>47</v>
      </c>
      <c r="E7" s="0" t="s">
        <v>47</v>
      </c>
      <c r="F7" s="0" t="s">
        <v>47</v>
      </c>
      <c r="G7" s="0" t="s">
        <v>47</v>
      </c>
      <c r="I7" s="0" t="n">
        <v>0.013906516</v>
      </c>
      <c r="J7" s="0" t="n">
        <v>0.013906516</v>
      </c>
      <c r="K7" s="0" t="s">
        <v>47</v>
      </c>
      <c r="L7" s="0" t="s">
        <v>47</v>
      </c>
      <c r="M7" s="0" t="n">
        <v>0.013906516</v>
      </c>
      <c r="O7" s="3"/>
    </row>
    <row r="8" customFormat="false" ht="15" hidden="false" customHeight="false" outlineLevel="0" collapsed="false">
      <c r="A8" s="0" t="n">
        <v>6</v>
      </c>
      <c r="C8" s="0" t="n">
        <v>27247959.66</v>
      </c>
      <c r="D8" s="0" t="s">
        <v>47</v>
      </c>
      <c r="E8" s="0" t="s">
        <v>47</v>
      </c>
      <c r="F8" s="0" t="s">
        <v>47</v>
      </c>
      <c r="G8" s="0" t="s">
        <v>47</v>
      </c>
      <c r="I8" s="0" t="n">
        <v>0.014307304</v>
      </c>
      <c r="J8" s="0" t="n">
        <v>0.014307304</v>
      </c>
      <c r="K8" s="0" t="s">
        <v>47</v>
      </c>
      <c r="L8" s="0" t="s">
        <v>47</v>
      </c>
      <c r="M8" s="0" t="n">
        <v>0.014307304</v>
      </c>
      <c r="O8" s="3"/>
    </row>
    <row r="9" customFormat="false" ht="15" hidden="false" customHeight="false" outlineLevel="0" collapsed="false">
      <c r="A9" s="0" t="n">
        <v>7</v>
      </c>
      <c r="C9" s="0" t="n">
        <v>29817656.78</v>
      </c>
      <c r="D9" s="0" t="s">
        <v>47</v>
      </c>
      <c r="E9" s="0" t="s">
        <v>47</v>
      </c>
      <c r="F9" s="0" t="s">
        <v>47</v>
      </c>
      <c r="G9" s="0" t="s">
        <v>47</v>
      </c>
      <c r="I9" s="0" t="n">
        <v>0.042745036</v>
      </c>
      <c r="J9" s="0" t="s">
        <v>47</v>
      </c>
      <c r="K9" s="0" t="s">
        <v>47</v>
      </c>
      <c r="L9" s="0" t="s">
        <v>47</v>
      </c>
      <c r="M9" s="0" t="n">
        <v>0.042745036</v>
      </c>
      <c r="O9" s="3"/>
    </row>
    <row r="10" customFormat="false" ht="15" hidden="false" customHeight="false" outlineLevel="0" collapsed="false">
      <c r="A10" s="3" t="n">
        <v>8</v>
      </c>
      <c r="C10" s="0" t="n">
        <v>3522659.852</v>
      </c>
      <c r="D10" s="0" t="s">
        <v>47</v>
      </c>
      <c r="E10" s="0" t="s">
        <v>47</v>
      </c>
      <c r="F10" s="0" t="s">
        <v>47</v>
      </c>
      <c r="G10" s="0" t="s">
        <v>47</v>
      </c>
      <c r="I10" s="0" t="n">
        <v>0.0159534384</v>
      </c>
      <c r="J10" s="0" t="n">
        <v>0.0159534384</v>
      </c>
      <c r="K10" s="0" t="s">
        <v>47</v>
      </c>
      <c r="L10" s="0" t="s">
        <v>47</v>
      </c>
      <c r="M10" s="0" t="n">
        <v>0.0159534384</v>
      </c>
      <c r="O10" s="3"/>
    </row>
    <row r="11" customFormat="false" ht="15" hidden="false" customHeight="false" outlineLevel="0" collapsed="false">
      <c r="A11" s="0" t="n">
        <v>9</v>
      </c>
      <c r="C11" s="0" t="n">
        <v>15269148.7</v>
      </c>
      <c r="D11" s="0" t="s">
        <v>47</v>
      </c>
      <c r="E11" s="0" t="s">
        <v>47</v>
      </c>
      <c r="F11" s="0" t="s">
        <v>47</v>
      </c>
      <c r="G11" s="0" t="s">
        <v>47</v>
      </c>
      <c r="I11" s="0" t="n">
        <v>0.0159019896</v>
      </c>
      <c r="J11" s="0" t="n">
        <v>0.0159019896</v>
      </c>
      <c r="K11" s="0" t="s">
        <v>47</v>
      </c>
      <c r="L11" s="0" t="s">
        <v>47</v>
      </c>
      <c r="M11" s="0" t="n">
        <v>0.0159019896</v>
      </c>
      <c r="O11" s="3"/>
    </row>
    <row r="12" customFormat="false" ht="15" hidden="false" customHeight="false" outlineLevel="0" collapsed="false">
      <c r="A12" s="3" t="n">
        <v>10</v>
      </c>
      <c r="C12" s="9" t="n">
        <v>12239635.66</v>
      </c>
      <c r="D12" s="9" t="s">
        <v>47</v>
      </c>
      <c r="E12" s="0" t="s">
        <v>47</v>
      </c>
      <c r="F12" s="0" t="s">
        <v>47</v>
      </c>
      <c r="G12" s="0" t="s">
        <v>47</v>
      </c>
      <c r="I12" s="0" t="n">
        <v>0.0063926376</v>
      </c>
      <c r="J12" s="0" t="n">
        <v>0.0063926376</v>
      </c>
      <c r="K12" s="0" t="s">
        <v>47</v>
      </c>
      <c r="L12" s="0" t="s">
        <v>47</v>
      </c>
      <c r="M12" s="0" t="n">
        <v>0.0063926376</v>
      </c>
    </row>
    <row r="13" customFormat="false" ht="15.75" hidden="false" customHeight="false" outlineLevel="0" collapsed="false">
      <c r="A13" s="3" t="n">
        <v>11</v>
      </c>
      <c r="C13" s="9" t="n">
        <v>20907130.65</v>
      </c>
      <c r="D13" s="9" t="s">
        <v>47</v>
      </c>
      <c r="E13" s="9" t="s">
        <v>47</v>
      </c>
      <c r="F13" s="0" t="s">
        <v>47</v>
      </c>
      <c r="G13" s="0" t="s">
        <v>47</v>
      </c>
      <c r="I13" s="0" t="n">
        <v>0.0013157544</v>
      </c>
      <c r="J13" s="0" t="n">
        <v>0.0013157544</v>
      </c>
      <c r="K13" s="0" t="n">
        <v>0.0013157544</v>
      </c>
      <c r="L13" s="0" t="s">
        <v>47</v>
      </c>
      <c r="M13" s="0" t="n">
        <v>0.0013157544</v>
      </c>
      <c r="O13" s="18"/>
    </row>
    <row r="14" customFormat="false" ht="15.75" hidden="false" customHeight="false" outlineLevel="0" collapsed="false">
      <c r="A14" s="3" t="n">
        <v>12</v>
      </c>
      <c r="C14" s="9" t="n">
        <v>4347602.89</v>
      </c>
      <c r="D14" s="9" t="s">
        <v>47</v>
      </c>
      <c r="E14" s="0" t="s">
        <v>47</v>
      </c>
      <c r="F14" s="0" t="s">
        <v>47</v>
      </c>
      <c r="G14" s="0" t="s">
        <v>47</v>
      </c>
      <c r="I14" s="0" t="n">
        <v>0.0092739264</v>
      </c>
      <c r="J14" s="0" t="n">
        <v>0.0092739264</v>
      </c>
      <c r="K14" s="0" t="s">
        <v>47</v>
      </c>
      <c r="L14" s="0" t="s">
        <v>47</v>
      </c>
      <c r="M14" s="0" t="n">
        <v>0.0092739264</v>
      </c>
      <c r="P14" s="19"/>
    </row>
    <row r="15" customFormat="false" ht="15.75" hidden="false" customHeight="false" outlineLevel="0" collapsed="false">
      <c r="A15" s="3" t="n">
        <v>13</v>
      </c>
      <c r="C15" s="0" t="n">
        <v>14424772.63</v>
      </c>
      <c r="D15" s="0" t="s">
        <v>47</v>
      </c>
      <c r="E15" s="0" t="s">
        <v>47</v>
      </c>
      <c r="F15" s="0" t="s">
        <v>47</v>
      </c>
      <c r="G15" s="0" t="s">
        <v>47</v>
      </c>
      <c r="I15" s="0" t="n">
        <v>0.013226912</v>
      </c>
      <c r="J15" s="0" t="s">
        <v>47</v>
      </c>
      <c r="K15" s="0" t="s">
        <v>47</v>
      </c>
      <c r="L15" s="0" t="s">
        <v>47</v>
      </c>
      <c r="M15" s="0" t="n">
        <v>0.013226912</v>
      </c>
      <c r="P15" s="19"/>
    </row>
    <row r="16" customFormat="false" ht="15" hidden="false" customHeight="false" outlineLevel="0" collapsed="false">
      <c r="A16" s="0" t="n">
        <v>14</v>
      </c>
      <c r="C16" s="0" t="n">
        <v>12244754.37</v>
      </c>
      <c r="D16" s="0" t="s">
        <v>47</v>
      </c>
      <c r="E16" s="0" t="s">
        <v>47</v>
      </c>
      <c r="F16" s="0" t="s">
        <v>47</v>
      </c>
      <c r="G16" s="0" t="s">
        <v>47</v>
      </c>
      <c r="I16" s="0" t="n">
        <v>0.0046199912</v>
      </c>
      <c r="J16" s="0" t="n">
        <v>0.0046199912</v>
      </c>
      <c r="K16" s="0" t="n">
        <v>0.0046199912</v>
      </c>
      <c r="L16" s="0" t="s">
        <v>47</v>
      </c>
      <c r="M16" s="0" t="n">
        <v>0.0046199912</v>
      </c>
    </row>
    <row r="17" customFormat="false" ht="15" hidden="false" customHeight="false" outlineLevel="0" collapsed="false">
      <c r="A17" s="0" t="n">
        <v>15</v>
      </c>
      <c r="C17" s="0" t="n">
        <v>12290917.78</v>
      </c>
      <c r="D17" s="0" t="s">
        <v>47</v>
      </c>
      <c r="E17" s="0" t="s">
        <v>47</v>
      </c>
      <c r="F17" s="0" t="s">
        <v>47</v>
      </c>
      <c r="G17" s="0" t="s">
        <v>47</v>
      </c>
      <c r="I17" s="0" t="n">
        <v>0.004411784</v>
      </c>
      <c r="J17" s="0" t="n">
        <v>0.004411784</v>
      </c>
      <c r="K17" s="0" t="s">
        <v>47</v>
      </c>
      <c r="L17" s="0" t="s">
        <v>47</v>
      </c>
      <c r="M17" s="0" t="n">
        <v>0.004411784</v>
      </c>
    </row>
    <row r="18" customFormat="false" ht="15" hidden="false" customHeight="false" outlineLevel="0" collapsed="false">
      <c r="A18" s="3" t="n">
        <v>16</v>
      </c>
      <c r="C18" s="0" t="n">
        <v>45418097.86</v>
      </c>
      <c r="D18" s="0" t="s">
        <v>47</v>
      </c>
      <c r="E18" s="0" t="s">
        <v>47</v>
      </c>
      <c r="F18" s="0" t="s">
        <v>47</v>
      </c>
      <c r="G18" s="0" t="s">
        <v>47</v>
      </c>
      <c r="I18" s="0" t="n">
        <v>0.0008579656</v>
      </c>
      <c r="J18" s="0" t="n">
        <v>0.0008579656</v>
      </c>
      <c r="K18" s="0" t="n">
        <v>0.0008579656</v>
      </c>
      <c r="L18" s="0" t="s">
        <v>47</v>
      </c>
      <c r="M18" s="0" t="n">
        <v>0.0008579656</v>
      </c>
    </row>
    <row r="19" customFormat="false" ht="15.75" hidden="false" customHeight="false" outlineLevel="0" collapsed="false">
      <c r="A19" s="3" t="n">
        <v>17</v>
      </c>
      <c r="C19" s="9" t="n">
        <v>3412498.827</v>
      </c>
      <c r="D19" s="9" t="s">
        <v>47</v>
      </c>
      <c r="E19" s="0" t="s">
        <v>47</v>
      </c>
      <c r="F19" s="0" t="s">
        <v>47</v>
      </c>
      <c r="G19" s="0" t="s">
        <v>47</v>
      </c>
      <c r="I19" s="0" t="n">
        <v>0.0117434456</v>
      </c>
      <c r="J19" s="0" t="n">
        <v>0.0117434456</v>
      </c>
      <c r="K19" s="0" t="s">
        <v>47</v>
      </c>
      <c r="L19" s="0" t="s">
        <v>47</v>
      </c>
      <c r="M19" s="0" t="n">
        <v>0.0117434456</v>
      </c>
    </row>
    <row r="20" customFormat="false" ht="15.75" hidden="false" customHeight="false" outlineLevel="0" collapsed="false">
      <c r="A20" s="3" t="n">
        <v>18</v>
      </c>
      <c r="C20" s="9" t="n">
        <v>1431103.492</v>
      </c>
      <c r="D20" s="9" t="s">
        <v>47</v>
      </c>
      <c r="E20" s="0" t="s">
        <v>47</v>
      </c>
      <c r="F20" s="0" t="s">
        <v>47</v>
      </c>
      <c r="G20" s="0" t="s">
        <v>47</v>
      </c>
      <c r="I20" s="0" t="n">
        <v>0.062251436</v>
      </c>
      <c r="J20" s="0" t="n">
        <v>0.062251436</v>
      </c>
      <c r="K20" s="0" t="s">
        <v>47</v>
      </c>
      <c r="L20" s="0" t="s">
        <v>47</v>
      </c>
      <c r="M20" s="0" t="n">
        <v>0.062251436</v>
      </c>
      <c r="P20" s="19"/>
    </row>
    <row r="21" customFormat="false" ht="15.75" hidden="false" customHeight="false" outlineLevel="0" collapsed="false">
      <c r="A21" s="3" t="n">
        <v>19</v>
      </c>
      <c r="C21" s="9" t="n">
        <v>36372799.76</v>
      </c>
      <c r="D21" s="9" t="s">
        <v>47</v>
      </c>
      <c r="E21" s="9" t="s">
        <v>47</v>
      </c>
      <c r="F21" s="0" t="s">
        <v>47</v>
      </c>
      <c r="G21" s="0" t="s">
        <v>47</v>
      </c>
      <c r="I21" s="0" t="n">
        <v>0.000473696</v>
      </c>
      <c r="J21" s="0" t="n">
        <v>0.000473696</v>
      </c>
      <c r="K21" s="0" t="n">
        <v>0.000473696</v>
      </c>
      <c r="L21" s="0" t="s">
        <v>47</v>
      </c>
      <c r="M21" s="0" t="n">
        <v>0.000473696</v>
      </c>
      <c r="P21" s="19"/>
    </row>
    <row r="22" customFormat="false" ht="15" hidden="false" customHeight="false" outlineLevel="0" collapsed="false">
      <c r="A22" s="3" t="n">
        <v>20</v>
      </c>
      <c r="C22" s="9" t="n">
        <v>21047617.45</v>
      </c>
      <c r="D22" s="9" t="s">
        <v>47</v>
      </c>
      <c r="E22" s="9" t="s">
        <v>47</v>
      </c>
      <c r="F22" s="0" t="s">
        <v>47</v>
      </c>
      <c r="G22" s="0" t="s">
        <v>47</v>
      </c>
      <c r="I22" s="0" t="n">
        <v>0.0004475816</v>
      </c>
      <c r="J22" s="0" t="n">
        <v>0.0004475816</v>
      </c>
      <c r="K22" s="0" t="n">
        <v>0.0004475816</v>
      </c>
      <c r="L22" s="0" t="s">
        <v>47</v>
      </c>
      <c r="M22" s="0" t="n">
        <v>0.0004475816</v>
      </c>
    </row>
    <row r="23" customFormat="false" ht="15" hidden="false" customHeight="false" outlineLevel="0" collapsed="false">
      <c r="A23" s="3" t="n">
        <v>21</v>
      </c>
      <c r="C23" s="9" t="n">
        <v>8607382.609</v>
      </c>
      <c r="D23" s="9" t="s">
        <v>47</v>
      </c>
      <c r="E23" s="9" t="s">
        <v>47</v>
      </c>
      <c r="F23" s="0" t="s">
        <v>47</v>
      </c>
      <c r="G23" s="0" t="s">
        <v>47</v>
      </c>
      <c r="I23" s="0" t="n">
        <v>0.000955096</v>
      </c>
      <c r="J23" s="0" t="n">
        <v>0.000955096</v>
      </c>
      <c r="K23" s="0" t="n">
        <v>0.000955096</v>
      </c>
      <c r="L23" s="0" t="s">
        <v>47</v>
      </c>
      <c r="M23" s="0" t="n">
        <v>0.000955096</v>
      </c>
    </row>
    <row r="24" customFormat="false" ht="15" hidden="false" customHeight="false" outlineLevel="0" collapsed="false">
      <c r="A24" s="3" t="n">
        <v>22</v>
      </c>
      <c r="C24" s="9" t="n">
        <v>6179650.375</v>
      </c>
      <c r="D24" s="9" t="s">
        <v>47</v>
      </c>
      <c r="E24" s="0" t="s">
        <v>47</v>
      </c>
      <c r="F24" s="0" t="s">
        <v>47</v>
      </c>
      <c r="G24" s="0" t="s">
        <v>47</v>
      </c>
      <c r="I24" s="0" t="n">
        <v>0.0007412216</v>
      </c>
      <c r="J24" s="0" t="n">
        <v>0.0007412216</v>
      </c>
      <c r="K24" s="0" t="s">
        <v>47</v>
      </c>
      <c r="L24" s="0" t="s">
        <v>47</v>
      </c>
      <c r="M24" s="0" t="n">
        <v>0.0007412216</v>
      </c>
    </row>
    <row r="25" customFormat="false" ht="15" hidden="false" customHeight="false" outlineLevel="0" collapsed="false">
      <c r="A25" s="0" t="n">
        <v>23</v>
      </c>
      <c r="C25" s="0" t="s">
        <v>46</v>
      </c>
      <c r="D25" s="0" t="s">
        <v>47</v>
      </c>
      <c r="E25" s="0" t="s">
        <v>47</v>
      </c>
      <c r="F25" s="0" t="s">
        <v>47</v>
      </c>
      <c r="G25" s="0" t="s">
        <v>47</v>
      </c>
      <c r="I25" s="0" t="n">
        <v>0</v>
      </c>
      <c r="J25" s="0" t="n">
        <v>0</v>
      </c>
      <c r="K25" s="0" t="n">
        <v>0</v>
      </c>
      <c r="L25" s="0" t="n">
        <v>0</v>
      </c>
      <c r="M25" s="0" t="n">
        <v>0</v>
      </c>
    </row>
    <row r="26" customFormat="false" ht="15" hidden="false" customHeight="false" outlineLevel="0" collapsed="false">
      <c r="A26" s="0" t="n">
        <v>24</v>
      </c>
      <c r="C26" s="0" t="s">
        <v>46</v>
      </c>
      <c r="D26" s="0" t="s">
        <v>47</v>
      </c>
      <c r="E26" s="0" t="s">
        <v>47</v>
      </c>
      <c r="F26" s="0" t="s">
        <v>47</v>
      </c>
      <c r="G26" s="0" t="s">
        <v>47</v>
      </c>
      <c r="I26" s="0" t="n">
        <v>0</v>
      </c>
      <c r="J26" s="0" t="n">
        <v>0</v>
      </c>
      <c r="K26" s="0" t="n">
        <v>0</v>
      </c>
      <c r="L26" s="0" t="n">
        <v>0</v>
      </c>
      <c r="M26" s="0" t="n">
        <v>0</v>
      </c>
    </row>
    <row r="27" customFormat="false" ht="15" hidden="false" customHeight="false" outlineLevel="0" collapsed="false">
      <c r="A27" s="0" t="n">
        <v>25</v>
      </c>
      <c r="C27" s="0" t="s">
        <v>46</v>
      </c>
      <c r="D27" s="0" t="s">
        <v>47</v>
      </c>
      <c r="E27" s="0" t="s">
        <v>47</v>
      </c>
      <c r="F27" s="0" t="s">
        <v>47</v>
      </c>
      <c r="G27" s="0" t="s">
        <v>47</v>
      </c>
      <c r="I27" s="0" t="n">
        <v>0.0007412216</v>
      </c>
      <c r="J27" s="0" t="n">
        <v>0.0007412216</v>
      </c>
      <c r="K27" s="0" t="s">
        <v>47</v>
      </c>
      <c r="L27" s="0" t="s">
        <v>47</v>
      </c>
      <c r="M27" s="0" t="n">
        <v>0.0007412216</v>
      </c>
    </row>
    <row r="28" customFormat="false" ht="15" hidden="false" customHeight="false" outlineLevel="0" collapsed="false">
      <c r="A28" s="0" t="n">
        <v>26</v>
      </c>
      <c r="C28" s="0" t="s">
        <v>46</v>
      </c>
      <c r="D28" s="0" t="s">
        <v>47</v>
      </c>
      <c r="E28" s="0" t="s">
        <v>47</v>
      </c>
      <c r="F28" s="0" t="s">
        <v>47</v>
      </c>
      <c r="G28" s="0" t="s">
        <v>47</v>
      </c>
      <c r="I28" s="0" t="n">
        <v>0.000955096</v>
      </c>
      <c r="J28" s="0" t="n">
        <v>0.000955096</v>
      </c>
      <c r="K28" s="0" t="n">
        <v>0.000955096</v>
      </c>
      <c r="L28" s="0" t="s">
        <v>47</v>
      </c>
      <c r="M28" s="0" t="n">
        <v>0.000955096</v>
      </c>
    </row>
    <row r="29" customFormat="false" ht="15" hidden="false" customHeight="false" outlineLevel="0" collapsed="false">
      <c r="A29" s="0" t="n">
        <v>27</v>
      </c>
      <c r="C29" s="0" t="s">
        <v>46</v>
      </c>
      <c r="D29" s="0" t="s">
        <v>47</v>
      </c>
      <c r="E29" s="0" t="s">
        <v>47</v>
      </c>
      <c r="F29" s="0" t="s">
        <v>47</v>
      </c>
      <c r="G29" s="0" t="s">
        <v>47</v>
      </c>
      <c r="I29" s="0" t="n">
        <v>0.004</v>
      </c>
      <c r="J29" s="0" t="n">
        <v>0.004</v>
      </c>
      <c r="K29" s="0" t="n">
        <v>0.004</v>
      </c>
      <c r="L29" s="0" t="n">
        <v>0.004</v>
      </c>
      <c r="M29" s="0" t="n">
        <v>0.004</v>
      </c>
    </row>
    <row r="30" customFormat="false" ht="15" hidden="false" customHeight="false" outlineLevel="0" collapsed="false">
      <c r="A30" s="0" t="n">
        <v>28</v>
      </c>
      <c r="C30" s="0" t="s">
        <v>46</v>
      </c>
      <c r="D30" s="0" t="s">
        <v>47</v>
      </c>
      <c r="E30" s="0" t="s">
        <v>47</v>
      </c>
      <c r="F30" s="0" t="s">
        <v>47</v>
      </c>
      <c r="G30" s="0" t="s">
        <v>47</v>
      </c>
      <c r="I30" s="0" t="n">
        <v>0.008</v>
      </c>
      <c r="J30" s="0" t="n">
        <v>0.008</v>
      </c>
      <c r="K30" s="0" t="n">
        <v>0.008</v>
      </c>
      <c r="L30" s="0" t="n">
        <v>0.008</v>
      </c>
      <c r="M30" s="0" t="n">
        <v>0.008</v>
      </c>
    </row>
    <row r="31" customFormat="false" ht="15" hidden="false" customHeight="false" outlineLevel="0" collapsed="false">
      <c r="A31" s="0" t="n">
        <v>29</v>
      </c>
      <c r="C31" s="0" t="s">
        <v>46</v>
      </c>
      <c r="D31" s="0" t="s">
        <v>47</v>
      </c>
      <c r="E31" s="0" t="s">
        <v>47</v>
      </c>
      <c r="F31" s="0" t="s">
        <v>47</v>
      </c>
      <c r="G31" s="0" t="s">
        <v>48</v>
      </c>
      <c r="I31" s="0" t="n">
        <v>0.016</v>
      </c>
      <c r="J31" s="0" t="n">
        <v>0.016</v>
      </c>
      <c r="K31" s="0" t="n">
        <v>0.016</v>
      </c>
      <c r="L31" s="0" t="n">
        <v>0.016</v>
      </c>
      <c r="M31" s="0" t="n">
        <v>0.016</v>
      </c>
      <c r="P31" s="0" t="n">
        <v>5171307</v>
      </c>
      <c r="Q31" s="1" t="s">
        <v>0</v>
      </c>
    </row>
    <row r="32" customFormat="false" ht="15" hidden="false" customHeight="false" outlineLevel="0" collapsed="false">
      <c r="B32" s="0" t="s">
        <v>1</v>
      </c>
      <c r="H32" s="0" t="s">
        <v>2</v>
      </c>
      <c r="P32" s="2" t="s">
        <v>3</v>
      </c>
      <c r="Q32" s="3"/>
      <c r="R32" s="3"/>
      <c r="S32" s="3"/>
      <c r="T32" s="3"/>
      <c r="U32" s="3"/>
      <c r="V32" s="0" t="s">
        <v>4</v>
      </c>
    </row>
    <row r="33" customFormat="false" ht="15.75" hidden="false" customHeight="false" outlineLevel="0" collapsed="false">
      <c r="A33" s="0" t="n">
        <v>0</v>
      </c>
      <c r="B33" s="0" t="n">
        <v>0</v>
      </c>
      <c r="C33" s="4" t="n">
        <f aca="false">P33</f>
        <v>0</v>
      </c>
      <c r="D33" s="5" t="s">
        <v>5</v>
      </c>
      <c r="E33" s="5" t="s">
        <v>5</v>
      </c>
      <c r="F33" s="5" t="s">
        <v>5</v>
      </c>
      <c r="G33" s="5" t="s">
        <v>5</v>
      </c>
      <c r="H33" s="0" t="n">
        <v>2</v>
      </c>
      <c r="I33" s="6" t="n">
        <v>1</v>
      </c>
      <c r="J33" s="7" t="n">
        <v>-100</v>
      </c>
      <c r="K33" s="7" t="n">
        <v>50</v>
      </c>
      <c r="L33" s="7" t="n">
        <v>12647072876</v>
      </c>
      <c r="M33" s="7" t="n">
        <v>2</v>
      </c>
      <c r="N33" s="8" t="n">
        <v>1264707000000</v>
      </c>
      <c r="P33" s="9" t="n">
        <f aca="false">$P$31*B33</f>
        <v>0</v>
      </c>
    </row>
    <row r="34" customFormat="false" ht="15.75" hidden="false" customHeight="false" outlineLevel="0" collapsed="false">
      <c r="A34" s="0" t="n">
        <v>1</v>
      </c>
      <c r="B34" s="10" t="n">
        <v>0.06</v>
      </c>
      <c r="C34" s="4" t="n">
        <f aca="false">P34</f>
        <v>310278.42</v>
      </c>
      <c r="D34" s="5" t="s">
        <v>5</v>
      </c>
      <c r="E34" s="5" t="s">
        <v>5</v>
      </c>
      <c r="F34" s="5" t="s">
        <v>5</v>
      </c>
      <c r="G34" s="5" t="s">
        <v>5</v>
      </c>
      <c r="H34" s="0" t="n">
        <v>1</v>
      </c>
      <c r="I34" s="6" t="n">
        <v>2</v>
      </c>
      <c r="J34" s="7" t="n">
        <v>-17.6</v>
      </c>
      <c r="K34" s="7" t="n">
        <v>17.6</v>
      </c>
      <c r="L34" s="7" t="n">
        <v>12286957937</v>
      </c>
      <c r="M34" s="7" t="n">
        <v>1</v>
      </c>
      <c r="N34" s="8" t="n">
        <v>216250500000</v>
      </c>
      <c r="P34" s="9" t="n">
        <f aca="false">$P$31*B34</f>
        <v>310278.42</v>
      </c>
      <c r="R34" s="1" t="s">
        <v>6</v>
      </c>
    </row>
    <row r="35" customFormat="false" ht="15.75" hidden="false" customHeight="false" outlineLevel="0" collapsed="false">
      <c r="A35" s="0" t="n">
        <v>2</v>
      </c>
      <c r="B35" s="10" t="n">
        <v>0.14</v>
      </c>
      <c r="C35" s="4" t="n">
        <f aca="false">P35</f>
        <v>723982.98</v>
      </c>
      <c r="D35" s="5" t="s">
        <v>5</v>
      </c>
      <c r="E35" s="5" t="s">
        <v>5</v>
      </c>
      <c r="F35" s="5" t="s">
        <v>5</v>
      </c>
      <c r="G35" s="5" t="s">
        <v>5</v>
      </c>
      <c r="H35" s="0" t="n">
        <v>1</v>
      </c>
      <c r="I35" s="6" t="n">
        <v>3</v>
      </c>
      <c r="J35" s="7" t="n">
        <v>-36.5</v>
      </c>
      <c r="K35" s="7" t="n">
        <v>36.5</v>
      </c>
      <c r="L35" s="7" t="n">
        <v>29971254486</v>
      </c>
      <c r="M35" s="7" t="n">
        <v>1</v>
      </c>
      <c r="N35" s="8" t="n">
        <v>1093951000000</v>
      </c>
      <c r="P35" s="9" t="n">
        <f aca="false">$P$31*B35</f>
        <v>723982.98</v>
      </c>
      <c r="R35" s="1" t="s">
        <v>7</v>
      </c>
    </row>
    <row r="36" customFormat="false" ht="15.75" hidden="false" customHeight="false" outlineLevel="0" collapsed="false">
      <c r="A36" s="0" t="n">
        <v>3</v>
      </c>
      <c r="B36" s="10" t="n">
        <v>0.47</v>
      </c>
      <c r="C36" s="4" t="n">
        <f aca="false">P36</f>
        <v>2430514.29</v>
      </c>
      <c r="D36" s="5" t="s">
        <v>5</v>
      </c>
      <c r="E36" s="5" t="s">
        <v>5</v>
      </c>
      <c r="F36" s="5" t="s">
        <v>5</v>
      </c>
      <c r="G36" s="5" t="s">
        <v>5</v>
      </c>
      <c r="H36" s="0" t="n">
        <v>3</v>
      </c>
      <c r="I36" s="6" t="n">
        <v>4</v>
      </c>
      <c r="J36" s="7" t="n">
        <v>-128.5</v>
      </c>
      <c r="K36" s="7" t="n">
        <v>50</v>
      </c>
      <c r="L36" s="7" t="n">
        <v>13938887160</v>
      </c>
      <c r="M36" s="7" t="n">
        <v>3</v>
      </c>
      <c r="N36" s="8" t="n">
        <v>1791147000000</v>
      </c>
      <c r="P36" s="9" t="n">
        <f aca="false">$P$31*B36</f>
        <v>2430514.29</v>
      </c>
    </row>
    <row r="37" customFormat="false" ht="15.75" hidden="false" customHeight="false" outlineLevel="0" collapsed="false">
      <c r="A37" s="0" t="n">
        <v>4</v>
      </c>
      <c r="B37" s="10" t="n">
        <v>0.12</v>
      </c>
      <c r="C37" s="4" t="n">
        <f aca="false">P37</f>
        <v>620556.84</v>
      </c>
      <c r="D37" s="5" t="s">
        <v>5</v>
      </c>
      <c r="E37" s="5" t="s">
        <v>5</v>
      </c>
      <c r="F37" s="5" t="s">
        <v>5</v>
      </c>
      <c r="G37" s="5" t="s">
        <v>5</v>
      </c>
      <c r="H37" s="0" t="n">
        <v>1</v>
      </c>
      <c r="I37" s="6" t="n">
        <v>5</v>
      </c>
      <c r="J37" s="7" t="n">
        <v>-20.5</v>
      </c>
      <c r="K37" s="7" t="n">
        <v>20.5</v>
      </c>
      <c r="L37" s="7" t="n">
        <v>3686010853</v>
      </c>
      <c r="M37" s="7" t="n">
        <v>1</v>
      </c>
      <c r="N37" s="8" t="n">
        <v>75563220000</v>
      </c>
      <c r="P37" s="9" t="n">
        <f aca="false">$P$31*B37</f>
        <v>620556.84</v>
      </c>
    </row>
    <row r="38" customFormat="false" ht="15.75" hidden="false" customHeight="false" outlineLevel="0" collapsed="false">
      <c r="A38" s="0" t="n">
        <v>5</v>
      </c>
      <c r="B38" s="10" t="n">
        <v>0.13</v>
      </c>
      <c r="C38" s="4" t="n">
        <f aca="false">P38</f>
        <v>672269.91</v>
      </c>
      <c r="D38" s="5" t="s">
        <v>5</v>
      </c>
      <c r="E38" s="5" t="s">
        <v>5</v>
      </c>
      <c r="F38" s="5" t="s">
        <v>5</v>
      </c>
      <c r="G38" s="5" t="s">
        <v>5</v>
      </c>
      <c r="H38" s="0" t="n">
        <v>2</v>
      </c>
      <c r="I38" s="6" t="n">
        <v>6</v>
      </c>
      <c r="J38" s="7" t="n">
        <v>-106</v>
      </c>
      <c r="K38" s="7" t="n">
        <v>50</v>
      </c>
      <c r="L38" s="7" t="n">
        <v>11079367895</v>
      </c>
      <c r="M38" s="7" t="n">
        <v>2</v>
      </c>
      <c r="N38" s="8" t="n">
        <v>1174413000000</v>
      </c>
      <c r="P38" s="9" t="n">
        <f aca="false">$P$31*B38</f>
        <v>672269.91</v>
      </c>
    </row>
    <row r="39" customFormat="false" ht="15.75" hidden="false" customHeight="false" outlineLevel="0" collapsed="false">
      <c r="A39" s="0" t="n">
        <v>6</v>
      </c>
      <c r="B39" s="10" t="n">
        <v>0.06</v>
      </c>
      <c r="C39" s="4" t="n">
        <f aca="false">P39</f>
        <v>310278.42</v>
      </c>
      <c r="D39" s="5" t="s">
        <v>5</v>
      </c>
      <c r="E39" s="5" t="s">
        <v>5</v>
      </c>
      <c r="F39" s="5" t="s">
        <v>5</v>
      </c>
      <c r="G39" s="5" t="s">
        <v>5</v>
      </c>
      <c r="H39" s="0" t="n">
        <v>2</v>
      </c>
      <c r="I39" s="6" t="n">
        <v>7</v>
      </c>
      <c r="J39" s="7" t="n">
        <v>-109.9</v>
      </c>
      <c r="K39" s="7" t="n">
        <v>50</v>
      </c>
      <c r="L39" s="7" t="n">
        <v>19434502995</v>
      </c>
      <c r="M39" s="7" t="n">
        <v>2</v>
      </c>
      <c r="N39" s="8" t="n">
        <v>2135852000000</v>
      </c>
      <c r="P39" s="9" t="n">
        <f aca="false">$P$31*B39</f>
        <v>310278.42</v>
      </c>
    </row>
    <row r="40" customFormat="false" ht="15.75" hidden="false" customHeight="false" outlineLevel="0" collapsed="false">
      <c r="A40" s="0" t="n">
        <v>7</v>
      </c>
      <c r="B40" s="10" t="n">
        <v>0.02</v>
      </c>
      <c r="C40" s="4" t="n">
        <f aca="false">P40</f>
        <v>103426.14</v>
      </c>
      <c r="D40" s="5" t="s">
        <v>5</v>
      </c>
      <c r="E40" s="5" t="s">
        <v>5</v>
      </c>
      <c r="F40" s="5" t="s">
        <v>5</v>
      </c>
      <c r="G40" s="5" t="s">
        <v>5</v>
      </c>
      <c r="H40" s="0" t="n">
        <v>1</v>
      </c>
      <c r="I40" s="6" t="n">
        <v>8</v>
      </c>
      <c r="J40" s="7" t="n">
        <v>-33.8</v>
      </c>
      <c r="K40" s="7" t="n">
        <v>33.8</v>
      </c>
      <c r="L40" s="7" t="n">
        <v>10361542520</v>
      </c>
      <c r="M40" s="7" t="n">
        <v>1</v>
      </c>
      <c r="N40" s="8" t="n">
        <v>350220100000</v>
      </c>
      <c r="P40" s="9" t="n">
        <f aca="false">$P$31*B40</f>
        <v>103426.14</v>
      </c>
    </row>
    <row r="41" customFormat="false" ht="15.75" hidden="false" customHeight="false" outlineLevel="0" collapsed="false">
      <c r="A41" s="3" t="n">
        <v>8</v>
      </c>
      <c r="B41" s="10" t="n">
        <v>0</v>
      </c>
      <c r="C41" s="4" t="n">
        <f aca="false">P41</f>
        <v>0</v>
      </c>
      <c r="D41" s="5" t="s">
        <v>5</v>
      </c>
      <c r="E41" s="5" t="s">
        <v>5</v>
      </c>
      <c r="F41" s="5" t="s">
        <v>5</v>
      </c>
      <c r="G41" s="5" t="s">
        <v>5</v>
      </c>
      <c r="H41" s="0" t="n">
        <v>2</v>
      </c>
      <c r="I41" s="6" t="n">
        <v>9</v>
      </c>
      <c r="J41" s="7" t="n">
        <v>-52</v>
      </c>
      <c r="K41" s="7" t="n">
        <v>50</v>
      </c>
      <c r="L41" s="7" t="n">
        <v>6455559422</v>
      </c>
      <c r="M41" s="7" t="n">
        <v>2</v>
      </c>
      <c r="N41" s="8" t="n">
        <v>335689100000</v>
      </c>
      <c r="P41" s="9" t="n">
        <f aca="false">$P$31*B41</f>
        <v>0</v>
      </c>
    </row>
    <row r="42" customFormat="false" ht="15.75" hidden="false" customHeight="false" outlineLevel="0" collapsed="false">
      <c r="A42" s="0" t="n">
        <v>9</v>
      </c>
      <c r="B42" s="10" t="n">
        <v>0</v>
      </c>
      <c r="C42" s="4" t="n">
        <f aca="false">P42</f>
        <v>0</v>
      </c>
      <c r="D42" s="5" t="s">
        <v>5</v>
      </c>
      <c r="E42" s="5" t="s">
        <v>5</v>
      </c>
      <c r="F42" s="5" t="s">
        <v>5</v>
      </c>
      <c r="G42" s="5" t="s">
        <v>5</v>
      </c>
      <c r="H42" s="0" t="n">
        <v>2</v>
      </c>
      <c r="I42" s="6" t="n">
        <v>10</v>
      </c>
      <c r="J42" s="7" t="n">
        <v>-85.3</v>
      </c>
      <c r="K42" s="7" t="n">
        <v>50</v>
      </c>
      <c r="L42" s="7" t="n">
        <v>17316802511</v>
      </c>
      <c r="M42" s="7" t="n">
        <v>2</v>
      </c>
      <c r="N42" s="8" t="n">
        <v>1477123000000</v>
      </c>
      <c r="P42" s="9" t="n">
        <f aca="false">$P$31*B42</f>
        <v>0</v>
      </c>
    </row>
    <row r="43" customFormat="false" ht="15.75" hidden="false" customHeight="false" outlineLevel="0" collapsed="false">
      <c r="A43" s="3" t="n">
        <v>10</v>
      </c>
      <c r="B43" s="10" t="n">
        <v>0</v>
      </c>
      <c r="C43" s="4" t="n">
        <f aca="false">P43</f>
        <v>0</v>
      </c>
      <c r="D43" s="5" t="s">
        <v>5</v>
      </c>
      <c r="E43" s="5" t="s">
        <v>5</v>
      </c>
      <c r="F43" s="5" t="s">
        <v>5</v>
      </c>
      <c r="G43" s="5" t="s">
        <v>5</v>
      </c>
      <c r="H43" s="0" t="n">
        <v>2</v>
      </c>
      <c r="I43" s="6" t="n">
        <v>11</v>
      </c>
      <c r="J43" s="7" t="n">
        <v>-75.3</v>
      </c>
      <c r="K43" s="7" t="n">
        <v>50</v>
      </c>
      <c r="L43" s="7" t="n">
        <v>11225017827</v>
      </c>
      <c r="M43" s="7" t="n">
        <v>2</v>
      </c>
      <c r="N43" s="8" t="n">
        <v>845243800000</v>
      </c>
      <c r="P43" s="9" t="n">
        <f aca="false">$P$31*B43</f>
        <v>0</v>
      </c>
    </row>
    <row r="44" customFormat="false" ht="15.75" hidden="false" customHeight="false" outlineLevel="0" collapsed="false">
      <c r="A44" s="3" t="n">
        <v>11</v>
      </c>
      <c r="B44" s="10" t="n">
        <v>0</v>
      </c>
      <c r="C44" s="4" t="n">
        <f aca="false">P44</f>
        <v>0</v>
      </c>
      <c r="D44" s="5" t="s">
        <v>5</v>
      </c>
      <c r="E44" s="5" t="s">
        <v>5</v>
      </c>
      <c r="F44" s="5" t="s">
        <v>5</v>
      </c>
      <c r="G44" s="5" t="s">
        <v>5</v>
      </c>
      <c r="H44" s="0" t="n">
        <v>3</v>
      </c>
      <c r="I44" s="6" t="n">
        <v>12</v>
      </c>
      <c r="J44" s="7" t="n">
        <v>-185.6</v>
      </c>
      <c r="K44" s="7" t="n">
        <v>50</v>
      </c>
      <c r="L44" s="7" t="n">
        <v>15989283041</v>
      </c>
      <c r="M44" s="7" t="n">
        <v>3</v>
      </c>
      <c r="N44" s="8" t="n">
        <v>2967611000000</v>
      </c>
      <c r="P44" s="9" t="n">
        <f aca="false">$P$31*B44</f>
        <v>0</v>
      </c>
    </row>
    <row r="45" customFormat="false" ht="15.75" hidden="false" customHeight="false" outlineLevel="0" collapsed="false">
      <c r="A45" s="3" t="n">
        <v>12</v>
      </c>
      <c r="B45" s="10" t="n">
        <v>0</v>
      </c>
      <c r="C45" s="4" t="n">
        <f aca="false">P45</f>
        <v>0</v>
      </c>
      <c r="D45" s="5" t="s">
        <v>5</v>
      </c>
      <c r="E45" s="5" t="s">
        <v>5</v>
      </c>
      <c r="F45" s="5" t="s">
        <v>5</v>
      </c>
      <c r="G45" s="5" t="s">
        <v>5</v>
      </c>
      <c r="H45" s="0" t="n">
        <v>2</v>
      </c>
      <c r="I45" s="6" t="n">
        <v>13</v>
      </c>
      <c r="J45" s="7" t="n">
        <v>-109.8</v>
      </c>
      <c r="K45" s="7" t="n">
        <v>50</v>
      </c>
      <c r="L45" s="7" t="n">
        <v>4282287423</v>
      </c>
      <c r="M45" s="7" t="n">
        <v>2</v>
      </c>
      <c r="N45" s="8" t="n">
        <v>470195200000</v>
      </c>
      <c r="P45" s="9" t="n">
        <f aca="false">$P$31*B45</f>
        <v>0</v>
      </c>
    </row>
    <row r="46" customFormat="false" ht="15.75" hidden="false" customHeight="false" outlineLevel="0" collapsed="false">
      <c r="A46" s="3" t="n">
        <v>13</v>
      </c>
      <c r="B46" s="10" t="n">
        <v>0</v>
      </c>
      <c r="C46" s="4" t="n">
        <f aca="false">P46</f>
        <v>0</v>
      </c>
      <c r="D46" s="5" t="s">
        <v>5</v>
      </c>
      <c r="E46" s="5" t="s">
        <v>5</v>
      </c>
      <c r="F46" s="5" t="s">
        <v>5</v>
      </c>
      <c r="G46" s="5" t="s">
        <v>5</v>
      </c>
      <c r="H46" s="0" t="n">
        <v>1</v>
      </c>
      <c r="I46" s="6" t="n">
        <v>14</v>
      </c>
      <c r="J46" s="7" t="n">
        <v>-48.9</v>
      </c>
      <c r="K46" s="7" t="n">
        <v>48.9</v>
      </c>
      <c r="L46" s="7" t="n">
        <v>14161620805</v>
      </c>
      <c r="M46" s="7" t="n">
        <v>1</v>
      </c>
      <c r="N46" s="8" t="n">
        <v>692503300000</v>
      </c>
      <c r="P46" s="9" t="n">
        <f aca="false">$P$31*B46</f>
        <v>0</v>
      </c>
    </row>
    <row r="47" customFormat="false" ht="15.75" hidden="false" customHeight="false" outlineLevel="0" collapsed="false">
      <c r="A47" s="0" t="n">
        <v>14</v>
      </c>
      <c r="B47" s="10" t="n">
        <v>0</v>
      </c>
      <c r="C47" s="4" t="n">
        <f aca="false">P47</f>
        <v>0</v>
      </c>
      <c r="D47" s="5" t="s">
        <v>5</v>
      </c>
      <c r="E47" s="5" t="s">
        <v>5</v>
      </c>
      <c r="F47" s="5" t="s">
        <v>5</v>
      </c>
      <c r="G47" s="5" t="s">
        <v>5</v>
      </c>
      <c r="H47" s="0" t="n">
        <v>3</v>
      </c>
      <c r="I47" s="6" t="n">
        <v>15</v>
      </c>
      <c r="J47" s="7" t="n">
        <v>-138.8</v>
      </c>
      <c r="K47" s="7" t="n">
        <v>50</v>
      </c>
      <c r="L47" s="7" t="n">
        <v>12608709589</v>
      </c>
      <c r="M47" s="7" t="n">
        <v>3</v>
      </c>
      <c r="N47" s="8" t="n">
        <v>1750089000000</v>
      </c>
      <c r="P47" s="9" t="n">
        <f aca="false">$P$31*B47</f>
        <v>0</v>
      </c>
    </row>
    <row r="48" customFormat="false" ht="15.75" hidden="false" customHeight="false" outlineLevel="0" collapsed="false">
      <c r="A48" s="0" t="n">
        <v>15</v>
      </c>
      <c r="B48" s="10" t="n">
        <v>0</v>
      </c>
      <c r="C48" s="4" t="n">
        <f aca="false">P48</f>
        <v>0</v>
      </c>
      <c r="D48" s="5" t="s">
        <v>5</v>
      </c>
      <c r="E48" s="5" t="s">
        <v>5</v>
      </c>
      <c r="F48" s="5" t="s">
        <v>5</v>
      </c>
      <c r="G48" s="5" t="s">
        <v>5</v>
      </c>
      <c r="H48" s="0" t="n">
        <v>2</v>
      </c>
      <c r="I48" s="6" t="n">
        <v>16</v>
      </c>
      <c r="J48" s="7" t="n">
        <v>-101.8</v>
      </c>
      <c r="K48" s="7" t="n">
        <v>50</v>
      </c>
      <c r="L48" s="7" t="n">
        <v>9175347755</v>
      </c>
      <c r="M48" s="7" t="n">
        <v>2</v>
      </c>
      <c r="N48" s="8" t="n">
        <v>934050400000</v>
      </c>
      <c r="P48" s="9" t="n">
        <f aca="false">$P$31*B48</f>
        <v>0</v>
      </c>
    </row>
    <row r="49" customFormat="false" ht="15.75" hidden="false" customHeight="false" outlineLevel="0" collapsed="false">
      <c r="A49" s="3" t="n">
        <v>16</v>
      </c>
      <c r="B49" s="10" t="n">
        <v>0</v>
      </c>
      <c r="C49" s="4" t="n">
        <f aca="false">P49</f>
        <v>0</v>
      </c>
      <c r="D49" s="5" t="s">
        <v>5</v>
      </c>
      <c r="E49" s="5" t="s">
        <v>5</v>
      </c>
      <c r="F49" s="5" t="s">
        <v>5</v>
      </c>
      <c r="G49" s="5" t="s">
        <v>5</v>
      </c>
      <c r="H49" s="0" t="n">
        <v>3</v>
      </c>
      <c r="I49" s="6" t="n">
        <v>17</v>
      </c>
      <c r="J49" s="7" t="n">
        <v>-156</v>
      </c>
      <c r="K49" s="7" t="n">
        <v>50</v>
      </c>
      <c r="L49" s="7" t="n">
        <v>11324453301</v>
      </c>
      <c r="M49" s="7" t="n">
        <v>3</v>
      </c>
      <c r="N49" s="8" t="n">
        <v>1766615000000</v>
      </c>
      <c r="P49" s="9" t="n">
        <f aca="false">$P$31*B49</f>
        <v>0</v>
      </c>
    </row>
    <row r="50" customFormat="false" ht="15.75" hidden="false" customHeight="false" outlineLevel="0" collapsed="false">
      <c r="A50" s="3" t="n">
        <v>17</v>
      </c>
      <c r="B50" s="10" t="n">
        <v>0</v>
      </c>
      <c r="C50" s="4" t="n">
        <f aca="false">P50</f>
        <v>0</v>
      </c>
      <c r="D50" s="5" t="s">
        <v>5</v>
      </c>
      <c r="E50" s="5" t="s">
        <v>5</v>
      </c>
      <c r="F50" s="5" t="s">
        <v>5</v>
      </c>
      <c r="G50" s="5" t="s">
        <v>5</v>
      </c>
      <c r="H50" s="0" t="n">
        <v>2</v>
      </c>
      <c r="I50" s="6" t="n">
        <v>18</v>
      </c>
      <c r="J50" s="7" t="n">
        <v>-81.9</v>
      </c>
      <c r="K50" s="7" t="n">
        <v>50</v>
      </c>
      <c r="L50" s="7" t="n">
        <v>5030841128</v>
      </c>
      <c r="M50" s="7" t="n">
        <v>2</v>
      </c>
      <c r="N50" s="8" t="n">
        <v>412025900000</v>
      </c>
      <c r="P50" s="9" t="n">
        <f aca="false">$P$31*B50</f>
        <v>0</v>
      </c>
    </row>
    <row r="51" customFormat="false" ht="15.75" hidden="false" customHeight="false" outlineLevel="0" collapsed="false">
      <c r="A51" s="3" t="n">
        <v>18</v>
      </c>
      <c r="B51" s="10" t="n">
        <v>0</v>
      </c>
      <c r="C51" s="4" t="n">
        <f aca="false">P51</f>
        <v>0</v>
      </c>
      <c r="D51" s="5" t="s">
        <v>5</v>
      </c>
      <c r="E51" s="5" t="s">
        <v>5</v>
      </c>
      <c r="F51" s="5" t="s">
        <v>5</v>
      </c>
      <c r="G51" s="5" t="s">
        <v>5</v>
      </c>
      <c r="H51" s="0" t="n">
        <v>2</v>
      </c>
      <c r="I51" s="6" t="n">
        <v>19</v>
      </c>
      <c r="J51" s="7" t="n">
        <v>-86.4</v>
      </c>
      <c r="K51" s="7" t="n">
        <v>50</v>
      </c>
      <c r="L51" s="7" t="n">
        <v>4831356901</v>
      </c>
      <c r="M51" s="7" t="n">
        <v>2</v>
      </c>
      <c r="N51" s="8" t="n">
        <v>417429200000</v>
      </c>
      <c r="P51" s="9" t="n">
        <f aca="false">$P$31*B51</f>
        <v>0</v>
      </c>
    </row>
    <row r="52" customFormat="false" ht="15.75" hidden="false" customHeight="false" outlineLevel="0" collapsed="false">
      <c r="A52" s="3" t="n">
        <v>19</v>
      </c>
      <c r="B52" s="10" t="n">
        <v>0</v>
      </c>
      <c r="C52" s="4" t="n">
        <f aca="false">P52</f>
        <v>0</v>
      </c>
      <c r="D52" s="5" t="s">
        <v>5</v>
      </c>
      <c r="E52" s="5" t="s">
        <v>5</v>
      </c>
      <c r="F52" s="5" t="s">
        <v>5</v>
      </c>
      <c r="G52" s="5" t="s">
        <v>5</v>
      </c>
      <c r="H52" s="0" t="n">
        <v>3</v>
      </c>
      <c r="I52" s="6" t="n">
        <v>20</v>
      </c>
      <c r="J52" s="7" t="n">
        <v>-199.1</v>
      </c>
      <c r="K52" s="7" t="n">
        <v>50</v>
      </c>
      <c r="L52" s="7" t="n">
        <v>17683470543</v>
      </c>
      <c r="M52" s="7" t="n">
        <v>3</v>
      </c>
      <c r="N52" s="8" t="n">
        <v>3520779000000</v>
      </c>
      <c r="P52" s="9" t="n">
        <f aca="false">$P$31*B52</f>
        <v>0</v>
      </c>
    </row>
    <row r="53" customFormat="false" ht="15.75" hidden="false" customHeight="false" outlineLevel="0" collapsed="false">
      <c r="A53" s="3" t="n">
        <v>20</v>
      </c>
      <c r="B53" s="10" t="n">
        <v>0</v>
      </c>
      <c r="C53" s="4" t="n">
        <f aca="false">P53</f>
        <v>0</v>
      </c>
      <c r="D53" s="5" t="s">
        <v>5</v>
      </c>
      <c r="E53" s="5" t="s">
        <v>5</v>
      </c>
      <c r="F53" s="5" t="s">
        <v>5</v>
      </c>
      <c r="G53" s="5" t="s">
        <v>5</v>
      </c>
      <c r="H53" s="0" t="n">
        <v>3</v>
      </c>
      <c r="I53" s="6" t="n">
        <v>21</v>
      </c>
      <c r="J53" s="7" t="n">
        <v>-230.2</v>
      </c>
      <c r="K53" s="7" t="n">
        <v>50</v>
      </c>
      <c r="L53" s="7" t="n">
        <v>9957085306</v>
      </c>
      <c r="M53" s="7" t="n">
        <v>3</v>
      </c>
      <c r="N53" s="8" t="n">
        <v>2292121000000</v>
      </c>
      <c r="P53" s="9" t="n">
        <f aca="false">$P$31*B53</f>
        <v>0</v>
      </c>
    </row>
    <row r="54" customFormat="false" ht="15.75" hidden="false" customHeight="false" outlineLevel="0" collapsed="false">
      <c r="A54" s="3" t="n">
        <v>21</v>
      </c>
      <c r="B54" s="10" t="n">
        <v>0</v>
      </c>
      <c r="C54" s="4" t="n">
        <f aca="false">P54</f>
        <v>0</v>
      </c>
      <c r="D54" s="5" t="s">
        <v>5</v>
      </c>
      <c r="E54" s="5" t="s">
        <v>5</v>
      </c>
      <c r="F54" s="5" t="s">
        <v>5</v>
      </c>
      <c r="G54" s="5" t="s">
        <v>5</v>
      </c>
      <c r="H54" s="0" t="n">
        <v>3</v>
      </c>
      <c r="I54" s="6" t="n">
        <v>22</v>
      </c>
      <c r="J54" s="7" t="n">
        <v>-186.3</v>
      </c>
      <c r="K54" s="7" t="n">
        <v>50</v>
      </c>
      <c r="L54" s="7" t="n">
        <v>6033778736</v>
      </c>
      <c r="M54" s="7" t="n">
        <v>3</v>
      </c>
      <c r="N54" s="8" t="n">
        <v>1124093000000</v>
      </c>
      <c r="P54" s="9" t="n">
        <f aca="false">$P$31*B54</f>
        <v>0</v>
      </c>
    </row>
    <row r="55" customFormat="false" ht="15.75" hidden="false" customHeight="false" outlineLevel="0" collapsed="false">
      <c r="A55" s="3" t="n">
        <v>22</v>
      </c>
      <c r="B55" s="10" t="n">
        <v>0</v>
      </c>
      <c r="C55" s="4" t="n">
        <f aca="false">P55</f>
        <v>0</v>
      </c>
      <c r="D55" s="5" t="s">
        <v>5</v>
      </c>
      <c r="E55" s="5" t="s">
        <v>5</v>
      </c>
      <c r="F55" s="5" t="s">
        <v>5</v>
      </c>
      <c r="G55" s="5" t="s">
        <v>5</v>
      </c>
      <c r="H55" s="0" t="n">
        <v>2</v>
      </c>
      <c r="I55" s="6" t="n">
        <v>23</v>
      </c>
      <c r="J55" s="7" t="n">
        <v>-119.6</v>
      </c>
      <c r="K55" s="7" t="n">
        <v>50</v>
      </c>
      <c r="L55" s="7" t="n">
        <v>17242902545</v>
      </c>
      <c r="M55" s="7" t="n">
        <v>2</v>
      </c>
      <c r="N55" s="8" t="n">
        <v>2062251000000</v>
      </c>
      <c r="P55" s="9" t="n">
        <f aca="false">$P$31*B55</f>
        <v>0</v>
      </c>
    </row>
    <row r="56" customFormat="false" ht="15.75" hidden="false" customHeight="false" outlineLevel="0" collapsed="false">
      <c r="A56" s="0" t="n">
        <v>23</v>
      </c>
      <c r="B56" s="0" t="n">
        <v>0</v>
      </c>
      <c r="C56" s="4" t="n">
        <f aca="false">P56</f>
        <v>0</v>
      </c>
      <c r="D56" s="5" t="s">
        <v>5</v>
      </c>
      <c r="E56" s="5" t="s">
        <v>5</v>
      </c>
      <c r="F56" s="5" t="s">
        <v>5</v>
      </c>
      <c r="G56" s="5" t="s">
        <v>5</v>
      </c>
      <c r="H56" s="0" t="n">
        <v>0</v>
      </c>
      <c r="I56" s="6" t="n">
        <v>24</v>
      </c>
      <c r="J56" s="7" t="n">
        <v>0</v>
      </c>
      <c r="K56" s="7" t="n">
        <v>0</v>
      </c>
      <c r="L56" s="7" t="n">
        <v>173026053</v>
      </c>
      <c r="M56" s="7" t="n">
        <v>0</v>
      </c>
      <c r="N56" s="8" t="n">
        <v>0</v>
      </c>
      <c r="P56" s="9" t="n">
        <f aca="false">$P$31*B56</f>
        <v>0</v>
      </c>
      <c r="T56" s="0" t="s">
        <v>8</v>
      </c>
      <c r="U56" s="0" t="s">
        <v>9</v>
      </c>
    </row>
    <row r="57" customFormat="false" ht="15.75" hidden="false" customHeight="false" outlineLevel="0" collapsed="false">
      <c r="A57" s="0" t="n">
        <v>24</v>
      </c>
      <c r="B57" s="0" t="n">
        <v>0</v>
      </c>
      <c r="C57" s="4" t="n">
        <f aca="false">P57</f>
        <v>0</v>
      </c>
      <c r="D57" s="5" t="s">
        <v>5</v>
      </c>
      <c r="E57" s="5" t="s">
        <v>5</v>
      </c>
      <c r="F57" s="5" t="s">
        <v>5</v>
      </c>
      <c r="G57" s="5" t="s">
        <v>5</v>
      </c>
      <c r="H57" s="0" t="n">
        <v>0</v>
      </c>
      <c r="I57" s="6" t="n">
        <v>25</v>
      </c>
      <c r="J57" s="7" t="n">
        <v>0</v>
      </c>
      <c r="K57" s="7" t="n">
        <v>0</v>
      </c>
      <c r="L57" s="7" t="n">
        <v>294595432</v>
      </c>
      <c r="M57" s="7" t="n">
        <v>0</v>
      </c>
      <c r="N57" s="8" t="n">
        <v>0</v>
      </c>
      <c r="P57" s="9" t="n">
        <f aca="false">$P$31*B57</f>
        <v>0</v>
      </c>
      <c r="T57" s="11" t="s">
        <v>10</v>
      </c>
      <c r="U57" s="1" t="s">
        <v>11</v>
      </c>
    </row>
    <row r="58" customFormat="false" ht="15.75" hidden="false" customHeight="false" outlineLevel="0" collapsed="false">
      <c r="A58" s="0" t="n">
        <v>25</v>
      </c>
      <c r="B58" s="0" t="n">
        <v>0</v>
      </c>
      <c r="C58" s="4" t="n">
        <f aca="false">P58</f>
        <v>0</v>
      </c>
      <c r="D58" s="5" t="s">
        <v>5</v>
      </c>
      <c r="E58" s="5" t="s">
        <v>5</v>
      </c>
      <c r="F58" s="5" t="s">
        <v>5</v>
      </c>
      <c r="G58" s="5" t="s">
        <v>5</v>
      </c>
      <c r="H58" s="0" t="n">
        <v>2</v>
      </c>
      <c r="I58" s="6" t="n">
        <v>26</v>
      </c>
      <c r="J58" s="7" t="n">
        <v>-100</v>
      </c>
      <c r="K58" s="7" t="n">
        <v>50</v>
      </c>
      <c r="L58" s="7" t="n">
        <v>35556339824</v>
      </c>
      <c r="M58" s="7" t="n">
        <v>2</v>
      </c>
      <c r="N58" s="8" t="n">
        <v>3555634000000</v>
      </c>
      <c r="P58" s="9" t="n">
        <f aca="false">$P$31*B58</f>
        <v>0</v>
      </c>
      <c r="T58" s="1" t="s">
        <v>12</v>
      </c>
      <c r="U58" s="1" t="s">
        <v>13</v>
      </c>
    </row>
    <row r="59" customFormat="false" ht="15.75" hidden="false" customHeight="false" outlineLevel="0" collapsed="false">
      <c r="A59" s="0" t="n">
        <v>26</v>
      </c>
      <c r="B59" s="0" t="n">
        <v>0</v>
      </c>
      <c r="C59" s="4" t="n">
        <f aca="false">P59</f>
        <v>0</v>
      </c>
      <c r="D59" s="5" t="s">
        <v>5</v>
      </c>
      <c r="E59" s="5" t="s">
        <v>5</v>
      </c>
      <c r="F59" s="5" t="s">
        <v>5</v>
      </c>
      <c r="G59" s="5" t="s">
        <v>5</v>
      </c>
      <c r="H59" s="0" t="n">
        <v>3</v>
      </c>
      <c r="I59" s="6" t="n">
        <v>27</v>
      </c>
      <c r="J59" s="7" t="n">
        <v>-150</v>
      </c>
      <c r="K59" s="7" t="n">
        <v>50</v>
      </c>
      <c r="L59" s="7" t="n">
        <v>17529276725</v>
      </c>
      <c r="M59" s="7" t="n">
        <v>3</v>
      </c>
      <c r="N59" s="8" t="n">
        <v>2629392000000</v>
      </c>
      <c r="P59" s="9" t="n">
        <f aca="false">$P$31*B59</f>
        <v>0</v>
      </c>
      <c r="T59" s="1" t="s">
        <v>14</v>
      </c>
      <c r="U59" s="1" t="s">
        <v>15</v>
      </c>
    </row>
    <row r="60" customFormat="false" ht="15.75" hidden="false" customHeight="false" outlineLevel="0" collapsed="false">
      <c r="A60" s="0" t="n">
        <v>27</v>
      </c>
      <c r="B60" s="0" t="n">
        <v>0</v>
      </c>
      <c r="C60" s="4" t="n">
        <f aca="false">P60</f>
        <v>0</v>
      </c>
      <c r="D60" s="5" t="s">
        <v>5</v>
      </c>
      <c r="E60" s="5" t="s">
        <v>5</v>
      </c>
      <c r="F60" s="5" t="s">
        <v>5</v>
      </c>
      <c r="G60" s="5" t="s">
        <v>5</v>
      </c>
      <c r="H60" s="0" t="n">
        <v>4</v>
      </c>
      <c r="I60" s="6" t="n">
        <v>28</v>
      </c>
      <c r="J60" s="7" t="n">
        <v>-500</v>
      </c>
      <c r="K60" s="7" t="n">
        <v>50</v>
      </c>
      <c r="L60" s="7" t="n">
        <v>26033456848</v>
      </c>
      <c r="M60" s="7" t="n">
        <v>4</v>
      </c>
      <c r="N60" s="8" t="n">
        <v>13016730000000</v>
      </c>
      <c r="P60" s="9" t="n">
        <f aca="false">$P$31*B60</f>
        <v>0</v>
      </c>
      <c r="T60" s="1" t="s">
        <v>16</v>
      </c>
      <c r="U60" s="1" t="s">
        <v>17</v>
      </c>
    </row>
    <row r="61" customFormat="false" ht="15.75" hidden="false" customHeight="false" outlineLevel="0" collapsed="false">
      <c r="A61" s="0" t="n">
        <v>28</v>
      </c>
      <c r="B61" s="0" t="n">
        <v>0</v>
      </c>
      <c r="C61" s="4" t="n">
        <f aca="false">P61</f>
        <v>0</v>
      </c>
      <c r="D61" s="5" t="s">
        <v>5</v>
      </c>
      <c r="E61" s="5" t="s">
        <v>5</v>
      </c>
      <c r="F61" s="5" t="s">
        <v>5</v>
      </c>
      <c r="G61" s="5" t="s">
        <v>5</v>
      </c>
      <c r="H61" s="0" t="n">
        <v>4</v>
      </c>
      <c r="I61" s="6" t="n">
        <v>29</v>
      </c>
      <c r="J61" s="7" t="n">
        <v>-500</v>
      </c>
      <c r="K61" s="7" t="n">
        <v>50</v>
      </c>
      <c r="L61" s="7" t="n">
        <v>40232596619</v>
      </c>
      <c r="M61" s="7" t="n">
        <v>4</v>
      </c>
      <c r="N61" s="8" t="n">
        <v>20116300000000</v>
      </c>
      <c r="P61" s="9" t="n">
        <f aca="false">$P$31*B61</f>
        <v>0</v>
      </c>
      <c r="T61" s="1"/>
      <c r="U61" s="1"/>
    </row>
    <row r="62" customFormat="false" ht="15.75" hidden="false" customHeight="false" outlineLevel="0" collapsed="false">
      <c r="A62" s="0" t="n">
        <v>29</v>
      </c>
      <c r="B62" s="0" t="n">
        <v>0</v>
      </c>
      <c r="C62" s="4" t="n">
        <f aca="false">P62</f>
        <v>0</v>
      </c>
      <c r="D62" s="5" t="s">
        <v>5</v>
      </c>
      <c r="E62" s="5" t="s">
        <v>5</v>
      </c>
      <c r="F62" s="5" t="s">
        <v>5</v>
      </c>
      <c r="G62" s="5" t="s">
        <v>5</v>
      </c>
      <c r="H62" s="0" t="n">
        <v>4</v>
      </c>
      <c r="I62" s="6" t="n">
        <v>30</v>
      </c>
      <c r="J62" s="7" t="n">
        <v>-500</v>
      </c>
      <c r="K62" s="7" t="n">
        <v>50</v>
      </c>
      <c r="L62" s="7" t="n">
        <v>27427742420</v>
      </c>
      <c r="M62" s="7" t="n">
        <v>4</v>
      </c>
      <c r="N62" s="8" t="n">
        <v>13713870000000</v>
      </c>
      <c r="P62" s="9" t="n">
        <f aca="false">$P$31*B62</f>
        <v>0</v>
      </c>
      <c r="T62" s="1" t="s">
        <v>18</v>
      </c>
      <c r="U62" s="1" t="s">
        <v>19</v>
      </c>
    </row>
    <row r="63" customFormat="false" ht="15" hidden="false" customHeight="false" outlineLevel="0" collapsed="false">
      <c r="I63" s="12" t="s">
        <v>20</v>
      </c>
      <c r="J63" s="12" t="n">
        <v>2</v>
      </c>
      <c r="K63" s="12" t="n">
        <v>3</v>
      </c>
      <c r="L63" s="12" t="n">
        <v>4</v>
      </c>
      <c r="M63" s="12" t="n">
        <v>5</v>
      </c>
      <c r="N63" s="12" t="n">
        <v>6</v>
      </c>
      <c r="O63" s="13" t="n">
        <v>7</v>
      </c>
      <c r="P63" s="14" t="n">
        <v>8</v>
      </c>
      <c r="Q63" s="14" t="n">
        <v>9</v>
      </c>
      <c r="R63" s="14" t="n">
        <v>10</v>
      </c>
    </row>
    <row r="64" customFormat="false" ht="15" hidden="false" customHeight="false" outlineLevel="0" collapsed="false">
      <c r="A64" s="0" t="s">
        <v>21</v>
      </c>
      <c r="B64" s="0" t="n">
        <f aca="false">SUM(B33:B62)</f>
        <v>1</v>
      </c>
      <c r="C64" s="15" t="n">
        <f aca="false">ROUND(C33,0)</f>
        <v>0</v>
      </c>
      <c r="D64" s="9" t="str">
        <f aca="false">D33</f>
        <v>_</v>
      </c>
      <c r="E64" s="9" t="str">
        <f aca="false">E33</f>
        <v>_</v>
      </c>
      <c r="F64" s="9" t="str">
        <f aca="false">F33</f>
        <v>_</v>
      </c>
      <c r="G64" s="9" t="str">
        <f aca="false">G33</f>
        <v>_</v>
      </c>
      <c r="I64" s="0" t="str">
        <f aca="false">"  "&amp;C64&amp;", "&amp;D64&amp;", "&amp;E64&amp;", "&amp;F64&amp;", "&amp;G64&amp;","</f>
        <v>  0, _, _, _, _,</v>
      </c>
      <c r="J64" s="0" t="str">
        <f aca="false">"  "&amp;C64*0.637628&amp;", "&amp;D64&amp;", "&amp;E64&amp;", "&amp;F64&amp;", "&amp;G64&amp;","</f>
        <v>  0, _, _, _, _,</v>
      </c>
      <c r="K64" s="0" t="str">
        <f aca="false">"  "&amp;C64*0.637628^2&amp;", "&amp;D64&amp;", "&amp;E64&amp;", "&amp;F64&amp;", "&amp;G64&amp;","</f>
        <v>  0, _, _, _, _,</v>
      </c>
      <c r="L64" s="0" t="str">
        <f aca="false">"  "&amp;C64*0.637628^3&amp;", "&amp;D64&amp;", "&amp;E64&amp;", "&amp;F64&amp;", "&amp;G64&amp;","</f>
        <v>  0, _, _, _, _,</v>
      </c>
      <c r="M64" s="0" t="str">
        <f aca="false">"  "&amp;C64*0.637628^4&amp;", "&amp;D64&amp;", "&amp;E64&amp;", "&amp;F64&amp;", "&amp;G64&amp;","</f>
        <v>  0, _, _, _, _,</v>
      </c>
      <c r="N64" s="0" t="str">
        <f aca="false">"  "&amp;C64*0.637628^5&amp;", "&amp;D64&amp;", "&amp;E64&amp;", "&amp;F64&amp;", "&amp;G64&amp;","</f>
        <v>  0, _, _, _, _,</v>
      </c>
      <c r="O64" s="0" t="str">
        <f aca="false">"  "&amp;C64*0.637628^6&amp;", "&amp;D64&amp;", "&amp;E64&amp;", "&amp;F64&amp;", "&amp;G64&amp;","</f>
        <v>  0, _, _, _, _,</v>
      </c>
      <c r="P64" s="0" t="str">
        <f aca="false">"  "&amp;C64*0.637628^7&amp;", "&amp;D64&amp;", "&amp;E64&amp;", "&amp;F64&amp;", "&amp;G64&amp;","</f>
        <v>  0, _, _, _, _,</v>
      </c>
      <c r="Q64" s="0" t="str">
        <f aca="false">"  "&amp;C64*0.637628^8&amp;", "&amp;D64&amp;", "&amp;E64&amp;", "&amp;F64&amp;", "&amp;G64&amp;","</f>
        <v>  0, _, _, _, _,</v>
      </c>
      <c r="R64" s="0" t="str">
        <f aca="false">"  "&amp;C64*0.637628^9&amp;", "&amp;D64&amp;", "&amp;E64&amp;", "&amp;F64&amp;", "&amp;G64&amp;","</f>
        <v>  0, _, _, _, _,</v>
      </c>
    </row>
    <row r="65" customFormat="false" ht="15" hidden="false" customHeight="false" outlineLevel="0" collapsed="false">
      <c r="C65" s="15" t="n">
        <f aca="false">ROUND(C34,0)</f>
        <v>310278</v>
      </c>
      <c r="D65" s="9" t="str">
        <f aca="false">D34</f>
        <v>_</v>
      </c>
      <c r="E65" s="9" t="str">
        <f aca="false">E34</f>
        <v>_</v>
      </c>
      <c r="F65" s="9" t="str">
        <f aca="false">F34</f>
        <v>_</v>
      </c>
      <c r="G65" s="9" t="str">
        <f aca="false">G34</f>
        <v>_</v>
      </c>
      <c r="I65" s="0" t="str">
        <f aca="false">"  "&amp;C65&amp;", "&amp;D65&amp;", "&amp;E65&amp;", "&amp;F65&amp;", "&amp;G65&amp;","</f>
        <v>  310278, _, _, _, _,</v>
      </c>
      <c r="J65" s="0" t="str">
        <f aca="false">"  "&amp;C65*0.637628&amp;", "&amp;D65&amp;", "&amp;E65&amp;", "&amp;F65&amp;", "&amp;G65&amp;","</f>
        <v>  197841.940584, _, _, _, _,</v>
      </c>
      <c r="K65" s="0" t="str">
        <f aca="false">"  "&amp;C65*0.637628^2&amp;", "&amp;D65&amp;", "&amp;E65&amp;", "&amp;F65&amp;", "&amp;G65&amp;","</f>
        <v>  126149.560890695, _, _, _, _,</v>
      </c>
      <c r="L65" s="0" t="str">
        <f aca="false">"  "&amp;C65*0.637628^3&amp;", "&amp;D65&amp;", "&amp;E65&amp;", "&amp;F65&amp;", "&amp;G65&amp;","</f>
        <v>  80436.4922116119, _, _, _, _,</v>
      </c>
      <c r="M65" s="0" t="str">
        <f aca="false">"  "&amp;C65*0.637628^4&amp;", "&amp;D65&amp;", "&amp;E65&amp;", "&amp;F65&amp;", "&amp;G65&amp;","</f>
        <v>  51288.5596559057, _, _, _, _,</v>
      </c>
      <c r="N65" s="0" t="str">
        <f aca="false">"  "&amp;C65*0.637628^5&amp;", "&amp;D65&amp;", "&amp;E65&amp;", "&amp;F65&amp;", "&amp;G65&amp;","</f>
        <v>  32703.0217162758, _, _, _, _,</v>
      </c>
      <c r="O65" s="0" t="str">
        <f aca="false">"  "&amp;C65*0.637628^6&amp;", "&amp;D65&amp;", "&amp;E65&amp;", "&amp;F65&amp;", "&amp;G65&amp;","</f>
        <v>  20852.3623309055, _, _, _, _,</v>
      </c>
      <c r="P65" s="0" t="str">
        <f aca="false">"  "&amp;C65*0.637628^7&amp;", "&amp;D65&amp;", "&amp;E65&amp;", "&amp;F65&amp;", "&amp;G65&amp;","</f>
        <v>  13296.0500883306, _, _, _, _,</v>
      </c>
      <c r="Q65" s="0" t="str">
        <f aca="false">"  "&amp;C65*0.637628^8&amp;", "&amp;D65&amp;", "&amp;E65&amp;", "&amp;F65&amp;", "&amp;G65&amp;","</f>
        <v>  8477.93382572208, _, _, _, _,</v>
      </c>
      <c r="R65" s="0" t="str">
        <f aca="false">"  "&amp;C65*0.637628^9&amp;", "&amp;D65&amp;", "&amp;E65&amp;", "&amp;F65&amp;", "&amp;G65&amp;","</f>
        <v>  5405.76798942752, _, _, _, _,</v>
      </c>
    </row>
    <row r="66" customFormat="false" ht="15" hidden="false" customHeight="false" outlineLevel="0" collapsed="false">
      <c r="C66" s="15" t="n">
        <f aca="false">ROUND(C35,0)</f>
        <v>723983</v>
      </c>
      <c r="D66" s="9" t="str">
        <f aca="false">D35</f>
        <v>_</v>
      </c>
      <c r="E66" s="9" t="str">
        <f aca="false">E35</f>
        <v>_</v>
      </c>
      <c r="F66" s="9" t="str">
        <f aca="false">F35</f>
        <v>_</v>
      </c>
      <c r="G66" s="9" t="str">
        <f aca="false">G35</f>
        <v>_</v>
      </c>
      <c r="I66" s="0" t="str">
        <f aca="false">"  "&amp;C66&amp;", "&amp;D66&amp;", "&amp;E66&amp;", "&amp;F66&amp;", "&amp;G66&amp;","</f>
        <v>  723983, _, _, _, _,</v>
      </c>
      <c r="J66" s="0" t="str">
        <f aca="false">"  "&amp;C66*0.637628&amp;", "&amp;D66&amp;", "&amp;E66&amp;", "&amp;F66&amp;", "&amp;G66&amp;","</f>
        <v>  461631.832324, _, _, _, _,</v>
      </c>
      <c r="K66" s="0" t="str">
        <f aca="false">"  "&amp;C66*0.637628^2&amp;", "&amp;D66&amp;", "&amp;E66&amp;", "&amp;F66&amp;", "&amp;G66&amp;","</f>
        <v>  294349.381981087, _, _, _, _,</v>
      </c>
      <c r="L66" s="0" t="str">
        <f aca="false">"  "&amp;C66*0.637628^3&amp;", "&amp;D66&amp;", "&amp;E66&amp;", "&amp;F66&amp;", "&amp;G66&amp;","</f>
        <v>  187685.407733837, _, _, _, _,</v>
      </c>
      <c r="M66" s="0" t="str">
        <f aca="false">"  "&amp;C66*0.637628^4&amp;", "&amp;D66&amp;", "&amp;E66&amp;", "&amp;F66&amp;", "&amp;G66&amp;","</f>
        <v>  119673.471162511, _, _, _, _,</v>
      </c>
      <c r="N66" s="0" t="str">
        <f aca="false">"  "&amp;C66*0.637628^5&amp;", "&amp;D66&amp;", "&amp;E66&amp;", "&amp;F66&amp;", "&amp;G66&amp;","</f>
        <v>  76307.1560704095, _, _, _, _,</v>
      </c>
      <c r="O66" s="0" t="str">
        <f aca="false">"  "&amp;C66*0.637628^6&amp;", "&amp;D66&amp;", "&amp;E66&amp;", "&amp;F66&amp;", "&amp;G66&amp;","</f>
        <v>  48655.5793108631, _, _, _, _,</v>
      </c>
      <c r="P66" s="0" t="str">
        <f aca="false">"  "&amp;C66*0.637628^7&amp;", "&amp;D66&amp;", "&amp;E66&amp;", "&amp;F66&amp;", "&amp;G66&amp;","</f>
        <v>  31024.159724827, _, _, _, _,</v>
      </c>
      <c r="Q66" s="0" t="str">
        <f aca="false">"  "&amp;C66*0.637628^8&amp;", "&amp;D66&amp;", "&amp;E66&amp;", "&amp;F66&amp;", "&amp;G66&amp;","</f>
        <v>  19781.872917022, _, _, _, _,</v>
      </c>
      <c r="R66" s="0" t="str">
        <f aca="false">"  "&amp;C66*0.637628^9&amp;", "&amp;D66&amp;", "&amp;E66&amp;", "&amp;F66&amp;", "&amp;G66&amp;","</f>
        <v>  12613.4760643349, _, _, _, _,</v>
      </c>
    </row>
    <row r="67" customFormat="false" ht="15" hidden="false" customHeight="false" outlineLevel="0" collapsed="false">
      <c r="C67" s="15" t="n">
        <f aca="false">ROUND(C36,0)</f>
        <v>2430514</v>
      </c>
      <c r="D67" s="9" t="str">
        <f aca="false">D36</f>
        <v>_</v>
      </c>
      <c r="E67" s="9" t="str">
        <f aca="false">E36</f>
        <v>_</v>
      </c>
      <c r="F67" s="9" t="str">
        <f aca="false">F36</f>
        <v>_</v>
      </c>
      <c r="G67" s="9" t="str">
        <f aca="false">G36</f>
        <v>_</v>
      </c>
      <c r="I67" s="0" t="str">
        <f aca="false">"  "&amp;C67&amp;", "&amp;D67&amp;", "&amp;E67&amp;", "&amp;F67&amp;", "&amp;G67&amp;","</f>
        <v>  2430514, _, _, _, _,</v>
      </c>
      <c r="J67" s="0" t="str">
        <f aca="false">"  "&amp;C67*0.637628&amp;", "&amp;D67&amp;", "&amp;E67&amp;", "&amp;F67&amp;", "&amp;G67&amp;","</f>
        <v>  1549763.780792, _, _, _, _,</v>
      </c>
      <c r="K67" s="0" t="str">
        <f aca="false">"  "&amp;C67*0.637628^2&amp;", "&amp;D67&amp;", "&amp;E67&amp;", "&amp;F67&amp;", "&amp;G67&amp;","</f>
        <v>  988172.780018841, _, _, _, _,</v>
      </c>
      <c r="L67" s="0" t="str">
        <f aca="false">"  "&amp;C67*0.637628^3&amp;", "&amp;D67&amp;", "&amp;E67&amp;", "&amp;F67&amp;", "&amp;G67&amp;","</f>
        <v>  630086.633377854, _, _, _, _,</v>
      </c>
      <c r="M67" s="0" t="str">
        <f aca="false">"  "&amp;C67*0.637628^4&amp;", "&amp;D67&amp;", "&amp;E67&amp;", "&amp;F67&amp;", "&amp;G67&amp;","</f>
        <v>  401760.879867454, _, _, _, _,</v>
      </c>
      <c r="N67" s="0" t="str">
        <f aca="false">"  "&amp;C67*0.637628^5&amp;", "&amp;D67&amp;", "&amp;E67&amp;", "&amp;F67&amp;", "&amp;G67&amp;","</f>
        <v>  256173.986308125, _, _, _, _,</v>
      </c>
      <c r="O67" s="0" t="str">
        <f aca="false">"  "&amp;C67*0.637628^6&amp;", "&amp;D67&amp;", "&amp;E67&amp;", "&amp;F67&amp;", "&amp;G67&amp;","</f>
        <v>  163343.706541677, _, _, _, _,</v>
      </c>
      <c r="P67" s="0" t="str">
        <f aca="false">"  "&amp;C67*0.637628^7&amp;", "&amp;D67&amp;", "&amp;E67&amp;", "&amp;F67&amp;", "&amp;G67&amp;","</f>
        <v>  104152.520914757, _, _, _, _,</v>
      </c>
      <c r="Q67" s="0" t="str">
        <f aca="false">"  "&amp;C67*0.637628^8&amp;", "&amp;D67&amp;", "&amp;E67&amp;", "&amp;F67&amp;", "&amp;G67&amp;","</f>
        <v>  66410.5636058344, _, _, _, _,</v>
      </c>
      <c r="R67" s="0" t="str">
        <f aca="false">"  "&amp;C67*0.637628^9&amp;", "&amp;D67&amp;", "&amp;E67&amp;", "&amp;F67&amp;", "&amp;G67&amp;","</f>
        <v>  42345.2348508609, _, _, _, _,</v>
      </c>
    </row>
    <row r="68" customFormat="false" ht="15" hidden="false" customHeight="false" outlineLevel="0" collapsed="false">
      <c r="C68" s="15" t="n">
        <f aca="false">ROUND(C37,0)</f>
        <v>620557</v>
      </c>
      <c r="D68" s="9" t="str">
        <f aca="false">D37</f>
        <v>_</v>
      </c>
      <c r="E68" s="9" t="str">
        <f aca="false">E37</f>
        <v>_</v>
      </c>
      <c r="F68" s="9" t="str">
        <f aca="false">F37</f>
        <v>_</v>
      </c>
      <c r="G68" s="9" t="str">
        <f aca="false">G37</f>
        <v>_</v>
      </c>
      <c r="I68" s="0" t="str">
        <f aca="false">"  "&amp;C68&amp;", "&amp;D68&amp;", "&amp;E68&amp;", "&amp;F68&amp;", "&amp;G68&amp;","</f>
        <v>  620557, _, _, _, _,</v>
      </c>
      <c r="J68" s="0" t="str">
        <f aca="false">"  "&amp;C68*0.637628&amp;", "&amp;D68&amp;", "&amp;E68&amp;", "&amp;F68&amp;", "&amp;G68&amp;","</f>
        <v>  395684.518796, _, _, _, _,</v>
      </c>
      <c r="K68" s="0" t="str">
        <f aca="false">"  "&amp;C68*0.637628^2&amp;", "&amp;D68&amp;", "&amp;E68&amp;", "&amp;F68&amp;", "&amp;G68&amp;","</f>
        <v>  252299.528350856, _, _, _, _,</v>
      </c>
      <c r="L68" s="0" t="str">
        <f aca="false">"  "&amp;C68*0.637628^3&amp;", "&amp;D68&amp;", "&amp;E68&amp;", "&amp;F68&amp;", "&amp;G68&amp;","</f>
        <v>  160873.2436633, _, _, _, _,</v>
      </c>
      <c r="M68" s="0" t="str">
        <f aca="false">"  "&amp;C68*0.637628^4&amp;", "&amp;D68&amp;", "&amp;E68&amp;", "&amp;F68&amp;", "&amp;G68&amp;","</f>
        <v>  102577.284610542, _, _, _, _,</v>
      </c>
      <c r="N68" s="0" t="str">
        <f aca="false">"  "&amp;C68*0.637628^5&amp;", "&amp;D68&amp;", "&amp;E68&amp;", "&amp;F68&amp;", "&amp;G68&amp;","</f>
        <v>  65406.1488316509, _, _, _, _,</v>
      </c>
      <c r="O68" s="0" t="str">
        <f aca="false">"  "&amp;C68*0.637628^6&amp;", "&amp;D68&amp;", "&amp;E68&amp;", "&amp;F68&amp;", "&amp;G68&amp;","</f>
        <v>  41704.7918672279, _, _, _, _,</v>
      </c>
      <c r="P68" s="0" t="str">
        <f aca="false">"  "&amp;C68*0.637628^7&amp;", "&amp;D68&amp;", "&amp;E68&amp;", "&amp;F68&amp;", "&amp;G68&amp;","</f>
        <v>  26592.1430287168, _, _, _, _,</v>
      </c>
      <c r="Q68" s="0" t="str">
        <f aca="false">"  "&amp;C68*0.637628^8&amp;", "&amp;D68&amp;", "&amp;E68&amp;", "&amp;F68&amp;", "&amp;G68&amp;","</f>
        <v>  16955.8949751146, _, _, _, _,</v>
      </c>
      <c r="R68" s="0" t="str">
        <f aca="false">"  "&amp;C68*0.637628^9&amp;", "&amp;D68&amp;", "&amp;E68&amp;", "&amp;F68&amp;", "&amp;G68&amp;","</f>
        <v>  10811.5534011924, _, _, _, _,</v>
      </c>
    </row>
    <row r="69" customFormat="false" ht="15" hidden="false" customHeight="false" outlineLevel="0" collapsed="false">
      <c r="C69" s="15" t="n">
        <f aca="false">ROUND(C38,0)</f>
        <v>672270</v>
      </c>
      <c r="D69" s="9" t="str">
        <f aca="false">D38</f>
        <v>_</v>
      </c>
      <c r="E69" s="9" t="str">
        <f aca="false">E38</f>
        <v>_</v>
      </c>
      <c r="F69" s="9" t="str">
        <f aca="false">F38</f>
        <v>_</v>
      </c>
      <c r="G69" s="9" t="str">
        <f aca="false">G38</f>
        <v>_</v>
      </c>
      <c r="I69" s="0" t="str">
        <f aca="false">"  "&amp;C69&amp;", "&amp;D69&amp;", "&amp;E69&amp;", "&amp;F69&amp;", "&amp;G69&amp;","</f>
        <v>  672270, _, _, _, _,</v>
      </c>
      <c r="J69" s="0" t="str">
        <f aca="false">"  "&amp;C69*0.637628&amp;", "&amp;D69&amp;", "&amp;E69&amp;", "&amp;F69&amp;", "&amp;G69&amp;","</f>
        <v>  428658.17556, _, _, _, _,</v>
      </c>
      <c r="K69" s="0" t="str">
        <f aca="false">"  "&amp;C69*0.637628^2&amp;", "&amp;D69&amp;", "&amp;E69&amp;", "&amp;F69&amp;", "&amp;G69&amp;","</f>
        <v>  273324.455165972, _, _, _, _,</v>
      </c>
      <c r="L69" s="0" t="str">
        <f aca="false">"  "&amp;C69*0.637628^3&amp;", "&amp;D69&amp;", "&amp;E69&amp;", "&amp;F69&amp;", "&amp;G69&amp;","</f>
        <v>  174279.325698568, _, _, _, _,</v>
      </c>
      <c r="M69" s="0" t="str">
        <f aca="false">"  "&amp;C69*0.637628^4&amp;", "&amp;D69&amp;", "&amp;E69&amp;", "&amp;F69&amp;", "&amp;G69&amp;","</f>
        <v>  111125.377886527, _, _, _, _,</v>
      </c>
      <c r="N69" s="0" t="str">
        <f aca="false">"  "&amp;C69*0.637628^5&amp;", "&amp;D69&amp;", "&amp;E69&amp;", "&amp;F69&amp;", "&amp;G69&amp;","</f>
        <v>  70856.6524510302, _, _, _, _,</v>
      </c>
      <c r="O69" s="0" t="str">
        <f aca="false">"  "&amp;C69*0.637628^6&amp;", "&amp;D69&amp;", "&amp;E69&amp;", "&amp;F69&amp;", "&amp;G69&amp;","</f>
        <v>  45180.1855890455, _, _, _, _,</v>
      </c>
      <c r="P69" s="0" t="str">
        <f aca="false">"  "&amp;C69*0.637628^7&amp;", "&amp;D69&amp;", "&amp;E69&amp;", "&amp;F69&amp;", "&amp;G69&amp;","</f>
        <v>  28808.1513767719, _, _, _, _,</v>
      </c>
      <c r="Q69" s="0" t="str">
        <f aca="false">"  "&amp;C69*0.637628^8&amp;", "&amp;D69&amp;", "&amp;E69&amp;", "&amp;F69&amp;", "&amp;G69&amp;","</f>
        <v>  18368.8839460683, _, _, _, _,</v>
      </c>
      <c r="R69" s="0" t="str">
        <f aca="false">"  "&amp;C69*0.637628^9&amp;", "&amp;D69&amp;", "&amp;E69&amp;", "&amp;F69&amp;", "&amp;G69&amp;","</f>
        <v>  11712.5147327636, _, _, _, _,</v>
      </c>
    </row>
    <row r="70" customFormat="false" ht="15" hidden="false" customHeight="false" outlineLevel="0" collapsed="false">
      <c r="C70" s="15" t="n">
        <f aca="false">ROUND(C39,0)</f>
        <v>310278</v>
      </c>
      <c r="D70" s="9" t="str">
        <f aca="false">D39</f>
        <v>_</v>
      </c>
      <c r="E70" s="9" t="str">
        <f aca="false">E39</f>
        <v>_</v>
      </c>
      <c r="F70" s="9" t="str">
        <f aca="false">F39</f>
        <v>_</v>
      </c>
      <c r="G70" s="9" t="str">
        <f aca="false">G39</f>
        <v>_</v>
      </c>
      <c r="I70" s="0" t="str">
        <f aca="false">"  "&amp;C70&amp;", "&amp;D70&amp;", "&amp;E70&amp;", "&amp;F70&amp;", "&amp;G70&amp;","</f>
        <v>  310278, _, _, _, _,</v>
      </c>
      <c r="J70" s="0" t="str">
        <f aca="false">"  "&amp;C70*0.637628&amp;", "&amp;D70&amp;", "&amp;E70&amp;", "&amp;F70&amp;", "&amp;G70&amp;","</f>
        <v>  197841.940584, _, _, _, _,</v>
      </c>
      <c r="K70" s="0" t="str">
        <f aca="false">"  "&amp;C70*0.637628^2&amp;", "&amp;D70&amp;", "&amp;E70&amp;", "&amp;F70&amp;", "&amp;G70&amp;","</f>
        <v>  126149.560890695, _, _, _, _,</v>
      </c>
      <c r="L70" s="0" t="str">
        <f aca="false">"  "&amp;C70*0.637628^3&amp;", "&amp;D70&amp;", "&amp;E70&amp;", "&amp;F70&amp;", "&amp;G70&amp;","</f>
        <v>  80436.4922116119, _, _, _, _,</v>
      </c>
      <c r="M70" s="0" t="str">
        <f aca="false">"  "&amp;C70*0.637628^4&amp;", "&amp;D70&amp;", "&amp;E70&amp;", "&amp;F70&amp;", "&amp;G70&amp;","</f>
        <v>  51288.5596559057, _, _, _, _,</v>
      </c>
      <c r="N70" s="0" t="str">
        <f aca="false">"  "&amp;C70*0.637628^5&amp;", "&amp;D70&amp;", "&amp;E70&amp;", "&amp;F70&amp;", "&amp;G70&amp;","</f>
        <v>  32703.0217162758, _, _, _, _,</v>
      </c>
      <c r="O70" s="0" t="str">
        <f aca="false">"  "&amp;C70*0.637628^6&amp;", "&amp;D70&amp;", "&amp;E70&amp;", "&amp;F70&amp;", "&amp;G70&amp;","</f>
        <v>  20852.3623309055, _, _, _, _,</v>
      </c>
      <c r="P70" s="0" t="str">
        <f aca="false">"  "&amp;C70*0.637628^7&amp;", "&amp;D70&amp;", "&amp;E70&amp;", "&amp;F70&amp;", "&amp;G70&amp;","</f>
        <v>  13296.0500883306, _, _, _, _,</v>
      </c>
      <c r="Q70" s="0" t="str">
        <f aca="false">"  "&amp;C70*0.637628^8&amp;", "&amp;D70&amp;", "&amp;E70&amp;", "&amp;F70&amp;", "&amp;G70&amp;","</f>
        <v>  8477.93382572208, _, _, _, _,</v>
      </c>
      <c r="R70" s="0" t="str">
        <f aca="false">"  "&amp;C70*0.637628^9&amp;", "&amp;D70&amp;", "&amp;E70&amp;", "&amp;F70&amp;", "&amp;G70&amp;","</f>
        <v>  5405.76798942752, _, _, _, _,</v>
      </c>
    </row>
    <row r="71" customFormat="false" ht="15" hidden="false" customHeight="false" outlineLevel="0" collapsed="false">
      <c r="C71" s="15" t="n">
        <f aca="false">ROUND(C40,0)</f>
        <v>103426</v>
      </c>
      <c r="D71" s="9" t="str">
        <f aca="false">D40</f>
        <v>_</v>
      </c>
      <c r="E71" s="9" t="str">
        <f aca="false">E40</f>
        <v>_</v>
      </c>
      <c r="F71" s="9" t="str">
        <f aca="false">F40</f>
        <v>_</v>
      </c>
      <c r="G71" s="9" t="str">
        <f aca="false">G40</f>
        <v>_</v>
      </c>
      <c r="I71" s="0" t="str">
        <f aca="false">"  "&amp;C71&amp;", "&amp;D71&amp;", "&amp;E71&amp;", "&amp;F71&amp;", "&amp;G71&amp;","</f>
        <v>  103426, _, _, _, _,</v>
      </c>
      <c r="J71" s="0" t="str">
        <f aca="false">"  "&amp;C71*0.637628&amp;", "&amp;D71&amp;", "&amp;E71&amp;", "&amp;F71&amp;", "&amp;G71&amp;","</f>
        <v>  65947.313528, _, _, _, _,</v>
      </c>
      <c r="K71" s="0" t="str">
        <f aca="false">"  "&amp;C71*0.637628^2&amp;", "&amp;D71&amp;", "&amp;E71&amp;", "&amp;F71&amp;", "&amp;G71&amp;","</f>
        <v>  42049.8536302316, _, _, _, _,</v>
      </c>
      <c r="L71" s="0" t="str">
        <f aca="false">"  "&amp;C71*0.637628^3&amp;", "&amp;D71&amp;", "&amp;E71&amp;", "&amp;F71&amp;", "&amp;G71&amp;","</f>
        <v>  26812.1640705373, _, _, _, _,</v>
      </c>
      <c r="M71" s="0" t="str">
        <f aca="false">"  "&amp;C71*0.637628^4&amp;", "&amp;D71&amp;", "&amp;E71&amp;", "&amp;F71&amp;", "&amp;G71&amp;","</f>
        <v>  17096.1865519686, _, _, _, _,</v>
      </c>
      <c r="N71" s="0" t="str">
        <f aca="false">"  "&amp;C71*0.637628^5&amp;", "&amp;D71&amp;", "&amp;E71&amp;", "&amp;F71&amp;", "&amp;G71&amp;","</f>
        <v>  10901.0072387586, _, _, _, _,</v>
      </c>
      <c r="O71" s="0" t="str">
        <f aca="false">"  "&amp;C71*0.637628^6&amp;", "&amp;D71&amp;", "&amp;E71&amp;", "&amp;F71&amp;", "&amp;G71&amp;","</f>
        <v>  6950.78744363517, _, _, _, _,</v>
      </c>
      <c r="P71" s="0" t="str">
        <f aca="false">"  "&amp;C71*0.637628^7&amp;", "&amp;D71&amp;", "&amp;E71&amp;", "&amp;F71&amp;", "&amp;G71&amp;","</f>
        <v>  4432.01669611021, _, _, _, _,</v>
      </c>
      <c r="Q71" s="0" t="str">
        <f aca="false">"  "&amp;C71*0.637628^8&amp;", "&amp;D71&amp;", "&amp;E71&amp;", "&amp;F71&amp;", "&amp;G71&amp;","</f>
        <v>  2825.97794190736, _, _, _, _,</v>
      </c>
      <c r="R71" s="0" t="str">
        <f aca="false">"  "&amp;C71*0.637628^9&amp;", "&amp;D71&amp;", "&amp;E71&amp;", "&amp;F71&amp;", "&amp;G71&amp;","</f>
        <v>  1801.92266314251, _, _, _, _,</v>
      </c>
    </row>
    <row r="72" customFormat="false" ht="15" hidden="false" customHeight="false" outlineLevel="0" collapsed="false">
      <c r="C72" s="15" t="n">
        <f aca="false">ROUND(C41,0)</f>
        <v>0</v>
      </c>
      <c r="D72" s="9" t="str">
        <f aca="false">D41</f>
        <v>_</v>
      </c>
      <c r="E72" s="9" t="str">
        <f aca="false">E41</f>
        <v>_</v>
      </c>
      <c r="F72" s="9" t="str">
        <f aca="false">F41</f>
        <v>_</v>
      </c>
      <c r="G72" s="9" t="str">
        <f aca="false">G41</f>
        <v>_</v>
      </c>
      <c r="I72" s="0" t="str">
        <f aca="false">"  "&amp;C72&amp;", "&amp;D72&amp;", "&amp;E72&amp;", "&amp;F72&amp;", "&amp;G72&amp;","</f>
        <v>  0, _, _, _, _,</v>
      </c>
      <c r="J72" s="0" t="str">
        <f aca="false">"  "&amp;C72*0.637628&amp;", "&amp;D72&amp;", "&amp;E72&amp;", "&amp;F72&amp;", "&amp;G72&amp;","</f>
        <v>  0, _, _, _, _,</v>
      </c>
      <c r="K72" s="0" t="str">
        <f aca="false">"  "&amp;C72*0.637628^2&amp;", "&amp;D72&amp;", "&amp;E72&amp;", "&amp;F72&amp;", "&amp;G72&amp;","</f>
        <v>  0, _, _, _, _,</v>
      </c>
      <c r="L72" s="0" t="str">
        <f aca="false">"  "&amp;C72*0.637628^3&amp;", "&amp;D72&amp;", "&amp;E72&amp;", "&amp;F72&amp;", "&amp;G72&amp;","</f>
        <v>  0, _, _, _, _,</v>
      </c>
      <c r="M72" s="0" t="str">
        <f aca="false">"  "&amp;C72*0.637628^4&amp;", "&amp;D72&amp;", "&amp;E72&amp;", "&amp;F72&amp;", "&amp;G72&amp;","</f>
        <v>  0, _, _, _, _,</v>
      </c>
      <c r="N72" s="0" t="str">
        <f aca="false">"  "&amp;C72*0.637628^5&amp;", "&amp;D72&amp;", "&amp;E72&amp;", "&amp;F72&amp;", "&amp;G72&amp;","</f>
        <v>  0, _, _, _, _,</v>
      </c>
      <c r="O72" s="0" t="str">
        <f aca="false">"  "&amp;C72*0.637628^6&amp;", "&amp;D72&amp;", "&amp;E72&amp;", "&amp;F72&amp;", "&amp;G72&amp;","</f>
        <v>  0, _, _, _, _,</v>
      </c>
      <c r="P72" s="0" t="str">
        <f aca="false">"  "&amp;C72*0.637628^7&amp;", "&amp;D72&amp;", "&amp;E72&amp;", "&amp;F72&amp;", "&amp;G72&amp;","</f>
        <v>  0, _, _, _, _,</v>
      </c>
      <c r="Q72" s="0" t="str">
        <f aca="false">"  "&amp;C72*0.637628^8&amp;", "&amp;D72&amp;", "&amp;E72&amp;", "&amp;F72&amp;", "&amp;G72&amp;","</f>
        <v>  0, _, _, _, _,</v>
      </c>
      <c r="R72" s="0" t="str">
        <f aca="false">"  "&amp;C72*0.637628^9&amp;", "&amp;D72&amp;", "&amp;E72&amp;", "&amp;F72&amp;", "&amp;G72&amp;","</f>
        <v>  0, _, _, _, _,</v>
      </c>
    </row>
    <row r="73" customFormat="false" ht="15" hidden="false" customHeight="false" outlineLevel="0" collapsed="false">
      <c r="C73" s="15" t="n">
        <f aca="false">ROUND(C42,0)</f>
        <v>0</v>
      </c>
      <c r="D73" s="9" t="str">
        <f aca="false">D42</f>
        <v>_</v>
      </c>
      <c r="E73" s="9" t="str">
        <f aca="false">E42</f>
        <v>_</v>
      </c>
      <c r="F73" s="9" t="str">
        <f aca="false">F42</f>
        <v>_</v>
      </c>
      <c r="G73" s="9" t="str">
        <f aca="false">G42</f>
        <v>_</v>
      </c>
      <c r="I73" s="0" t="str">
        <f aca="false">"  "&amp;C73&amp;", "&amp;D73&amp;", "&amp;E73&amp;", "&amp;F73&amp;", "&amp;G73&amp;","</f>
        <v>  0, _, _, _, _,</v>
      </c>
      <c r="J73" s="0" t="str">
        <f aca="false">"  "&amp;C73*0.637628&amp;", "&amp;D73&amp;", "&amp;E73&amp;", "&amp;F73&amp;", "&amp;G73&amp;","</f>
        <v>  0, _, _, _, _,</v>
      </c>
      <c r="K73" s="0" t="str">
        <f aca="false">"  "&amp;C73*0.637628^2&amp;", "&amp;D73&amp;", "&amp;E73&amp;", "&amp;F73&amp;", "&amp;G73&amp;","</f>
        <v>  0, _, _, _, _,</v>
      </c>
      <c r="L73" s="0" t="str">
        <f aca="false">"  "&amp;C73*0.637628^3&amp;", "&amp;D73&amp;", "&amp;E73&amp;", "&amp;F73&amp;", "&amp;G73&amp;","</f>
        <v>  0, _, _, _, _,</v>
      </c>
      <c r="M73" s="0" t="str">
        <f aca="false">"  "&amp;C73*0.637628^4&amp;", "&amp;D73&amp;", "&amp;E73&amp;", "&amp;F73&amp;", "&amp;G73&amp;","</f>
        <v>  0, _, _, _, _,</v>
      </c>
      <c r="N73" s="0" t="str">
        <f aca="false">"  "&amp;C73*0.637628^5&amp;", "&amp;D73&amp;", "&amp;E73&amp;", "&amp;F73&amp;", "&amp;G73&amp;","</f>
        <v>  0, _, _, _, _,</v>
      </c>
      <c r="O73" s="0" t="str">
        <f aca="false">"  "&amp;C73*0.637628^6&amp;", "&amp;D73&amp;", "&amp;E73&amp;", "&amp;F73&amp;", "&amp;G73&amp;","</f>
        <v>  0, _, _, _, _,</v>
      </c>
      <c r="P73" s="0" t="str">
        <f aca="false">"  "&amp;C73*0.637628^7&amp;", "&amp;D73&amp;", "&amp;E73&amp;", "&amp;F73&amp;", "&amp;G73&amp;","</f>
        <v>  0, _, _, _, _,</v>
      </c>
      <c r="Q73" s="0" t="str">
        <f aca="false">"  "&amp;C73*0.637628^8&amp;", "&amp;D73&amp;", "&amp;E73&amp;", "&amp;F73&amp;", "&amp;G73&amp;","</f>
        <v>  0, _, _, _, _,</v>
      </c>
      <c r="R73" s="0" t="str">
        <f aca="false">"  "&amp;C73*0.637628^9&amp;", "&amp;D73&amp;", "&amp;E73&amp;", "&amp;F73&amp;", "&amp;G73&amp;","</f>
        <v>  0, _, _, _, _,</v>
      </c>
    </row>
    <row r="74" customFormat="false" ht="15" hidden="false" customHeight="false" outlineLevel="0" collapsed="false">
      <c r="C74" s="15" t="n">
        <f aca="false">ROUND(C43,0)</f>
        <v>0</v>
      </c>
      <c r="D74" s="9" t="str">
        <f aca="false">D43</f>
        <v>_</v>
      </c>
      <c r="E74" s="9" t="str">
        <f aca="false">E43</f>
        <v>_</v>
      </c>
      <c r="F74" s="9" t="str">
        <f aca="false">F43</f>
        <v>_</v>
      </c>
      <c r="G74" s="9" t="str">
        <f aca="false">G43</f>
        <v>_</v>
      </c>
      <c r="I74" s="0" t="str">
        <f aca="false">"  "&amp;C74&amp;", "&amp;D74&amp;", "&amp;E74&amp;", "&amp;F74&amp;", "&amp;G74&amp;","</f>
        <v>  0, _, _, _, _,</v>
      </c>
      <c r="J74" s="0" t="str">
        <f aca="false">"  "&amp;C74*0.637628&amp;", "&amp;D74&amp;", "&amp;E74&amp;", "&amp;F74&amp;", "&amp;G74&amp;","</f>
        <v>  0, _, _, _, _,</v>
      </c>
      <c r="K74" s="0" t="str">
        <f aca="false">"  "&amp;C74*0.637628^2&amp;", "&amp;D74&amp;", "&amp;E74&amp;", "&amp;F74&amp;", "&amp;G74&amp;","</f>
        <v>  0, _, _, _, _,</v>
      </c>
      <c r="L74" s="0" t="str">
        <f aca="false">"  "&amp;C74*0.637628^3&amp;", "&amp;D74&amp;", "&amp;E74&amp;", "&amp;F74&amp;", "&amp;G74&amp;","</f>
        <v>  0, _, _, _, _,</v>
      </c>
      <c r="M74" s="0" t="str">
        <f aca="false">"  "&amp;C74*0.637628^4&amp;", "&amp;D74&amp;", "&amp;E74&amp;", "&amp;F74&amp;", "&amp;G74&amp;","</f>
        <v>  0, _, _, _, _,</v>
      </c>
      <c r="N74" s="0" t="str">
        <f aca="false">"  "&amp;C74*0.637628^5&amp;", "&amp;D74&amp;", "&amp;E74&amp;", "&amp;F74&amp;", "&amp;G74&amp;","</f>
        <v>  0, _, _, _, _,</v>
      </c>
      <c r="O74" s="0" t="str">
        <f aca="false">"  "&amp;C74*0.637628^6&amp;", "&amp;D74&amp;", "&amp;E74&amp;", "&amp;F74&amp;", "&amp;G74&amp;","</f>
        <v>  0, _, _, _, _,</v>
      </c>
      <c r="P74" s="0" t="str">
        <f aca="false">"  "&amp;C74*0.637628^7&amp;", "&amp;D74&amp;", "&amp;E74&amp;", "&amp;F74&amp;", "&amp;G74&amp;","</f>
        <v>  0, _, _, _, _,</v>
      </c>
      <c r="Q74" s="0" t="str">
        <f aca="false">"  "&amp;C74*0.637628^8&amp;", "&amp;D74&amp;", "&amp;E74&amp;", "&amp;F74&amp;", "&amp;G74&amp;","</f>
        <v>  0, _, _, _, _,</v>
      </c>
      <c r="R74" s="0" t="str">
        <f aca="false">"  "&amp;C74*0.637628^9&amp;", "&amp;D74&amp;", "&amp;E74&amp;", "&amp;F74&amp;", "&amp;G74&amp;","</f>
        <v>  0, _, _, _, _,</v>
      </c>
    </row>
    <row r="75" customFormat="false" ht="15" hidden="false" customHeight="false" outlineLevel="0" collapsed="false">
      <c r="C75" s="15" t="n">
        <f aca="false">ROUND(C44,0)</f>
        <v>0</v>
      </c>
      <c r="D75" s="9" t="str">
        <f aca="false">D44</f>
        <v>_</v>
      </c>
      <c r="E75" s="9" t="str">
        <f aca="false">E44</f>
        <v>_</v>
      </c>
      <c r="F75" s="9" t="str">
        <f aca="false">F44</f>
        <v>_</v>
      </c>
      <c r="G75" s="9" t="str">
        <f aca="false">G44</f>
        <v>_</v>
      </c>
      <c r="I75" s="0" t="str">
        <f aca="false">"  "&amp;C75&amp;", "&amp;D75&amp;", "&amp;E75&amp;", "&amp;F75&amp;", "&amp;G75&amp;","</f>
        <v>  0, _, _, _, _,</v>
      </c>
      <c r="J75" s="0" t="str">
        <f aca="false">"  "&amp;C75*0.637628&amp;", "&amp;D75&amp;", "&amp;E75&amp;", "&amp;F75&amp;", "&amp;G75&amp;","</f>
        <v>  0, _, _, _, _,</v>
      </c>
      <c r="K75" s="0" t="str">
        <f aca="false">"  "&amp;C75*0.637628^2&amp;", "&amp;D75&amp;", "&amp;E75&amp;", "&amp;F75&amp;", "&amp;G75&amp;","</f>
        <v>  0, _, _, _, _,</v>
      </c>
      <c r="L75" s="0" t="str">
        <f aca="false">"  "&amp;C75*0.637628^3&amp;", "&amp;D75&amp;", "&amp;E75&amp;", "&amp;F75&amp;", "&amp;G75&amp;","</f>
        <v>  0, _, _, _, _,</v>
      </c>
      <c r="M75" s="0" t="str">
        <f aca="false">"  "&amp;C75*0.637628^4&amp;", "&amp;D75&amp;", "&amp;E75&amp;", "&amp;F75&amp;", "&amp;G75&amp;","</f>
        <v>  0, _, _, _, _,</v>
      </c>
      <c r="N75" s="0" t="str">
        <f aca="false">"  "&amp;C75*0.637628^5&amp;", "&amp;D75&amp;", "&amp;E75&amp;", "&amp;F75&amp;", "&amp;G75&amp;","</f>
        <v>  0, _, _, _, _,</v>
      </c>
      <c r="O75" s="0" t="str">
        <f aca="false">"  "&amp;C75*0.637628^6&amp;", "&amp;D75&amp;", "&amp;E75&amp;", "&amp;F75&amp;", "&amp;G75&amp;","</f>
        <v>  0, _, _, _, _,</v>
      </c>
      <c r="P75" s="0" t="str">
        <f aca="false">"  "&amp;C75*0.637628^7&amp;", "&amp;D75&amp;", "&amp;E75&amp;", "&amp;F75&amp;", "&amp;G75&amp;","</f>
        <v>  0, _, _, _, _,</v>
      </c>
      <c r="Q75" s="0" t="str">
        <f aca="false">"  "&amp;C75*0.637628^8&amp;", "&amp;D75&amp;", "&amp;E75&amp;", "&amp;F75&amp;", "&amp;G75&amp;","</f>
        <v>  0, _, _, _, _,</v>
      </c>
      <c r="R75" s="0" t="str">
        <f aca="false">"  "&amp;C75*0.637628^9&amp;", "&amp;D75&amp;", "&amp;E75&amp;", "&amp;F75&amp;", "&amp;G75&amp;","</f>
        <v>  0, _, _, _, _,</v>
      </c>
    </row>
    <row r="76" customFormat="false" ht="15" hidden="false" customHeight="false" outlineLevel="0" collapsed="false">
      <c r="C76" s="15" t="n">
        <f aca="false">ROUND(C45,0)</f>
        <v>0</v>
      </c>
      <c r="D76" s="9" t="str">
        <f aca="false">D45</f>
        <v>_</v>
      </c>
      <c r="E76" s="9" t="str">
        <f aca="false">E45</f>
        <v>_</v>
      </c>
      <c r="F76" s="9" t="str">
        <f aca="false">F45</f>
        <v>_</v>
      </c>
      <c r="G76" s="9" t="str">
        <f aca="false">G45</f>
        <v>_</v>
      </c>
      <c r="I76" s="0" t="str">
        <f aca="false">"  "&amp;C76&amp;", "&amp;D76&amp;", "&amp;E76&amp;", "&amp;F76&amp;", "&amp;G76&amp;","</f>
        <v>  0, _, _, _, _,</v>
      </c>
      <c r="J76" s="0" t="str">
        <f aca="false">"  "&amp;C76*0.637628&amp;", "&amp;D76&amp;", "&amp;E76&amp;", "&amp;F76&amp;", "&amp;G76&amp;","</f>
        <v>  0, _, _, _, _,</v>
      </c>
      <c r="K76" s="0" t="str">
        <f aca="false">"  "&amp;C76*0.637628^2&amp;", "&amp;D76&amp;", "&amp;E76&amp;", "&amp;F76&amp;", "&amp;G76&amp;","</f>
        <v>  0, _, _, _, _,</v>
      </c>
      <c r="L76" s="0" t="str">
        <f aca="false">"  "&amp;C76*0.637628^3&amp;", "&amp;D76&amp;", "&amp;E76&amp;", "&amp;F76&amp;", "&amp;G76&amp;","</f>
        <v>  0, _, _, _, _,</v>
      </c>
      <c r="M76" s="0" t="str">
        <f aca="false">"  "&amp;C76*0.637628^4&amp;", "&amp;D76&amp;", "&amp;E76&amp;", "&amp;F76&amp;", "&amp;G76&amp;","</f>
        <v>  0, _, _, _, _,</v>
      </c>
      <c r="N76" s="0" t="str">
        <f aca="false">"  "&amp;C76*0.637628^5&amp;", "&amp;D76&amp;", "&amp;E76&amp;", "&amp;F76&amp;", "&amp;G76&amp;","</f>
        <v>  0, _, _, _, _,</v>
      </c>
      <c r="O76" s="0" t="str">
        <f aca="false">"  "&amp;C76*0.637628^6&amp;", "&amp;D76&amp;", "&amp;E76&amp;", "&amp;F76&amp;", "&amp;G76&amp;","</f>
        <v>  0, _, _, _, _,</v>
      </c>
      <c r="P76" s="0" t="str">
        <f aca="false">"  "&amp;C76*0.637628^7&amp;", "&amp;D76&amp;", "&amp;E76&amp;", "&amp;F76&amp;", "&amp;G76&amp;","</f>
        <v>  0, _, _, _, _,</v>
      </c>
      <c r="Q76" s="0" t="str">
        <f aca="false">"  "&amp;C76*0.637628^8&amp;", "&amp;D76&amp;", "&amp;E76&amp;", "&amp;F76&amp;", "&amp;G76&amp;","</f>
        <v>  0, _, _, _, _,</v>
      </c>
      <c r="R76" s="0" t="str">
        <f aca="false">"  "&amp;C76*0.637628^9&amp;", "&amp;D76&amp;", "&amp;E76&amp;", "&amp;F76&amp;", "&amp;G76&amp;","</f>
        <v>  0, _, _, _, _,</v>
      </c>
    </row>
    <row r="77" customFormat="false" ht="15" hidden="false" customHeight="false" outlineLevel="0" collapsed="false">
      <c r="C77" s="15" t="n">
        <f aca="false">ROUND(C46,0)</f>
        <v>0</v>
      </c>
      <c r="D77" s="9" t="str">
        <f aca="false">D46</f>
        <v>_</v>
      </c>
      <c r="E77" s="9" t="str">
        <f aca="false">E46</f>
        <v>_</v>
      </c>
      <c r="F77" s="9" t="str">
        <f aca="false">F46</f>
        <v>_</v>
      </c>
      <c r="G77" s="9" t="str">
        <f aca="false">G46</f>
        <v>_</v>
      </c>
      <c r="I77" s="0" t="str">
        <f aca="false">"  "&amp;C77&amp;", "&amp;D77&amp;", "&amp;E77&amp;", "&amp;F77&amp;", "&amp;G77&amp;","</f>
        <v>  0, _, _, _, _,</v>
      </c>
      <c r="J77" s="0" t="str">
        <f aca="false">"  "&amp;C77*0.637628&amp;", "&amp;D77&amp;", "&amp;E77&amp;", "&amp;F77&amp;", "&amp;G77&amp;","</f>
        <v>  0, _, _, _, _,</v>
      </c>
      <c r="K77" s="0" t="str">
        <f aca="false">"  "&amp;C77*0.637628^2&amp;", "&amp;D77&amp;", "&amp;E77&amp;", "&amp;F77&amp;", "&amp;G77&amp;","</f>
        <v>  0, _, _, _, _,</v>
      </c>
      <c r="L77" s="0" t="str">
        <f aca="false">"  "&amp;C77*0.637628^3&amp;", "&amp;D77&amp;", "&amp;E77&amp;", "&amp;F77&amp;", "&amp;G77&amp;","</f>
        <v>  0, _, _, _, _,</v>
      </c>
      <c r="M77" s="0" t="str">
        <f aca="false">"  "&amp;C77*0.637628^4&amp;", "&amp;D77&amp;", "&amp;E77&amp;", "&amp;F77&amp;", "&amp;G77&amp;","</f>
        <v>  0, _, _, _, _,</v>
      </c>
      <c r="N77" s="0" t="str">
        <f aca="false">"  "&amp;C77*0.637628^5&amp;", "&amp;D77&amp;", "&amp;E77&amp;", "&amp;F77&amp;", "&amp;G77&amp;","</f>
        <v>  0, _, _, _, _,</v>
      </c>
      <c r="O77" s="0" t="str">
        <f aca="false">"  "&amp;C77*0.637628^6&amp;", "&amp;D77&amp;", "&amp;E77&amp;", "&amp;F77&amp;", "&amp;G77&amp;","</f>
        <v>  0, _, _, _, _,</v>
      </c>
      <c r="P77" s="0" t="str">
        <f aca="false">"  "&amp;C77*0.637628^7&amp;", "&amp;D77&amp;", "&amp;E77&amp;", "&amp;F77&amp;", "&amp;G77&amp;","</f>
        <v>  0, _, _, _, _,</v>
      </c>
      <c r="Q77" s="0" t="str">
        <f aca="false">"  "&amp;C77*0.637628^8&amp;", "&amp;D77&amp;", "&amp;E77&amp;", "&amp;F77&amp;", "&amp;G77&amp;","</f>
        <v>  0, _, _, _, _,</v>
      </c>
      <c r="R77" s="0" t="str">
        <f aca="false">"  "&amp;C77*0.637628^9&amp;", "&amp;D77&amp;", "&amp;E77&amp;", "&amp;F77&amp;", "&amp;G77&amp;","</f>
        <v>  0, _, _, _, _,</v>
      </c>
    </row>
    <row r="78" customFormat="false" ht="15" hidden="false" customHeight="false" outlineLevel="0" collapsed="false">
      <c r="C78" s="15" t="n">
        <f aca="false">ROUND(C47,0)</f>
        <v>0</v>
      </c>
      <c r="D78" s="9" t="str">
        <f aca="false">D47</f>
        <v>_</v>
      </c>
      <c r="E78" s="9" t="str">
        <f aca="false">E47</f>
        <v>_</v>
      </c>
      <c r="F78" s="9" t="str">
        <f aca="false">F47</f>
        <v>_</v>
      </c>
      <c r="G78" s="9" t="str">
        <f aca="false">G47</f>
        <v>_</v>
      </c>
      <c r="I78" s="0" t="str">
        <f aca="false">"  "&amp;C78&amp;", "&amp;D78&amp;", "&amp;E78&amp;", "&amp;F78&amp;", "&amp;G78&amp;","</f>
        <v>  0, _, _, _, _,</v>
      </c>
      <c r="J78" s="0" t="str">
        <f aca="false">"  "&amp;C78*0.637628&amp;", "&amp;D78&amp;", "&amp;E78&amp;", "&amp;F78&amp;", "&amp;G78&amp;","</f>
        <v>  0, _, _, _, _,</v>
      </c>
      <c r="K78" s="0" t="str">
        <f aca="false">"  "&amp;C78*0.637628^2&amp;", "&amp;D78&amp;", "&amp;E78&amp;", "&amp;F78&amp;", "&amp;G78&amp;","</f>
        <v>  0, _, _, _, _,</v>
      </c>
      <c r="L78" s="0" t="str">
        <f aca="false">"  "&amp;C78*0.637628^3&amp;", "&amp;D78&amp;", "&amp;E78&amp;", "&amp;F78&amp;", "&amp;G78&amp;","</f>
        <v>  0, _, _, _, _,</v>
      </c>
      <c r="M78" s="0" t="str">
        <f aca="false">"  "&amp;C78*0.637628^4&amp;", "&amp;D78&amp;", "&amp;E78&amp;", "&amp;F78&amp;", "&amp;G78&amp;","</f>
        <v>  0, _, _, _, _,</v>
      </c>
      <c r="N78" s="0" t="str">
        <f aca="false">"  "&amp;C78*0.637628^5&amp;", "&amp;D78&amp;", "&amp;E78&amp;", "&amp;F78&amp;", "&amp;G78&amp;","</f>
        <v>  0, _, _, _, _,</v>
      </c>
      <c r="O78" s="0" t="str">
        <f aca="false">"  "&amp;C78*0.637628^6&amp;", "&amp;D78&amp;", "&amp;E78&amp;", "&amp;F78&amp;", "&amp;G78&amp;","</f>
        <v>  0, _, _, _, _,</v>
      </c>
      <c r="P78" s="0" t="str">
        <f aca="false">"  "&amp;C78*0.637628^7&amp;", "&amp;D78&amp;", "&amp;E78&amp;", "&amp;F78&amp;", "&amp;G78&amp;","</f>
        <v>  0, _, _, _, _,</v>
      </c>
      <c r="Q78" s="0" t="str">
        <f aca="false">"  "&amp;C78*0.637628^8&amp;", "&amp;D78&amp;", "&amp;E78&amp;", "&amp;F78&amp;", "&amp;G78&amp;","</f>
        <v>  0, _, _, _, _,</v>
      </c>
      <c r="R78" s="0" t="str">
        <f aca="false">"  "&amp;C78*0.637628^9&amp;", "&amp;D78&amp;", "&amp;E78&amp;", "&amp;F78&amp;", "&amp;G78&amp;","</f>
        <v>  0, _, _, _, _,</v>
      </c>
    </row>
    <row r="79" customFormat="false" ht="15" hidden="false" customHeight="false" outlineLevel="0" collapsed="false">
      <c r="C79" s="15" t="n">
        <f aca="false">ROUND(C48,0)</f>
        <v>0</v>
      </c>
      <c r="D79" s="9" t="str">
        <f aca="false">D48</f>
        <v>_</v>
      </c>
      <c r="E79" s="9" t="str">
        <f aca="false">E48</f>
        <v>_</v>
      </c>
      <c r="F79" s="9" t="str">
        <f aca="false">F48</f>
        <v>_</v>
      </c>
      <c r="G79" s="9" t="str">
        <f aca="false">G48</f>
        <v>_</v>
      </c>
      <c r="I79" s="0" t="str">
        <f aca="false">"  "&amp;C79&amp;", "&amp;D79&amp;", "&amp;E79&amp;", "&amp;F79&amp;", "&amp;G79&amp;","</f>
        <v>  0, _, _, _, _,</v>
      </c>
      <c r="J79" s="0" t="str">
        <f aca="false">"  "&amp;C79*0.637628&amp;", "&amp;D79&amp;", "&amp;E79&amp;", "&amp;F79&amp;", "&amp;G79&amp;","</f>
        <v>  0, _, _, _, _,</v>
      </c>
      <c r="K79" s="0" t="str">
        <f aca="false">"  "&amp;C79*0.637628^2&amp;", "&amp;D79&amp;", "&amp;E79&amp;", "&amp;F79&amp;", "&amp;G79&amp;","</f>
        <v>  0, _, _, _, _,</v>
      </c>
      <c r="L79" s="0" t="str">
        <f aca="false">"  "&amp;C79*0.637628^3&amp;", "&amp;D79&amp;", "&amp;E79&amp;", "&amp;F79&amp;", "&amp;G79&amp;","</f>
        <v>  0, _, _, _, _,</v>
      </c>
      <c r="M79" s="0" t="str">
        <f aca="false">"  "&amp;C79*0.637628^4&amp;", "&amp;D79&amp;", "&amp;E79&amp;", "&amp;F79&amp;", "&amp;G79&amp;","</f>
        <v>  0, _, _, _, _,</v>
      </c>
      <c r="N79" s="0" t="str">
        <f aca="false">"  "&amp;C79*0.637628^5&amp;", "&amp;D79&amp;", "&amp;E79&amp;", "&amp;F79&amp;", "&amp;G79&amp;","</f>
        <v>  0, _, _, _, _,</v>
      </c>
      <c r="O79" s="0" t="str">
        <f aca="false">"  "&amp;C79*0.637628^6&amp;", "&amp;D79&amp;", "&amp;E79&amp;", "&amp;F79&amp;", "&amp;G79&amp;","</f>
        <v>  0, _, _, _, _,</v>
      </c>
      <c r="P79" s="0" t="str">
        <f aca="false">"  "&amp;C79*0.637628^7&amp;", "&amp;D79&amp;", "&amp;E79&amp;", "&amp;F79&amp;", "&amp;G79&amp;","</f>
        <v>  0, _, _, _, _,</v>
      </c>
      <c r="Q79" s="0" t="str">
        <f aca="false">"  "&amp;C79*0.637628^8&amp;", "&amp;D79&amp;", "&amp;E79&amp;", "&amp;F79&amp;", "&amp;G79&amp;","</f>
        <v>  0, _, _, _, _,</v>
      </c>
      <c r="R79" s="0" t="str">
        <f aca="false">"  "&amp;C79*0.637628^9&amp;", "&amp;D79&amp;", "&amp;E79&amp;", "&amp;F79&amp;", "&amp;G79&amp;","</f>
        <v>  0, _, _, _, _,</v>
      </c>
    </row>
    <row r="80" customFormat="false" ht="15" hidden="false" customHeight="false" outlineLevel="0" collapsed="false">
      <c r="C80" s="15" t="n">
        <f aca="false">ROUND(C49,0)</f>
        <v>0</v>
      </c>
      <c r="D80" s="9" t="str">
        <f aca="false">D49</f>
        <v>_</v>
      </c>
      <c r="E80" s="9" t="str">
        <f aca="false">E49</f>
        <v>_</v>
      </c>
      <c r="F80" s="9" t="str">
        <f aca="false">F49</f>
        <v>_</v>
      </c>
      <c r="G80" s="9" t="str">
        <f aca="false">G49</f>
        <v>_</v>
      </c>
      <c r="I80" s="0" t="str">
        <f aca="false">"  "&amp;C80&amp;", "&amp;D80&amp;", "&amp;E80&amp;", "&amp;F80&amp;", "&amp;G80&amp;","</f>
        <v>  0, _, _, _, _,</v>
      </c>
      <c r="J80" s="0" t="str">
        <f aca="false">"  "&amp;C80*0.637628&amp;", "&amp;D80&amp;", "&amp;E80&amp;", "&amp;F80&amp;", "&amp;G80&amp;","</f>
        <v>  0, _, _, _, _,</v>
      </c>
      <c r="K80" s="0" t="str">
        <f aca="false">"  "&amp;C80*0.637628^2&amp;", "&amp;D80&amp;", "&amp;E80&amp;", "&amp;F80&amp;", "&amp;G80&amp;","</f>
        <v>  0, _, _, _, _,</v>
      </c>
      <c r="L80" s="0" t="str">
        <f aca="false">"  "&amp;C80*0.637628^3&amp;", "&amp;D80&amp;", "&amp;E80&amp;", "&amp;F80&amp;", "&amp;G80&amp;","</f>
        <v>  0, _, _, _, _,</v>
      </c>
      <c r="M80" s="0" t="str">
        <f aca="false">"  "&amp;C80*0.637628^4&amp;", "&amp;D80&amp;", "&amp;E80&amp;", "&amp;F80&amp;", "&amp;G80&amp;","</f>
        <v>  0, _, _, _, _,</v>
      </c>
      <c r="N80" s="0" t="str">
        <f aca="false">"  "&amp;C80*0.637628^5&amp;", "&amp;D80&amp;", "&amp;E80&amp;", "&amp;F80&amp;", "&amp;G80&amp;","</f>
        <v>  0, _, _, _, _,</v>
      </c>
      <c r="O80" s="0" t="str">
        <f aca="false">"  "&amp;C80*0.637628^6&amp;", "&amp;D80&amp;", "&amp;E80&amp;", "&amp;F80&amp;", "&amp;G80&amp;","</f>
        <v>  0, _, _, _, _,</v>
      </c>
      <c r="P80" s="0" t="str">
        <f aca="false">"  "&amp;C80*0.637628^7&amp;", "&amp;D80&amp;", "&amp;E80&amp;", "&amp;F80&amp;", "&amp;G80&amp;","</f>
        <v>  0, _, _, _, _,</v>
      </c>
      <c r="Q80" s="0" t="str">
        <f aca="false">"  "&amp;C80*0.637628^8&amp;", "&amp;D80&amp;", "&amp;E80&amp;", "&amp;F80&amp;", "&amp;G80&amp;","</f>
        <v>  0, _, _, _, _,</v>
      </c>
      <c r="R80" s="0" t="str">
        <f aca="false">"  "&amp;C80*0.637628^9&amp;", "&amp;D80&amp;", "&amp;E80&amp;", "&amp;F80&amp;", "&amp;G80&amp;","</f>
        <v>  0, _, _, _, _,</v>
      </c>
    </row>
    <row r="81" customFormat="false" ht="15" hidden="false" customHeight="false" outlineLevel="0" collapsed="false">
      <c r="C81" s="15" t="n">
        <f aca="false">ROUND(C50,0)</f>
        <v>0</v>
      </c>
      <c r="D81" s="9" t="str">
        <f aca="false">D50</f>
        <v>_</v>
      </c>
      <c r="E81" s="9" t="str">
        <f aca="false">E50</f>
        <v>_</v>
      </c>
      <c r="F81" s="9" t="str">
        <f aca="false">F50</f>
        <v>_</v>
      </c>
      <c r="G81" s="9" t="str">
        <f aca="false">G50</f>
        <v>_</v>
      </c>
      <c r="I81" s="0" t="str">
        <f aca="false">"  "&amp;C81&amp;", "&amp;D81&amp;", "&amp;E81&amp;", "&amp;F81&amp;", "&amp;G81&amp;","</f>
        <v>  0, _, _, _, _,</v>
      </c>
      <c r="J81" s="0" t="str">
        <f aca="false">"  "&amp;C81*0.637628&amp;", "&amp;D81&amp;", "&amp;E81&amp;", "&amp;F81&amp;", "&amp;G81&amp;","</f>
        <v>  0, _, _, _, _,</v>
      </c>
      <c r="K81" s="0" t="str">
        <f aca="false">"  "&amp;C81*0.637628^2&amp;", "&amp;D81&amp;", "&amp;E81&amp;", "&amp;F81&amp;", "&amp;G81&amp;","</f>
        <v>  0, _, _, _, _,</v>
      </c>
      <c r="L81" s="0" t="str">
        <f aca="false">"  "&amp;C81*0.637628^3&amp;", "&amp;D81&amp;", "&amp;E81&amp;", "&amp;F81&amp;", "&amp;G81&amp;","</f>
        <v>  0, _, _, _, _,</v>
      </c>
      <c r="M81" s="0" t="str">
        <f aca="false">"  "&amp;C81*0.637628^4&amp;", "&amp;D81&amp;", "&amp;E81&amp;", "&amp;F81&amp;", "&amp;G81&amp;","</f>
        <v>  0, _, _, _, _,</v>
      </c>
      <c r="N81" s="0" t="str">
        <f aca="false">"  "&amp;C81*0.637628^5&amp;", "&amp;D81&amp;", "&amp;E81&amp;", "&amp;F81&amp;", "&amp;G81&amp;","</f>
        <v>  0, _, _, _, _,</v>
      </c>
      <c r="O81" s="0" t="str">
        <f aca="false">"  "&amp;C81*0.637628^6&amp;", "&amp;D81&amp;", "&amp;E81&amp;", "&amp;F81&amp;", "&amp;G81&amp;","</f>
        <v>  0, _, _, _, _,</v>
      </c>
      <c r="P81" s="0" t="str">
        <f aca="false">"  "&amp;C81*0.637628^7&amp;", "&amp;D81&amp;", "&amp;E81&amp;", "&amp;F81&amp;", "&amp;G81&amp;","</f>
        <v>  0, _, _, _, _,</v>
      </c>
      <c r="Q81" s="0" t="str">
        <f aca="false">"  "&amp;C81*0.637628^8&amp;", "&amp;D81&amp;", "&amp;E81&amp;", "&amp;F81&amp;", "&amp;G81&amp;","</f>
        <v>  0, _, _, _, _,</v>
      </c>
      <c r="R81" s="0" t="str">
        <f aca="false">"  "&amp;C81*0.637628^9&amp;", "&amp;D81&amp;", "&amp;E81&amp;", "&amp;F81&amp;", "&amp;G81&amp;","</f>
        <v>  0, _, _, _, _,</v>
      </c>
    </row>
    <row r="82" customFormat="false" ht="15" hidden="false" customHeight="false" outlineLevel="0" collapsed="false">
      <c r="C82" s="15" t="n">
        <f aca="false">ROUND(C51,0)</f>
        <v>0</v>
      </c>
      <c r="D82" s="9" t="str">
        <f aca="false">D51</f>
        <v>_</v>
      </c>
      <c r="E82" s="9" t="str">
        <f aca="false">E51</f>
        <v>_</v>
      </c>
      <c r="F82" s="9" t="str">
        <f aca="false">F51</f>
        <v>_</v>
      </c>
      <c r="G82" s="9" t="str">
        <f aca="false">G51</f>
        <v>_</v>
      </c>
      <c r="I82" s="0" t="str">
        <f aca="false">"  "&amp;C82&amp;", "&amp;D82&amp;", "&amp;E82&amp;", "&amp;F82&amp;", "&amp;G82&amp;","</f>
        <v>  0, _, _, _, _,</v>
      </c>
      <c r="J82" s="0" t="str">
        <f aca="false">"  "&amp;C82*0.637628&amp;", "&amp;D82&amp;", "&amp;E82&amp;", "&amp;F82&amp;", "&amp;G82&amp;","</f>
        <v>  0, _, _, _, _,</v>
      </c>
      <c r="K82" s="0" t="str">
        <f aca="false">"  "&amp;C82*0.637628^2&amp;", "&amp;D82&amp;", "&amp;E82&amp;", "&amp;F82&amp;", "&amp;G82&amp;","</f>
        <v>  0, _, _, _, _,</v>
      </c>
      <c r="L82" s="0" t="str">
        <f aca="false">"  "&amp;C82*0.637628^3&amp;", "&amp;D82&amp;", "&amp;E82&amp;", "&amp;F82&amp;", "&amp;G82&amp;","</f>
        <v>  0, _, _, _, _,</v>
      </c>
      <c r="M82" s="0" t="str">
        <f aca="false">"  "&amp;C82*0.637628^4&amp;", "&amp;D82&amp;", "&amp;E82&amp;", "&amp;F82&amp;", "&amp;G82&amp;","</f>
        <v>  0, _, _, _, _,</v>
      </c>
      <c r="N82" s="0" t="str">
        <f aca="false">"  "&amp;C82*0.637628^5&amp;", "&amp;D82&amp;", "&amp;E82&amp;", "&amp;F82&amp;", "&amp;G82&amp;","</f>
        <v>  0, _, _, _, _,</v>
      </c>
      <c r="O82" s="0" t="str">
        <f aca="false">"  "&amp;C82*0.637628^6&amp;", "&amp;D82&amp;", "&amp;E82&amp;", "&amp;F82&amp;", "&amp;G82&amp;","</f>
        <v>  0, _, _, _, _,</v>
      </c>
      <c r="P82" s="0" t="str">
        <f aca="false">"  "&amp;C82*0.637628^7&amp;", "&amp;D82&amp;", "&amp;E82&amp;", "&amp;F82&amp;", "&amp;G82&amp;","</f>
        <v>  0, _, _, _, _,</v>
      </c>
      <c r="Q82" s="0" t="str">
        <f aca="false">"  "&amp;C82*0.637628^8&amp;", "&amp;D82&amp;", "&amp;E82&amp;", "&amp;F82&amp;", "&amp;G82&amp;","</f>
        <v>  0, _, _, _, _,</v>
      </c>
      <c r="R82" s="0" t="str">
        <f aca="false">"  "&amp;C82*0.637628^9&amp;", "&amp;D82&amp;", "&amp;E82&amp;", "&amp;F82&amp;", "&amp;G82&amp;","</f>
        <v>  0, _, _, _, _,</v>
      </c>
    </row>
    <row r="83" customFormat="false" ht="15" hidden="false" customHeight="false" outlineLevel="0" collapsed="false">
      <c r="C83" s="15" t="n">
        <f aca="false">ROUND(C52,0)</f>
        <v>0</v>
      </c>
      <c r="D83" s="9" t="str">
        <f aca="false">D52</f>
        <v>_</v>
      </c>
      <c r="E83" s="9" t="str">
        <f aca="false">E52</f>
        <v>_</v>
      </c>
      <c r="F83" s="9" t="str">
        <f aca="false">F52</f>
        <v>_</v>
      </c>
      <c r="G83" s="9" t="str">
        <f aca="false">G52</f>
        <v>_</v>
      </c>
      <c r="I83" s="0" t="str">
        <f aca="false">"  "&amp;C83&amp;", "&amp;D83&amp;", "&amp;E83&amp;", "&amp;F83&amp;", "&amp;G83&amp;","</f>
        <v>  0, _, _, _, _,</v>
      </c>
      <c r="J83" s="0" t="str">
        <f aca="false">"  "&amp;C83*0.637628&amp;", "&amp;D83&amp;", "&amp;E83&amp;", "&amp;F83&amp;", "&amp;G83&amp;","</f>
        <v>  0, _, _, _, _,</v>
      </c>
      <c r="K83" s="0" t="str">
        <f aca="false">"  "&amp;C83*0.637628^2&amp;", "&amp;D83&amp;", "&amp;E83&amp;", "&amp;F83&amp;", "&amp;G83&amp;","</f>
        <v>  0, _, _, _, _,</v>
      </c>
      <c r="L83" s="0" t="str">
        <f aca="false">"  "&amp;C83*0.637628^3&amp;", "&amp;D83&amp;", "&amp;E83&amp;", "&amp;F83&amp;", "&amp;G83&amp;","</f>
        <v>  0, _, _, _, _,</v>
      </c>
      <c r="M83" s="0" t="str">
        <f aca="false">"  "&amp;C83*0.637628^4&amp;", "&amp;D83&amp;", "&amp;E83&amp;", "&amp;F83&amp;", "&amp;G83&amp;","</f>
        <v>  0, _, _, _, _,</v>
      </c>
      <c r="N83" s="0" t="str">
        <f aca="false">"  "&amp;C83*0.637628^5&amp;", "&amp;D83&amp;", "&amp;E83&amp;", "&amp;F83&amp;", "&amp;G83&amp;","</f>
        <v>  0, _, _, _, _,</v>
      </c>
      <c r="O83" s="0" t="str">
        <f aca="false">"  "&amp;C83*0.637628^6&amp;", "&amp;D83&amp;", "&amp;E83&amp;", "&amp;F83&amp;", "&amp;G83&amp;","</f>
        <v>  0, _, _, _, _,</v>
      </c>
      <c r="P83" s="0" t="str">
        <f aca="false">"  "&amp;C83*0.637628^7&amp;", "&amp;D83&amp;", "&amp;E83&amp;", "&amp;F83&amp;", "&amp;G83&amp;","</f>
        <v>  0, _, _, _, _,</v>
      </c>
      <c r="Q83" s="0" t="str">
        <f aca="false">"  "&amp;C83*0.637628^8&amp;", "&amp;D83&amp;", "&amp;E83&amp;", "&amp;F83&amp;", "&amp;G83&amp;","</f>
        <v>  0, _, _, _, _,</v>
      </c>
      <c r="R83" s="0" t="str">
        <f aca="false">"  "&amp;C83*0.637628^9&amp;", "&amp;D83&amp;", "&amp;E83&amp;", "&amp;F83&amp;", "&amp;G83&amp;","</f>
        <v>  0, _, _, _, _,</v>
      </c>
    </row>
    <row r="84" customFormat="false" ht="15" hidden="false" customHeight="false" outlineLevel="0" collapsed="false">
      <c r="C84" s="15" t="n">
        <f aca="false">ROUND(C53,0)</f>
        <v>0</v>
      </c>
      <c r="D84" s="9" t="str">
        <f aca="false">D53</f>
        <v>_</v>
      </c>
      <c r="E84" s="9" t="str">
        <f aca="false">E53</f>
        <v>_</v>
      </c>
      <c r="F84" s="9" t="str">
        <f aca="false">F53</f>
        <v>_</v>
      </c>
      <c r="G84" s="9" t="str">
        <f aca="false">G53</f>
        <v>_</v>
      </c>
      <c r="I84" s="0" t="str">
        <f aca="false">"  "&amp;C84&amp;", "&amp;D84&amp;", "&amp;E84&amp;", "&amp;F84&amp;", "&amp;G84&amp;","</f>
        <v>  0, _, _, _, _,</v>
      </c>
      <c r="J84" s="0" t="str">
        <f aca="false">"  "&amp;C84*0.637628&amp;", "&amp;D84&amp;", "&amp;E84&amp;", "&amp;F84&amp;", "&amp;G84&amp;","</f>
        <v>  0, _, _, _, _,</v>
      </c>
      <c r="K84" s="0" t="str">
        <f aca="false">"  "&amp;C84*0.637628^2&amp;", "&amp;D84&amp;", "&amp;E84&amp;", "&amp;F84&amp;", "&amp;G84&amp;","</f>
        <v>  0, _, _, _, _,</v>
      </c>
      <c r="L84" s="0" t="str">
        <f aca="false">"  "&amp;C84*0.637628^3&amp;", "&amp;D84&amp;", "&amp;E84&amp;", "&amp;F84&amp;", "&amp;G84&amp;","</f>
        <v>  0, _, _, _, _,</v>
      </c>
      <c r="M84" s="0" t="str">
        <f aca="false">"  "&amp;C84*0.637628^4&amp;", "&amp;D84&amp;", "&amp;E84&amp;", "&amp;F84&amp;", "&amp;G84&amp;","</f>
        <v>  0, _, _, _, _,</v>
      </c>
      <c r="N84" s="0" t="str">
        <f aca="false">"  "&amp;C84*0.637628^5&amp;", "&amp;D84&amp;", "&amp;E84&amp;", "&amp;F84&amp;", "&amp;G84&amp;","</f>
        <v>  0, _, _, _, _,</v>
      </c>
      <c r="O84" s="0" t="str">
        <f aca="false">"  "&amp;C84*0.637628^6&amp;", "&amp;D84&amp;", "&amp;E84&amp;", "&amp;F84&amp;", "&amp;G84&amp;","</f>
        <v>  0, _, _, _, _,</v>
      </c>
      <c r="P84" s="0" t="str">
        <f aca="false">"  "&amp;C84*0.637628^7&amp;", "&amp;D84&amp;", "&amp;E84&amp;", "&amp;F84&amp;", "&amp;G84&amp;","</f>
        <v>  0, _, _, _, _,</v>
      </c>
      <c r="Q84" s="0" t="str">
        <f aca="false">"  "&amp;C84*0.637628^8&amp;", "&amp;D84&amp;", "&amp;E84&amp;", "&amp;F84&amp;", "&amp;G84&amp;","</f>
        <v>  0, _, _, _, _,</v>
      </c>
      <c r="R84" s="0" t="str">
        <f aca="false">"  "&amp;C84*0.637628^9&amp;", "&amp;D84&amp;", "&amp;E84&amp;", "&amp;F84&amp;", "&amp;G84&amp;","</f>
        <v>  0, _, _, _, _,</v>
      </c>
    </row>
    <row r="85" customFormat="false" ht="15" hidden="false" customHeight="false" outlineLevel="0" collapsed="false">
      <c r="C85" s="15" t="n">
        <f aca="false">ROUND(C54,0)</f>
        <v>0</v>
      </c>
      <c r="D85" s="9" t="str">
        <f aca="false">D54</f>
        <v>_</v>
      </c>
      <c r="E85" s="9" t="str">
        <f aca="false">E54</f>
        <v>_</v>
      </c>
      <c r="F85" s="9" t="str">
        <f aca="false">F54</f>
        <v>_</v>
      </c>
      <c r="G85" s="9" t="str">
        <f aca="false">G54</f>
        <v>_</v>
      </c>
      <c r="I85" s="0" t="str">
        <f aca="false">"  "&amp;C85&amp;", "&amp;D85&amp;", "&amp;E85&amp;", "&amp;F85&amp;", "&amp;G85&amp;","</f>
        <v>  0, _, _, _, _,</v>
      </c>
      <c r="J85" s="0" t="str">
        <f aca="false">"  "&amp;C85*0.637628&amp;", "&amp;D85&amp;", "&amp;E85&amp;", "&amp;F85&amp;", "&amp;G85&amp;","</f>
        <v>  0, _, _, _, _,</v>
      </c>
      <c r="K85" s="0" t="str">
        <f aca="false">"  "&amp;C85*0.637628^2&amp;", "&amp;D85&amp;", "&amp;E85&amp;", "&amp;F85&amp;", "&amp;G85&amp;","</f>
        <v>  0, _, _, _, _,</v>
      </c>
      <c r="L85" s="0" t="str">
        <f aca="false">"  "&amp;C85*0.637628^3&amp;", "&amp;D85&amp;", "&amp;E85&amp;", "&amp;F85&amp;", "&amp;G85&amp;","</f>
        <v>  0, _, _, _, _,</v>
      </c>
      <c r="M85" s="0" t="str">
        <f aca="false">"  "&amp;C85*0.637628^4&amp;", "&amp;D85&amp;", "&amp;E85&amp;", "&amp;F85&amp;", "&amp;G85&amp;","</f>
        <v>  0, _, _, _, _,</v>
      </c>
      <c r="N85" s="0" t="str">
        <f aca="false">"  "&amp;C85*0.637628^5&amp;", "&amp;D85&amp;", "&amp;E85&amp;", "&amp;F85&amp;", "&amp;G85&amp;","</f>
        <v>  0, _, _, _, _,</v>
      </c>
      <c r="O85" s="0" t="str">
        <f aca="false">"  "&amp;C85*0.637628^6&amp;", "&amp;D85&amp;", "&amp;E85&amp;", "&amp;F85&amp;", "&amp;G85&amp;","</f>
        <v>  0, _, _, _, _,</v>
      </c>
      <c r="P85" s="0" t="str">
        <f aca="false">"  "&amp;C85*0.637628^7&amp;", "&amp;D85&amp;", "&amp;E85&amp;", "&amp;F85&amp;", "&amp;G85&amp;","</f>
        <v>  0, _, _, _, _,</v>
      </c>
      <c r="Q85" s="0" t="str">
        <f aca="false">"  "&amp;C85*0.637628^8&amp;", "&amp;D85&amp;", "&amp;E85&amp;", "&amp;F85&amp;", "&amp;G85&amp;","</f>
        <v>  0, _, _, _, _,</v>
      </c>
      <c r="R85" s="0" t="str">
        <f aca="false">"  "&amp;C85*0.637628^9&amp;", "&amp;D85&amp;", "&amp;E85&amp;", "&amp;F85&amp;", "&amp;G85&amp;","</f>
        <v>  0, _, _, _, _,</v>
      </c>
    </row>
    <row r="86" customFormat="false" ht="15" hidden="false" customHeight="false" outlineLevel="0" collapsed="false">
      <c r="C86" s="15" t="n">
        <f aca="false">ROUND(C55,0)</f>
        <v>0</v>
      </c>
      <c r="D86" s="9" t="str">
        <f aca="false">D55</f>
        <v>_</v>
      </c>
      <c r="E86" s="9" t="str">
        <f aca="false">E55</f>
        <v>_</v>
      </c>
      <c r="F86" s="9" t="str">
        <f aca="false">F55</f>
        <v>_</v>
      </c>
      <c r="G86" s="9" t="str">
        <f aca="false">G55</f>
        <v>_</v>
      </c>
      <c r="I86" s="0" t="str">
        <f aca="false">"  "&amp;C86&amp;", "&amp;D86&amp;", "&amp;E86&amp;", "&amp;F86&amp;", "&amp;G86&amp;","</f>
        <v>  0, _, _, _, _,</v>
      </c>
      <c r="J86" s="0" t="str">
        <f aca="false">"  "&amp;C86*0.637628&amp;", "&amp;D86&amp;", "&amp;E86&amp;", "&amp;F86&amp;", "&amp;G86&amp;","</f>
        <v>  0, _, _, _, _,</v>
      </c>
      <c r="K86" s="0" t="str">
        <f aca="false">"  "&amp;C86*0.637628^2&amp;", "&amp;D86&amp;", "&amp;E86&amp;", "&amp;F86&amp;", "&amp;G86&amp;","</f>
        <v>  0, _, _, _, _,</v>
      </c>
      <c r="L86" s="0" t="str">
        <f aca="false">"  "&amp;C86*0.637628^3&amp;", "&amp;D86&amp;", "&amp;E86&amp;", "&amp;F86&amp;", "&amp;G86&amp;","</f>
        <v>  0, _, _, _, _,</v>
      </c>
      <c r="M86" s="0" t="str">
        <f aca="false">"  "&amp;C86*0.637628^4&amp;", "&amp;D86&amp;", "&amp;E86&amp;", "&amp;F86&amp;", "&amp;G86&amp;","</f>
        <v>  0, _, _, _, _,</v>
      </c>
      <c r="N86" s="0" t="str">
        <f aca="false">"  "&amp;C86*0.637628^5&amp;", "&amp;D86&amp;", "&amp;E86&amp;", "&amp;F86&amp;", "&amp;G86&amp;","</f>
        <v>  0, _, _, _, _,</v>
      </c>
      <c r="O86" s="0" t="str">
        <f aca="false">"  "&amp;C86*0.637628^6&amp;", "&amp;D86&amp;", "&amp;E86&amp;", "&amp;F86&amp;", "&amp;G86&amp;","</f>
        <v>  0, _, _, _, _,</v>
      </c>
      <c r="P86" s="0" t="str">
        <f aca="false">"  "&amp;C86*0.637628^7&amp;", "&amp;D86&amp;", "&amp;E86&amp;", "&amp;F86&amp;", "&amp;G86&amp;","</f>
        <v>  0, _, _, _, _,</v>
      </c>
      <c r="Q86" s="0" t="str">
        <f aca="false">"  "&amp;C86*0.637628^8&amp;", "&amp;D86&amp;", "&amp;E86&amp;", "&amp;F86&amp;", "&amp;G86&amp;","</f>
        <v>  0, _, _, _, _,</v>
      </c>
      <c r="R86" s="0" t="str">
        <f aca="false">"  "&amp;C86*0.637628^9&amp;", "&amp;D86&amp;", "&amp;E86&amp;", "&amp;F86&amp;", "&amp;G86&amp;","</f>
        <v>  0, _, _, _, _,</v>
      </c>
    </row>
    <row r="87" customFormat="false" ht="15" hidden="false" customHeight="false" outlineLevel="0" collapsed="false">
      <c r="C87" s="15" t="n">
        <f aca="false">ROUND(C56,0)</f>
        <v>0</v>
      </c>
      <c r="D87" s="9" t="str">
        <f aca="false">D56</f>
        <v>_</v>
      </c>
      <c r="E87" s="9" t="str">
        <f aca="false">E56</f>
        <v>_</v>
      </c>
      <c r="F87" s="9" t="str">
        <f aca="false">F56</f>
        <v>_</v>
      </c>
      <c r="G87" s="9" t="str">
        <f aca="false">G56</f>
        <v>_</v>
      </c>
      <c r="I87" s="0" t="str">
        <f aca="false">"  "&amp;C87&amp;", "&amp;D87&amp;", "&amp;E87&amp;", "&amp;F87&amp;", "&amp;G87&amp;","</f>
        <v>  0, _, _, _, _,</v>
      </c>
      <c r="J87" s="0" t="str">
        <f aca="false">"  "&amp;C87*0.637628&amp;", "&amp;D87&amp;", "&amp;E87&amp;", "&amp;F87&amp;", "&amp;G87&amp;","</f>
        <v>  0, _, _, _, _,</v>
      </c>
      <c r="K87" s="0" t="str">
        <f aca="false">"  "&amp;C87*0.637628^2&amp;", "&amp;D87&amp;", "&amp;E87&amp;", "&amp;F87&amp;", "&amp;G87&amp;","</f>
        <v>  0, _, _, _, _,</v>
      </c>
      <c r="L87" s="0" t="str">
        <f aca="false">"  "&amp;C87*0.637628^3&amp;", "&amp;D87&amp;", "&amp;E87&amp;", "&amp;F87&amp;", "&amp;G87&amp;","</f>
        <v>  0, _, _, _, _,</v>
      </c>
      <c r="M87" s="0" t="str">
        <f aca="false">"  "&amp;C87*0.637628^4&amp;", "&amp;D87&amp;", "&amp;E87&amp;", "&amp;F87&amp;", "&amp;G87&amp;","</f>
        <v>  0, _, _, _, _,</v>
      </c>
      <c r="N87" s="0" t="str">
        <f aca="false">"  "&amp;C87*0.637628^5&amp;", "&amp;D87&amp;", "&amp;E87&amp;", "&amp;F87&amp;", "&amp;G87&amp;","</f>
        <v>  0, _, _, _, _,</v>
      </c>
      <c r="O87" s="0" t="str">
        <f aca="false">"  "&amp;C87*0.637628^6&amp;", "&amp;D87&amp;", "&amp;E87&amp;", "&amp;F87&amp;", "&amp;G87&amp;","</f>
        <v>  0, _, _, _, _,</v>
      </c>
      <c r="P87" s="0" t="str">
        <f aca="false">"  "&amp;C87*0.637628^7&amp;", "&amp;D87&amp;", "&amp;E87&amp;", "&amp;F87&amp;", "&amp;G87&amp;","</f>
        <v>  0, _, _, _, _,</v>
      </c>
      <c r="Q87" s="0" t="str">
        <f aca="false">"  "&amp;C87*0.637628^8&amp;", "&amp;D87&amp;", "&amp;E87&amp;", "&amp;F87&amp;", "&amp;G87&amp;","</f>
        <v>  0, _, _, _, _,</v>
      </c>
      <c r="R87" s="0" t="str">
        <f aca="false">"  "&amp;C87*0.637628^9&amp;", "&amp;D87&amp;", "&amp;E87&amp;", "&amp;F87&amp;", "&amp;G87&amp;","</f>
        <v>  0, _, _, _, _,</v>
      </c>
    </row>
    <row r="88" customFormat="false" ht="15" hidden="false" customHeight="false" outlineLevel="0" collapsed="false">
      <c r="C88" s="15" t="n">
        <f aca="false">ROUND(C57,0)</f>
        <v>0</v>
      </c>
      <c r="D88" s="9" t="str">
        <f aca="false">D57</f>
        <v>_</v>
      </c>
      <c r="E88" s="9" t="str">
        <f aca="false">E57</f>
        <v>_</v>
      </c>
      <c r="F88" s="9" t="str">
        <f aca="false">F57</f>
        <v>_</v>
      </c>
      <c r="G88" s="9" t="str">
        <f aca="false">G57</f>
        <v>_</v>
      </c>
      <c r="I88" s="0" t="str">
        <f aca="false">"  "&amp;C88&amp;", "&amp;D88&amp;", "&amp;E88&amp;", "&amp;F88&amp;", "&amp;G88&amp;","</f>
        <v>  0, _, _, _, _,</v>
      </c>
      <c r="J88" s="0" t="str">
        <f aca="false">"  "&amp;C88*0.637628&amp;", "&amp;D88&amp;", "&amp;E88&amp;", "&amp;F88&amp;", "&amp;G88&amp;","</f>
        <v>  0, _, _, _, _,</v>
      </c>
      <c r="K88" s="0" t="str">
        <f aca="false">"  "&amp;C88*0.637628^2&amp;", "&amp;D88&amp;", "&amp;E88&amp;", "&amp;F88&amp;", "&amp;G88&amp;","</f>
        <v>  0, _, _, _, _,</v>
      </c>
      <c r="L88" s="0" t="str">
        <f aca="false">"  "&amp;C88*0.637628^3&amp;", "&amp;D88&amp;", "&amp;E88&amp;", "&amp;F88&amp;", "&amp;G88&amp;","</f>
        <v>  0, _, _, _, _,</v>
      </c>
      <c r="M88" s="0" t="str">
        <f aca="false">"  "&amp;C88*0.637628^4&amp;", "&amp;D88&amp;", "&amp;E88&amp;", "&amp;F88&amp;", "&amp;G88&amp;","</f>
        <v>  0, _, _, _, _,</v>
      </c>
      <c r="N88" s="0" t="str">
        <f aca="false">"  "&amp;C88*0.637628^5&amp;", "&amp;D88&amp;", "&amp;E88&amp;", "&amp;F88&amp;", "&amp;G88&amp;","</f>
        <v>  0, _, _, _, _,</v>
      </c>
      <c r="O88" s="0" t="str">
        <f aca="false">"  "&amp;C88*0.637628^6&amp;", "&amp;D88&amp;", "&amp;E88&amp;", "&amp;F88&amp;", "&amp;G88&amp;","</f>
        <v>  0, _, _, _, _,</v>
      </c>
      <c r="P88" s="0" t="str">
        <f aca="false">"  "&amp;C88*0.637628^7&amp;", "&amp;D88&amp;", "&amp;E88&amp;", "&amp;F88&amp;", "&amp;G88&amp;","</f>
        <v>  0, _, _, _, _,</v>
      </c>
      <c r="Q88" s="0" t="str">
        <f aca="false">"  "&amp;C88*0.637628^8&amp;", "&amp;D88&amp;", "&amp;E88&amp;", "&amp;F88&amp;", "&amp;G88&amp;","</f>
        <v>  0, _, _, _, _,</v>
      </c>
      <c r="R88" s="0" t="str">
        <f aca="false">"  "&amp;C88*0.637628^9&amp;", "&amp;D88&amp;", "&amp;E88&amp;", "&amp;F88&amp;", "&amp;G88&amp;","</f>
        <v>  0, _, _, _, _,</v>
      </c>
    </row>
    <row r="89" customFormat="false" ht="15" hidden="false" customHeight="false" outlineLevel="0" collapsed="false">
      <c r="C89" s="15" t="n">
        <f aca="false">ROUND(C58,0)</f>
        <v>0</v>
      </c>
      <c r="D89" s="9" t="str">
        <f aca="false">D58</f>
        <v>_</v>
      </c>
      <c r="E89" s="9" t="str">
        <f aca="false">E58</f>
        <v>_</v>
      </c>
      <c r="F89" s="9" t="str">
        <f aca="false">F58</f>
        <v>_</v>
      </c>
      <c r="G89" s="9" t="str">
        <f aca="false">G58</f>
        <v>_</v>
      </c>
      <c r="I89" s="0" t="str">
        <f aca="false">"  "&amp;C89&amp;", "&amp;D89&amp;", "&amp;E89&amp;", "&amp;F89&amp;", "&amp;G89&amp;","</f>
        <v>  0, _, _, _, _,</v>
      </c>
      <c r="J89" s="0" t="str">
        <f aca="false">"  "&amp;C89*0.637628&amp;", "&amp;D89&amp;", "&amp;E89&amp;", "&amp;F89&amp;", "&amp;G89&amp;","</f>
        <v>  0, _, _, _, _,</v>
      </c>
      <c r="K89" s="0" t="str">
        <f aca="false">"  "&amp;C89*0.637628^2&amp;", "&amp;D89&amp;", "&amp;E89&amp;", "&amp;F89&amp;", "&amp;G89&amp;","</f>
        <v>  0, _, _, _, _,</v>
      </c>
      <c r="L89" s="0" t="str">
        <f aca="false">"  "&amp;C89*0.637628^3&amp;", "&amp;D89&amp;", "&amp;E89&amp;", "&amp;F89&amp;", "&amp;G89&amp;","</f>
        <v>  0, _, _, _, _,</v>
      </c>
      <c r="M89" s="0" t="str">
        <f aca="false">"  "&amp;C89*0.637628^4&amp;", "&amp;D89&amp;", "&amp;E89&amp;", "&amp;F89&amp;", "&amp;G89&amp;","</f>
        <v>  0, _, _, _, _,</v>
      </c>
      <c r="N89" s="0" t="str">
        <f aca="false">"  "&amp;C89*0.637628^5&amp;", "&amp;D89&amp;", "&amp;E89&amp;", "&amp;F89&amp;", "&amp;G89&amp;","</f>
        <v>  0, _, _, _, _,</v>
      </c>
      <c r="O89" s="0" t="str">
        <f aca="false">"  "&amp;C89*0.637628^6&amp;", "&amp;D89&amp;", "&amp;E89&amp;", "&amp;F89&amp;", "&amp;G89&amp;","</f>
        <v>  0, _, _, _, _,</v>
      </c>
      <c r="P89" s="0" t="str">
        <f aca="false">"  "&amp;C89*0.637628^7&amp;", "&amp;D89&amp;", "&amp;E89&amp;", "&amp;F89&amp;", "&amp;G89&amp;","</f>
        <v>  0, _, _, _, _,</v>
      </c>
      <c r="Q89" s="0" t="str">
        <f aca="false">"  "&amp;C89*0.637628^8&amp;", "&amp;D89&amp;", "&amp;E89&amp;", "&amp;F89&amp;", "&amp;G89&amp;","</f>
        <v>  0, _, _, _, _,</v>
      </c>
      <c r="R89" s="0" t="str">
        <f aca="false">"  "&amp;C89*0.637628^9&amp;", "&amp;D89&amp;", "&amp;E89&amp;", "&amp;F89&amp;", "&amp;G89&amp;","</f>
        <v>  0, _, _, _, _,</v>
      </c>
    </row>
    <row r="90" customFormat="false" ht="15" hidden="false" customHeight="false" outlineLevel="0" collapsed="false">
      <c r="C90" s="15" t="n">
        <f aca="false">ROUND(C59,0)</f>
        <v>0</v>
      </c>
      <c r="D90" s="9" t="str">
        <f aca="false">D59</f>
        <v>_</v>
      </c>
      <c r="E90" s="9" t="str">
        <f aca="false">E59</f>
        <v>_</v>
      </c>
      <c r="F90" s="9" t="str">
        <f aca="false">F59</f>
        <v>_</v>
      </c>
      <c r="G90" s="9" t="str">
        <f aca="false">G59</f>
        <v>_</v>
      </c>
      <c r="I90" s="0" t="str">
        <f aca="false">"  "&amp;C90&amp;", "&amp;D90&amp;", "&amp;E90&amp;", "&amp;F90&amp;", "&amp;G90&amp;","</f>
        <v>  0, _, _, _, _,</v>
      </c>
      <c r="J90" s="0" t="str">
        <f aca="false">"  "&amp;C90*0.637628&amp;", "&amp;D90&amp;", "&amp;E90&amp;", "&amp;F90&amp;", "&amp;G90&amp;","</f>
        <v>  0, _, _, _, _,</v>
      </c>
      <c r="K90" s="0" t="str">
        <f aca="false">"  "&amp;C90*0.637628^2&amp;", "&amp;D90&amp;", "&amp;E90&amp;", "&amp;F90&amp;", "&amp;G90&amp;","</f>
        <v>  0, _, _, _, _,</v>
      </c>
      <c r="L90" s="0" t="str">
        <f aca="false">"  "&amp;C90*0.637628^3&amp;", "&amp;D90&amp;", "&amp;E90&amp;", "&amp;F90&amp;", "&amp;G90&amp;","</f>
        <v>  0, _, _, _, _,</v>
      </c>
      <c r="M90" s="0" t="str">
        <f aca="false">"  "&amp;C90*0.637628^4&amp;", "&amp;D90&amp;", "&amp;E90&amp;", "&amp;F90&amp;", "&amp;G90&amp;","</f>
        <v>  0, _, _, _, _,</v>
      </c>
      <c r="N90" s="0" t="str">
        <f aca="false">"  "&amp;C90*0.637628^5&amp;", "&amp;D90&amp;", "&amp;E90&amp;", "&amp;F90&amp;", "&amp;G90&amp;","</f>
        <v>  0, _, _, _, _,</v>
      </c>
      <c r="O90" s="0" t="str">
        <f aca="false">"  "&amp;C90*0.637628^6&amp;", "&amp;D90&amp;", "&amp;E90&amp;", "&amp;F90&amp;", "&amp;G90&amp;","</f>
        <v>  0, _, _, _, _,</v>
      </c>
      <c r="P90" s="0" t="str">
        <f aca="false">"  "&amp;C90*0.637628^7&amp;", "&amp;D90&amp;", "&amp;E90&amp;", "&amp;F90&amp;", "&amp;G90&amp;","</f>
        <v>  0, _, _, _, _,</v>
      </c>
      <c r="Q90" s="0" t="str">
        <f aca="false">"  "&amp;C90*0.637628^8&amp;", "&amp;D90&amp;", "&amp;E90&amp;", "&amp;F90&amp;", "&amp;G90&amp;","</f>
        <v>  0, _, _, _, _,</v>
      </c>
      <c r="R90" s="0" t="str">
        <f aca="false">"  "&amp;C90*0.637628^9&amp;", "&amp;D90&amp;", "&amp;E90&amp;", "&amp;F90&amp;", "&amp;G90&amp;","</f>
        <v>  0, _, _, _, _,</v>
      </c>
    </row>
    <row r="91" customFormat="false" ht="15" hidden="false" customHeight="false" outlineLevel="0" collapsed="false">
      <c r="C91" s="15" t="n">
        <f aca="false">ROUND(C60,0)</f>
        <v>0</v>
      </c>
      <c r="D91" s="9" t="str">
        <f aca="false">D60</f>
        <v>_</v>
      </c>
      <c r="E91" s="9" t="str">
        <f aca="false">E60</f>
        <v>_</v>
      </c>
      <c r="F91" s="9" t="str">
        <f aca="false">F60</f>
        <v>_</v>
      </c>
      <c r="G91" s="9" t="str">
        <f aca="false">G60</f>
        <v>_</v>
      </c>
      <c r="I91" s="0" t="str">
        <f aca="false">"  "&amp;C91&amp;", "&amp;D91&amp;", "&amp;E91&amp;", "&amp;F91&amp;", "&amp;G91&amp;","</f>
        <v>  0, _, _, _, _,</v>
      </c>
      <c r="J91" s="0" t="str">
        <f aca="false">"  "&amp;C91*0.637628&amp;", "&amp;D91&amp;", "&amp;E91&amp;", "&amp;F91&amp;", "&amp;G91&amp;","</f>
        <v>  0, _, _, _, _,</v>
      </c>
      <c r="K91" s="0" t="str">
        <f aca="false">"  "&amp;C91*0.637628^2&amp;", "&amp;D91&amp;", "&amp;E91&amp;", "&amp;F91&amp;", "&amp;G91&amp;","</f>
        <v>  0, _, _, _, _,</v>
      </c>
      <c r="L91" s="0" t="str">
        <f aca="false">"  "&amp;C91*0.637628^3&amp;", "&amp;D91&amp;", "&amp;E91&amp;", "&amp;F91&amp;", "&amp;G91&amp;","</f>
        <v>  0, _, _, _, _,</v>
      </c>
      <c r="M91" s="0" t="str">
        <f aca="false">"  "&amp;C91*0.637628^4&amp;", "&amp;D91&amp;", "&amp;E91&amp;", "&amp;F91&amp;", "&amp;G91&amp;","</f>
        <v>  0, _, _, _, _,</v>
      </c>
      <c r="N91" s="0" t="str">
        <f aca="false">"  "&amp;C91*0.637628^5&amp;", "&amp;D91&amp;", "&amp;E91&amp;", "&amp;F91&amp;", "&amp;G91&amp;","</f>
        <v>  0, _, _, _, _,</v>
      </c>
      <c r="O91" s="0" t="str">
        <f aca="false">"  "&amp;C91*0.637628^6&amp;", "&amp;D91&amp;", "&amp;E91&amp;", "&amp;F91&amp;", "&amp;G91&amp;","</f>
        <v>  0, _, _, _, _,</v>
      </c>
      <c r="P91" s="0" t="str">
        <f aca="false">"  "&amp;C91*0.637628^7&amp;", "&amp;D91&amp;", "&amp;E91&amp;", "&amp;F91&amp;", "&amp;G91&amp;","</f>
        <v>  0, _, _, _, _,</v>
      </c>
      <c r="Q91" s="0" t="str">
        <f aca="false">"  "&amp;C91*0.637628^8&amp;", "&amp;D91&amp;", "&amp;E91&amp;", "&amp;F91&amp;", "&amp;G91&amp;","</f>
        <v>  0, _, _, _, _,</v>
      </c>
      <c r="R91" s="0" t="str">
        <f aca="false">"  "&amp;C91*0.637628^9&amp;", "&amp;D91&amp;", "&amp;E91&amp;", "&amp;F91&amp;", "&amp;G91&amp;","</f>
        <v>  0, _, _, _, _,</v>
      </c>
    </row>
    <row r="92" customFormat="false" ht="15" hidden="false" customHeight="false" outlineLevel="0" collapsed="false">
      <c r="C92" s="15" t="n">
        <f aca="false">ROUND(C61,0)</f>
        <v>0</v>
      </c>
      <c r="D92" s="9" t="str">
        <f aca="false">D61</f>
        <v>_</v>
      </c>
      <c r="E92" s="9" t="str">
        <f aca="false">E61</f>
        <v>_</v>
      </c>
      <c r="F92" s="9" t="str">
        <f aca="false">F61</f>
        <v>_</v>
      </c>
      <c r="G92" s="9" t="str">
        <f aca="false">G61</f>
        <v>_</v>
      </c>
      <c r="I92" s="0" t="str">
        <f aca="false">"  "&amp;C92&amp;", "&amp;D92&amp;", "&amp;E92&amp;", "&amp;F92&amp;", "&amp;G92&amp;","</f>
        <v>  0, _, _, _, _,</v>
      </c>
      <c r="J92" s="0" t="str">
        <f aca="false">"  "&amp;C92*0.637628&amp;", "&amp;D92&amp;", "&amp;E92&amp;", "&amp;F92&amp;", "&amp;G92&amp;","</f>
        <v>  0, _, _, _, _,</v>
      </c>
      <c r="K92" s="0" t="str">
        <f aca="false">"  "&amp;C92*0.637628^2&amp;", "&amp;D92&amp;", "&amp;E92&amp;", "&amp;F92&amp;", "&amp;G92&amp;","</f>
        <v>  0, _, _, _, _,</v>
      </c>
      <c r="L92" s="0" t="str">
        <f aca="false">"  "&amp;C92*0.637628^3&amp;", "&amp;D92&amp;", "&amp;E92&amp;", "&amp;F92&amp;", "&amp;G92&amp;","</f>
        <v>  0, _, _, _, _,</v>
      </c>
      <c r="M92" s="0" t="str">
        <f aca="false">"  "&amp;C92*0.637628^4&amp;", "&amp;D92&amp;", "&amp;E92&amp;", "&amp;F92&amp;", "&amp;G92&amp;","</f>
        <v>  0, _, _, _, _,</v>
      </c>
      <c r="N92" s="0" t="str">
        <f aca="false">"  "&amp;C92*0.637628^5&amp;", "&amp;D92&amp;", "&amp;E92&amp;", "&amp;F92&amp;", "&amp;G92&amp;","</f>
        <v>  0, _, _, _, _,</v>
      </c>
      <c r="O92" s="0" t="str">
        <f aca="false">"  "&amp;C92*0.637628^6&amp;", "&amp;D92&amp;", "&amp;E92&amp;", "&amp;F92&amp;", "&amp;G92&amp;","</f>
        <v>  0, _, _, _, _,</v>
      </c>
      <c r="P92" s="0" t="str">
        <f aca="false">"  "&amp;C92*0.637628^7&amp;", "&amp;D92&amp;", "&amp;E92&amp;", "&amp;F92&amp;", "&amp;G92&amp;","</f>
        <v>  0, _, _, _, _,</v>
      </c>
      <c r="Q92" s="0" t="str">
        <f aca="false">"  "&amp;C92*0.637628^8&amp;", "&amp;D92&amp;", "&amp;E92&amp;", "&amp;F92&amp;", "&amp;G92&amp;","</f>
        <v>  0, _, _, _, _,</v>
      </c>
      <c r="R92" s="0" t="str">
        <f aca="false">"  "&amp;C92*0.637628^9&amp;", "&amp;D92&amp;", "&amp;E92&amp;", "&amp;F92&amp;", "&amp;G92&amp;","</f>
        <v>  0, _, _, _, _,</v>
      </c>
    </row>
    <row r="93" customFormat="false" ht="15" hidden="false" customHeight="false" outlineLevel="0" collapsed="false">
      <c r="C93" s="15" t="n">
        <f aca="false">ROUND(C62,0)</f>
        <v>0</v>
      </c>
      <c r="D93" s="9" t="str">
        <f aca="false">D62</f>
        <v>_</v>
      </c>
      <c r="E93" s="9" t="str">
        <f aca="false">E62</f>
        <v>_</v>
      </c>
      <c r="F93" s="9" t="str">
        <f aca="false">F62</f>
        <v>_</v>
      </c>
      <c r="G93" s="9" t="str">
        <f aca="false">G62</f>
        <v>_</v>
      </c>
      <c r="I93" s="0" t="str">
        <f aca="false">"  "&amp;C93&amp;", "&amp;D93&amp;", "&amp;E93&amp;", "&amp;F93&amp;", "&amp;G93&amp;" ;"</f>
        <v>  0, _, _, _, _ ;</v>
      </c>
      <c r="J93" s="0" t="str">
        <f aca="false">"  "&amp;C93*0.637628&amp;", "&amp;D93&amp;", "&amp;E93&amp;", "&amp;F93&amp;", "&amp;G93&amp;" ;"</f>
        <v>  0, _, _, _, _ ;</v>
      </c>
      <c r="K93" s="0" t="str">
        <f aca="false">"  "&amp;C93*0.637628^2&amp;", "&amp;D93&amp;", "&amp;E93&amp;", "&amp;F93&amp;", "&amp;G93&amp;" ;"</f>
        <v>  0, _, _, _, _ ;</v>
      </c>
      <c r="L93" s="0" t="str">
        <f aca="false">"  "&amp;C93*0.637628^3&amp;", "&amp;D93&amp;", "&amp;E93&amp;", "&amp;F93&amp;", "&amp;G93&amp;" ;"</f>
        <v>  0, _, _, _, _ ;</v>
      </c>
      <c r="M93" s="0" t="str">
        <f aca="false">"  "&amp;C93*0.637628^4&amp;", "&amp;D93&amp;", "&amp;E93&amp;", "&amp;F93&amp;", "&amp;G93&amp;" ;"</f>
        <v>  0, _, _, _, _ ;</v>
      </c>
      <c r="N93" s="0" t="str">
        <f aca="false">"  "&amp;C93*0.637628^5&amp;", "&amp;D93&amp;", "&amp;E93&amp;", "&amp;F93&amp;", "&amp;G93&amp;" ;"</f>
        <v>  0, _, _, _, _ ;</v>
      </c>
      <c r="O93" s="0" t="str">
        <f aca="false">"  "&amp;C93*0.637628^6&amp;", "&amp;D93&amp;", "&amp;E93&amp;", "&amp;F93&amp;", "&amp;G93&amp;" ;"</f>
        <v>  0, _, _, _, _ ;</v>
      </c>
      <c r="P93" s="0" t="str">
        <f aca="false">"  "&amp;C93*0.637628^7&amp;", "&amp;D93&amp;", "&amp;E93&amp;", "&amp;F93&amp;", "&amp;G93&amp;" ;"</f>
        <v>  0, _, _, _, _ ;</v>
      </c>
      <c r="Q93" s="0" t="str">
        <f aca="false">"  "&amp;C93*0.637628^8&amp;", "&amp;D93&amp;", "&amp;E93&amp;", "&amp;F93&amp;", "&amp;G93&amp;" ;"</f>
        <v>  0, _, _, _, _ ;</v>
      </c>
      <c r="R93" s="0" t="str">
        <f aca="false">"  "&amp;C93*0.637628^9&amp;", "&amp;D93&amp;", "&amp;E93&amp;", "&amp;F93&amp;", "&amp;G93&amp;" ;"</f>
        <v>  0, _, _, _, _ ;</v>
      </c>
    </row>
    <row r="94" customFormat="false" ht="15" hidden="false" customHeight="false" outlineLevel="0" collapsed="false">
      <c r="C94" s="15"/>
      <c r="D94" s="9"/>
      <c r="E94" s="9"/>
      <c r="F94" s="9"/>
      <c r="G94" s="9"/>
    </row>
    <row r="95" customFormat="false" ht="15" hidden="false" customHeight="false" outlineLevel="0" collapsed="false">
      <c r="A95" s="1" t="s">
        <v>49</v>
      </c>
      <c r="B95" s="0" t="s">
        <v>50</v>
      </c>
      <c r="C95" s="9" t="n">
        <v>30</v>
      </c>
      <c r="D95" s="9"/>
      <c r="E95" s="9"/>
      <c r="F95" s="9"/>
      <c r="G95" s="9"/>
    </row>
    <row r="96" customFormat="false" ht="15" hidden="false" customHeight="false" outlineLevel="0" collapsed="false">
      <c r="B96" s="0" t="n">
        <v>0</v>
      </c>
      <c r="C96" s="9" t="n">
        <v>0.083</v>
      </c>
      <c r="D96" s="9" t="n">
        <v>0.083</v>
      </c>
      <c r="E96" s="9" t="n">
        <v>0.083</v>
      </c>
      <c r="F96" s="9" t="n">
        <v>0.083</v>
      </c>
      <c r="G96" s="9" t="n">
        <v>0.083</v>
      </c>
      <c r="H96" s="0" t="n">
        <v>0.095</v>
      </c>
      <c r="I96" s="0" t="n">
        <v>0.083</v>
      </c>
      <c r="J96" s="0" t="n">
        <v>0.083</v>
      </c>
      <c r="K96" s="0" t="n">
        <v>0.11</v>
      </c>
      <c r="L96" s="0" t="n">
        <v>0.03</v>
      </c>
      <c r="M96" s="0" t="n">
        <v>0.03</v>
      </c>
      <c r="N96" s="0" t="n">
        <v>0.03</v>
      </c>
      <c r="O96" s="0" t="n">
        <v>0.03</v>
      </c>
      <c r="P96" s="0" t="n">
        <v>0.03</v>
      </c>
      <c r="Q96" s="0" t="n">
        <v>0.008</v>
      </c>
      <c r="R96" s="0" t="n">
        <v>0.008</v>
      </c>
      <c r="S96" s="0" t="n">
        <v>0.008</v>
      </c>
      <c r="T96" s="0" t="n">
        <v>0.008</v>
      </c>
      <c r="U96" s="0" t="n">
        <v>0.008</v>
      </c>
      <c r="V96" s="0" t="n">
        <v>0.008</v>
      </c>
      <c r="W96" s="0" t="n">
        <v>0.008</v>
      </c>
      <c r="X96" s="0" t="n">
        <v>0.008</v>
      </c>
      <c r="Y96" s="0" t="n">
        <v>0</v>
      </c>
      <c r="Z96" s="0" t="n">
        <v>0</v>
      </c>
      <c r="AA96" s="0" t="n">
        <v>0</v>
      </c>
      <c r="AB96" s="0" t="n">
        <v>0</v>
      </c>
      <c r="AC96" s="0" t="n">
        <v>0</v>
      </c>
      <c r="AD96" s="0" t="n">
        <v>0</v>
      </c>
      <c r="AE96" s="0" t="n">
        <v>0</v>
      </c>
      <c r="AG96" s="0" t="n">
        <f aca="false">SUM(B96:AE96)</f>
        <v>1</v>
      </c>
    </row>
    <row r="97" customFormat="false" ht="15" hidden="false" customHeight="false" outlineLevel="0" collapsed="false">
      <c r="B97" s="0" t="s">
        <v>51</v>
      </c>
      <c r="C97" s="9" t="n">
        <v>30</v>
      </c>
      <c r="D97" s="9"/>
      <c r="E97" s="9"/>
      <c r="F97" s="9"/>
      <c r="G97" s="9"/>
      <c r="AG97" s="0" t="n">
        <f aca="false">SUM(B97:AE97)</f>
        <v>30</v>
      </c>
    </row>
    <row r="98" customFormat="false" ht="15" hidden="false" customHeight="false" outlineLevel="0" collapsed="false">
      <c r="B98" s="0" t="n">
        <v>0</v>
      </c>
      <c r="C98" s="9" t="n">
        <v>0.083</v>
      </c>
      <c r="D98" s="9" t="n">
        <v>0.083</v>
      </c>
      <c r="E98" s="9" t="n">
        <v>0.083</v>
      </c>
      <c r="F98" s="9" t="n">
        <v>0.083</v>
      </c>
      <c r="G98" s="9" t="n">
        <v>0.083</v>
      </c>
      <c r="H98" s="0" t="n">
        <v>0.095</v>
      </c>
      <c r="I98" s="0" t="n">
        <v>0.083</v>
      </c>
      <c r="J98" s="0" t="n">
        <v>0.083</v>
      </c>
      <c r="K98" s="0" t="n">
        <v>0.11</v>
      </c>
      <c r="L98" s="0" t="n">
        <v>0.03</v>
      </c>
      <c r="M98" s="0" t="n">
        <v>0.03</v>
      </c>
      <c r="N98" s="0" t="n">
        <v>0.03</v>
      </c>
      <c r="O98" s="0" t="n">
        <v>0.03</v>
      </c>
      <c r="P98" s="0" t="n">
        <v>0.03</v>
      </c>
      <c r="Q98" s="0" t="n">
        <v>0.008</v>
      </c>
      <c r="R98" s="0" t="n">
        <v>0.008</v>
      </c>
      <c r="S98" s="0" t="n">
        <v>0.008</v>
      </c>
      <c r="T98" s="0" t="n">
        <v>0.008</v>
      </c>
      <c r="U98" s="0" t="n">
        <v>0.008</v>
      </c>
      <c r="V98" s="0" t="n">
        <v>0.008</v>
      </c>
      <c r="W98" s="0" t="n">
        <v>0.008</v>
      </c>
      <c r="X98" s="0" t="n">
        <v>0.008</v>
      </c>
      <c r="Y98" s="0" t="n">
        <v>0</v>
      </c>
      <c r="Z98" s="0" t="n">
        <v>0</v>
      </c>
      <c r="AA98" s="0" t="n">
        <v>0</v>
      </c>
      <c r="AB98" s="0" t="n">
        <v>0</v>
      </c>
      <c r="AC98" s="0" t="n">
        <v>0</v>
      </c>
      <c r="AD98" s="0" t="n">
        <v>0</v>
      </c>
      <c r="AE98" s="0" t="n">
        <v>0</v>
      </c>
      <c r="AG98" s="0" t="n">
        <f aca="false">SUM(B98:AE98)</f>
        <v>1</v>
      </c>
    </row>
    <row r="99" customFormat="false" ht="15" hidden="false" customHeight="false" outlineLevel="0" collapsed="false">
      <c r="B99" s="0" t="s">
        <v>52</v>
      </c>
      <c r="C99" s="9" t="n">
        <v>30</v>
      </c>
      <c r="D99" s="9"/>
      <c r="E99" s="9"/>
      <c r="F99" s="9"/>
      <c r="G99" s="9"/>
      <c r="AG99" s="0" t="n">
        <f aca="false">SUM(B99:AE99)</f>
        <v>30</v>
      </c>
    </row>
    <row r="100" customFormat="false" ht="15" hidden="false" customHeight="false" outlineLevel="0" collapsed="false">
      <c r="B100" s="0" t="n">
        <v>0</v>
      </c>
      <c r="C100" s="9" t="n">
        <v>0.071</v>
      </c>
      <c r="D100" s="9" t="n">
        <v>0.072</v>
      </c>
      <c r="E100" s="9" t="n">
        <v>0.072</v>
      </c>
      <c r="F100" s="9" t="n">
        <v>0.072</v>
      </c>
      <c r="G100" s="9" t="n">
        <v>0.072</v>
      </c>
      <c r="H100" s="0" t="n">
        <v>0.083</v>
      </c>
      <c r="I100" s="0" t="n">
        <v>0.072</v>
      </c>
      <c r="J100" s="0" t="n">
        <v>0.072</v>
      </c>
      <c r="K100" s="0" t="n">
        <v>0.1</v>
      </c>
      <c r="L100" s="0" t="n">
        <v>0.05</v>
      </c>
      <c r="M100" s="0" t="n">
        <v>0.05</v>
      </c>
      <c r="N100" s="0" t="n">
        <v>0.05</v>
      </c>
      <c r="O100" s="0" t="n">
        <v>0.05</v>
      </c>
      <c r="P100" s="0" t="n">
        <v>0.05</v>
      </c>
      <c r="Q100" s="0" t="n">
        <v>0.008</v>
      </c>
      <c r="R100" s="0" t="n">
        <v>0.008</v>
      </c>
      <c r="S100" s="0" t="n">
        <v>0.008</v>
      </c>
      <c r="T100" s="0" t="n">
        <v>0.008</v>
      </c>
      <c r="U100" s="0" t="n">
        <v>0.008</v>
      </c>
      <c r="V100" s="0" t="n">
        <v>0.008</v>
      </c>
      <c r="W100" s="0" t="n">
        <v>0.008</v>
      </c>
      <c r="X100" s="0" t="n">
        <v>0.008</v>
      </c>
      <c r="Y100" s="0" t="n">
        <v>0</v>
      </c>
      <c r="Z100" s="0" t="n">
        <v>0</v>
      </c>
      <c r="AA100" s="0" t="n">
        <v>0</v>
      </c>
      <c r="AB100" s="0" t="n">
        <v>0</v>
      </c>
      <c r="AC100" s="0" t="n">
        <v>0</v>
      </c>
      <c r="AD100" s="0" t="n">
        <v>0</v>
      </c>
      <c r="AE100" s="0" t="n">
        <v>0</v>
      </c>
      <c r="AG100" s="0" t="n">
        <f aca="false">SUM(B100:AE100)</f>
        <v>1</v>
      </c>
    </row>
    <row r="101" customFormat="false" ht="15" hidden="false" customHeight="false" outlineLevel="0" collapsed="false">
      <c r="B101" s="0" t="s">
        <v>53</v>
      </c>
      <c r="C101" s="9" t="n">
        <v>30</v>
      </c>
      <c r="D101" s="9"/>
      <c r="E101" s="9"/>
      <c r="F101" s="9"/>
      <c r="G101" s="9"/>
      <c r="AG101" s="0" t="n">
        <f aca="false">SUM(B101:AE101)</f>
        <v>30</v>
      </c>
    </row>
    <row r="102" customFormat="false" ht="15" hidden="false" customHeight="false" outlineLevel="0" collapsed="false">
      <c r="B102" s="0" t="n">
        <v>0</v>
      </c>
      <c r="C102" s="9" t="n">
        <v>0.071</v>
      </c>
      <c r="D102" s="9" t="n">
        <v>0.072</v>
      </c>
      <c r="E102" s="9" t="n">
        <v>0.072</v>
      </c>
      <c r="F102" s="9" t="n">
        <v>0.072</v>
      </c>
      <c r="G102" s="9" t="n">
        <v>0.072</v>
      </c>
      <c r="H102" s="0" t="n">
        <v>0.083</v>
      </c>
      <c r="I102" s="0" t="n">
        <v>0.072</v>
      </c>
      <c r="J102" s="0" t="n">
        <v>0.072</v>
      </c>
      <c r="K102" s="0" t="n">
        <v>0.1</v>
      </c>
      <c r="L102" s="0" t="n">
        <v>0.05</v>
      </c>
      <c r="M102" s="0" t="n">
        <v>0.05</v>
      </c>
      <c r="N102" s="0" t="n">
        <v>0.05</v>
      </c>
      <c r="O102" s="0" t="n">
        <v>0.05</v>
      </c>
      <c r="P102" s="0" t="n">
        <v>0.05</v>
      </c>
      <c r="Q102" s="0" t="n">
        <v>0.008</v>
      </c>
      <c r="R102" s="0" t="n">
        <v>0.008</v>
      </c>
      <c r="S102" s="0" t="n">
        <v>0.008</v>
      </c>
      <c r="T102" s="0" t="n">
        <v>0.008</v>
      </c>
      <c r="U102" s="0" t="n">
        <v>0.008</v>
      </c>
      <c r="V102" s="0" t="n">
        <v>0.008</v>
      </c>
      <c r="W102" s="0" t="n">
        <v>0.008</v>
      </c>
      <c r="X102" s="0" t="n">
        <v>0.008</v>
      </c>
      <c r="Y102" s="0" t="n">
        <v>0</v>
      </c>
      <c r="Z102" s="0" t="n">
        <v>0</v>
      </c>
      <c r="AA102" s="0" t="n">
        <v>0</v>
      </c>
      <c r="AB102" s="0" t="n">
        <v>0</v>
      </c>
      <c r="AC102" s="0" t="n">
        <v>0</v>
      </c>
      <c r="AD102" s="0" t="n">
        <v>0</v>
      </c>
      <c r="AE102" s="0" t="n">
        <v>0</v>
      </c>
      <c r="AG102" s="0" t="n">
        <f aca="false">SUM(B102:AE102)</f>
        <v>1</v>
      </c>
    </row>
    <row r="103" customFormat="false" ht="15" hidden="false" customHeight="false" outlineLevel="0" collapsed="false">
      <c r="B103" s="0" t="s">
        <v>54</v>
      </c>
      <c r="C103" s="9" t="n">
        <v>30</v>
      </c>
      <c r="D103" s="9"/>
      <c r="E103" s="9"/>
      <c r="F103" s="9"/>
      <c r="G103" s="9"/>
      <c r="AG103" s="0" t="n">
        <f aca="false">SUM(B103:AE103)</f>
        <v>30</v>
      </c>
    </row>
    <row r="104" customFormat="false" ht="15" hidden="false" customHeight="false" outlineLevel="0" collapsed="false">
      <c r="B104" s="0" t="n">
        <v>0</v>
      </c>
      <c r="C104" s="9" t="n">
        <v>0.047</v>
      </c>
      <c r="D104" s="9" t="n">
        <v>0.03</v>
      </c>
      <c r="E104" s="9" t="n">
        <v>0.05</v>
      </c>
      <c r="F104" s="9" t="n">
        <v>0.01</v>
      </c>
      <c r="G104" s="9" t="n">
        <v>0.052</v>
      </c>
      <c r="H104" s="0" t="n">
        <v>0.025</v>
      </c>
      <c r="I104" s="0" t="n">
        <v>0.025</v>
      </c>
      <c r="J104" s="0" t="n">
        <v>0.03</v>
      </c>
      <c r="K104" s="0" t="n">
        <v>0.015</v>
      </c>
      <c r="L104" s="0" t="n">
        <v>0.017</v>
      </c>
      <c r="M104" s="0" t="n">
        <v>0.039</v>
      </c>
      <c r="N104" s="0" t="n">
        <v>0.064</v>
      </c>
      <c r="O104" s="0" t="n">
        <v>0.046</v>
      </c>
      <c r="P104" s="0" t="n">
        <v>0.026</v>
      </c>
      <c r="Q104" s="0" t="n">
        <v>0.02</v>
      </c>
      <c r="R104" s="0" t="n">
        <v>0.113</v>
      </c>
      <c r="S104" s="0" t="n">
        <v>0.122</v>
      </c>
      <c r="T104" s="0" t="n">
        <v>0.044</v>
      </c>
      <c r="U104" s="0" t="n">
        <v>0.031</v>
      </c>
      <c r="V104" s="0" t="n">
        <v>0.099</v>
      </c>
      <c r="W104" s="0" t="n">
        <v>0.086</v>
      </c>
      <c r="X104" s="0" t="n">
        <v>0.009</v>
      </c>
      <c r="Y104" s="0" t="n">
        <v>0</v>
      </c>
      <c r="Z104" s="0" t="n">
        <v>0</v>
      </c>
      <c r="AA104" s="0" t="n">
        <v>0</v>
      </c>
      <c r="AB104" s="0" t="n">
        <v>0</v>
      </c>
      <c r="AC104" s="0" t="n">
        <v>0</v>
      </c>
      <c r="AD104" s="0" t="n">
        <v>0</v>
      </c>
      <c r="AE104" s="0" t="n">
        <v>0</v>
      </c>
      <c r="AG104" s="0" t="n">
        <f aca="false">SUM(B104:AE104)</f>
        <v>1</v>
      </c>
    </row>
    <row r="105" customFormat="false" ht="15" hidden="false" customHeight="false" outlineLevel="0" collapsed="false">
      <c r="B105" s="0" t="s">
        <v>55</v>
      </c>
      <c r="C105" s="9" t="n">
        <v>30</v>
      </c>
      <c r="D105" s="9"/>
      <c r="E105" s="9"/>
      <c r="F105" s="9"/>
      <c r="G105" s="9"/>
      <c r="AG105" s="0" t="n">
        <f aca="false">SUM(B105:AE105)</f>
        <v>30</v>
      </c>
    </row>
    <row r="106" customFormat="false" ht="15" hidden="false" customHeight="false" outlineLevel="0" collapsed="false">
      <c r="B106" s="0" t="n">
        <v>0</v>
      </c>
      <c r="C106" s="9" t="n">
        <v>0.047</v>
      </c>
      <c r="D106" s="9" t="n">
        <v>0.03</v>
      </c>
      <c r="E106" s="9" t="n">
        <v>0.05</v>
      </c>
      <c r="F106" s="9" t="n">
        <v>0.01</v>
      </c>
      <c r="G106" s="9" t="n">
        <v>0.052</v>
      </c>
      <c r="H106" s="0" t="n">
        <v>0.025</v>
      </c>
      <c r="I106" s="0" t="n">
        <v>0.025</v>
      </c>
      <c r="J106" s="0" t="n">
        <v>0.03</v>
      </c>
      <c r="K106" s="0" t="n">
        <v>0.015</v>
      </c>
      <c r="L106" s="0" t="n">
        <v>0.017</v>
      </c>
      <c r="M106" s="0" t="n">
        <v>0.039</v>
      </c>
      <c r="N106" s="0" t="n">
        <v>0.064</v>
      </c>
      <c r="O106" s="0" t="n">
        <v>0.046</v>
      </c>
      <c r="P106" s="0" t="n">
        <v>0.026</v>
      </c>
      <c r="Q106" s="0" t="n">
        <v>0.02</v>
      </c>
      <c r="R106" s="0" t="n">
        <v>0.113</v>
      </c>
      <c r="S106" s="0" t="n">
        <v>0.122</v>
      </c>
      <c r="T106" s="0" t="n">
        <v>0.044</v>
      </c>
      <c r="U106" s="0" t="n">
        <v>0.031</v>
      </c>
      <c r="V106" s="0" t="n">
        <v>0.099</v>
      </c>
      <c r="W106" s="0" t="n">
        <v>0.086</v>
      </c>
      <c r="X106" s="0" t="n">
        <v>0.009</v>
      </c>
      <c r="Y106" s="0" t="n">
        <v>0</v>
      </c>
      <c r="Z106" s="0" t="n">
        <v>0</v>
      </c>
      <c r="AA106" s="0" t="n">
        <v>0</v>
      </c>
      <c r="AB106" s="0" t="n">
        <v>0</v>
      </c>
      <c r="AC106" s="0" t="n">
        <v>0</v>
      </c>
      <c r="AD106" s="0" t="n">
        <v>0</v>
      </c>
      <c r="AE106" s="0" t="n">
        <v>0</v>
      </c>
      <c r="AG106" s="0" t="n">
        <f aca="false">SUM(B106:AE106)</f>
        <v>1</v>
      </c>
    </row>
    <row r="107" customFormat="false" ht="15" hidden="false" customHeight="false" outlineLevel="0" collapsed="false">
      <c r="B107" s="0" t="s">
        <v>56</v>
      </c>
      <c r="C107" s="9" t="n">
        <v>30</v>
      </c>
      <c r="D107" s="9"/>
      <c r="E107" s="9"/>
      <c r="F107" s="9"/>
      <c r="G107" s="9"/>
      <c r="AG107" s="0" t="n">
        <f aca="false">SUM(B107:AE107)</f>
        <v>30</v>
      </c>
    </row>
    <row r="108" customFormat="false" ht="15" hidden="false" customHeight="false" outlineLevel="0" collapsed="false">
      <c r="B108" s="0" t="n">
        <v>0</v>
      </c>
      <c r="C108" s="9" t="n">
        <v>0.047</v>
      </c>
      <c r="D108" s="9" t="n">
        <v>0.03</v>
      </c>
      <c r="E108" s="9" t="n">
        <v>0.05</v>
      </c>
      <c r="F108" s="9" t="n">
        <v>0.01</v>
      </c>
      <c r="G108" s="9" t="n">
        <v>0.052</v>
      </c>
      <c r="H108" s="0" t="n">
        <v>0.025</v>
      </c>
      <c r="I108" s="0" t="n">
        <v>0.025</v>
      </c>
      <c r="J108" s="0" t="n">
        <v>0.03</v>
      </c>
      <c r="K108" s="0" t="n">
        <v>0.015</v>
      </c>
      <c r="L108" s="0" t="n">
        <v>0.017</v>
      </c>
      <c r="M108" s="0" t="n">
        <v>0.039</v>
      </c>
      <c r="N108" s="0" t="n">
        <v>0.064</v>
      </c>
      <c r="O108" s="0" t="n">
        <v>0.046</v>
      </c>
      <c r="P108" s="0" t="n">
        <v>0.026</v>
      </c>
      <c r="Q108" s="0" t="n">
        <v>0.02</v>
      </c>
      <c r="R108" s="0" t="n">
        <v>0.113</v>
      </c>
      <c r="S108" s="0" t="n">
        <v>0.122</v>
      </c>
      <c r="T108" s="0" t="n">
        <v>0.044</v>
      </c>
      <c r="U108" s="0" t="n">
        <v>0.031</v>
      </c>
      <c r="V108" s="0" t="n">
        <v>0.099</v>
      </c>
      <c r="W108" s="0" t="n">
        <v>0.086</v>
      </c>
      <c r="X108" s="0" t="n">
        <v>0.009</v>
      </c>
      <c r="Y108" s="0" t="n">
        <v>0</v>
      </c>
      <c r="Z108" s="0" t="n">
        <v>0</v>
      </c>
      <c r="AA108" s="0" t="n">
        <v>0</v>
      </c>
      <c r="AB108" s="0" t="n">
        <v>0</v>
      </c>
      <c r="AC108" s="0" t="n">
        <v>0</v>
      </c>
      <c r="AD108" s="0" t="n">
        <v>0</v>
      </c>
      <c r="AE108" s="0" t="n">
        <v>0</v>
      </c>
      <c r="AG108" s="0" t="n">
        <f aca="false">SUM(B108:AE108)</f>
        <v>1</v>
      </c>
    </row>
    <row r="109" customFormat="false" ht="15" hidden="false" customHeight="false" outlineLevel="0" collapsed="false">
      <c r="B109" s="0" t="s">
        <v>57</v>
      </c>
      <c r="C109" s="9" t="n">
        <v>30</v>
      </c>
      <c r="D109" s="9"/>
      <c r="E109" s="9"/>
      <c r="F109" s="9"/>
      <c r="G109" s="9"/>
      <c r="AG109" s="0" t="n">
        <f aca="false">SUM(B109:AE109)</f>
        <v>30</v>
      </c>
    </row>
    <row r="110" customFormat="false" ht="15" hidden="false" customHeight="false" outlineLevel="0" collapsed="false">
      <c r="B110" s="0" t="n">
        <v>0</v>
      </c>
      <c r="C110" s="9" t="n">
        <v>0.047</v>
      </c>
      <c r="D110" s="9" t="n">
        <v>0.03</v>
      </c>
      <c r="E110" s="9" t="n">
        <v>0.05</v>
      </c>
      <c r="F110" s="9" t="n">
        <v>0.01</v>
      </c>
      <c r="G110" s="9" t="n">
        <v>0.052</v>
      </c>
      <c r="H110" s="0" t="n">
        <v>0.025</v>
      </c>
      <c r="I110" s="0" t="n">
        <v>0.025</v>
      </c>
      <c r="J110" s="0" t="n">
        <v>0.03</v>
      </c>
      <c r="K110" s="0" t="n">
        <v>0.015</v>
      </c>
      <c r="L110" s="0" t="n">
        <v>0.017</v>
      </c>
      <c r="M110" s="0" t="n">
        <v>0.039</v>
      </c>
      <c r="N110" s="0" t="n">
        <v>0.064</v>
      </c>
      <c r="O110" s="0" t="n">
        <v>0.046</v>
      </c>
      <c r="P110" s="0" t="n">
        <v>0.026</v>
      </c>
      <c r="Q110" s="0" t="n">
        <v>0.02</v>
      </c>
      <c r="R110" s="0" t="n">
        <v>0.113</v>
      </c>
      <c r="S110" s="0" t="n">
        <v>0.122</v>
      </c>
      <c r="T110" s="0" t="n">
        <v>0.044</v>
      </c>
      <c r="U110" s="0" t="n">
        <v>0.031</v>
      </c>
      <c r="V110" s="0" t="n">
        <v>0.099</v>
      </c>
      <c r="W110" s="0" t="n">
        <v>0.086</v>
      </c>
      <c r="X110" s="0" t="n">
        <v>0.009</v>
      </c>
      <c r="Y110" s="0" t="n">
        <v>0</v>
      </c>
      <c r="Z110" s="0" t="n">
        <v>0</v>
      </c>
      <c r="AA110" s="0" t="n">
        <v>0</v>
      </c>
      <c r="AB110" s="0" t="n">
        <v>0</v>
      </c>
      <c r="AC110" s="0" t="n">
        <v>0</v>
      </c>
      <c r="AD110" s="0" t="n">
        <v>0</v>
      </c>
      <c r="AE110" s="0" t="n">
        <v>0</v>
      </c>
      <c r="AG110" s="0" t="n">
        <f aca="false">SUM(B110:AE110)</f>
        <v>1</v>
      </c>
    </row>
    <row r="111" customFormat="false" ht="15" hidden="false" customHeight="false" outlineLevel="0" collapsed="false">
      <c r="A111" s="1" t="s">
        <v>22</v>
      </c>
      <c r="B111" s="16" t="n">
        <v>0</v>
      </c>
      <c r="C111" s="16" t="n">
        <v>1</v>
      </c>
      <c r="D111" s="16" t="n">
        <v>2</v>
      </c>
      <c r="E111" s="16" t="n">
        <v>3</v>
      </c>
      <c r="F111" s="16" t="n">
        <v>4</v>
      </c>
      <c r="G111" s="16" t="n">
        <v>5</v>
      </c>
      <c r="H111" s="16" t="n">
        <v>6</v>
      </c>
      <c r="I111" s="16" t="n">
        <v>7</v>
      </c>
      <c r="J111" s="16" t="n">
        <v>8</v>
      </c>
      <c r="K111" s="16" t="n">
        <v>9</v>
      </c>
      <c r="L111" s="16" t="n">
        <v>10</v>
      </c>
      <c r="M111" s="16" t="n">
        <v>11</v>
      </c>
      <c r="N111" s="16" t="n">
        <v>12</v>
      </c>
      <c r="O111" s="16" t="n">
        <v>13</v>
      </c>
      <c r="P111" s="16" t="n">
        <v>14</v>
      </c>
      <c r="Q111" s="16" t="n">
        <v>15</v>
      </c>
      <c r="R111" s="16" t="n">
        <v>16</v>
      </c>
      <c r="S111" s="16" t="n">
        <v>17</v>
      </c>
      <c r="T111" s="16" t="n">
        <v>18</v>
      </c>
      <c r="U111" s="16" t="n">
        <v>19</v>
      </c>
      <c r="V111" s="16" t="n">
        <v>20</v>
      </c>
      <c r="W111" s="16" t="n">
        <v>21</v>
      </c>
      <c r="X111" s="16" t="n">
        <v>22</v>
      </c>
      <c r="Y111" s="16" t="n">
        <v>23</v>
      </c>
      <c r="Z111" s="16" t="n">
        <v>24</v>
      </c>
      <c r="AA111" s="16" t="n">
        <v>25</v>
      </c>
      <c r="AB111" s="16" t="n">
        <v>26</v>
      </c>
      <c r="AC111" s="16" t="n">
        <v>27</v>
      </c>
      <c r="AD111" s="16" t="n">
        <v>28</v>
      </c>
      <c r="AE111" s="16" t="n">
        <v>29</v>
      </c>
      <c r="AG111" s="0" t="n">
        <f aca="false">SUM(B111:AE111)</f>
        <v>435</v>
      </c>
    </row>
    <row r="112" customFormat="false" ht="15" hidden="false" customHeight="false" outlineLevel="0" collapsed="false">
      <c r="A112" s="0" t="s">
        <v>23</v>
      </c>
      <c r="B112" s="0" t="n">
        <v>0</v>
      </c>
      <c r="C112" s="10" t="n">
        <v>0.06</v>
      </c>
      <c r="D112" s="10" t="n">
        <v>0.14</v>
      </c>
      <c r="E112" s="10" t="n">
        <v>0.47</v>
      </c>
      <c r="F112" s="10" t="n">
        <v>0.12</v>
      </c>
      <c r="G112" s="10" t="n">
        <v>0.13</v>
      </c>
      <c r="H112" s="10" t="n">
        <v>0.06</v>
      </c>
      <c r="I112" s="10" t="n">
        <v>0.02</v>
      </c>
      <c r="J112" s="10" t="n">
        <v>0</v>
      </c>
      <c r="K112" s="10" t="n">
        <v>0</v>
      </c>
      <c r="L112" s="10" t="n">
        <v>0</v>
      </c>
      <c r="M112" s="10" t="n">
        <v>0</v>
      </c>
      <c r="N112" s="10" t="n">
        <v>0</v>
      </c>
      <c r="O112" s="10" t="n">
        <v>0</v>
      </c>
      <c r="P112" s="10" t="n">
        <v>0</v>
      </c>
      <c r="Q112" s="10" t="n">
        <v>0</v>
      </c>
      <c r="R112" s="10" t="n">
        <v>0</v>
      </c>
      <c r="S112" s="10" t="n">
        <v>0</v>
      </c>
      <c r="T112" s="10" t="n">
        <v>0</v>
      </c>
      <c r="U112" s="10" t="n">
        <v>0</v>
      </c>
      <c r="V112" s="10" t="n">
        <v>0</v>
      </c>
      <c r="W112" s="10" t="n">
        <v>0</v>
      </c>
      <c r="X112" s="10" t="n">
        <v>0</v>
      </c>
      <c r="Y112" s="0" t="n">
        <v>0</v>
      </c>
      <c r="Z112" s="0" t="n">
        <v>0</v>
      </c>
      <c r="AA112" s="0" t="n">
        <v>0</v>
      </c>
      <c r="AB112" s="0" t="n">
        <v>0</v>
      </c>
      <c r="AC112" s="0" t="n">
        <v>0</v>
      </c>
      <c r="AD112" s="0" t="n">
        <v>0</v>
      </c>
      <c r="AE112" s="0" t="n">
        <v>0</v>
      </c>
      <c r="AG112" s="3" t="n">
        <f aca="false">SUM(B112:AE112)</f>
        <v>1</v>
      </c>
    </row>
    <row r="113" customFormat="false" ht="15" hidden="false" customHeight="false" outlineLevel="0" collapsed="false">
      <c r="A113" s="0" t="s">
        <v>24</v>
      </c>
      <c r="B113" s="0" t="n">
        <v>0</v>
      </c>
      <c r="C113" s="15" t="n">
        <v>0.09</v>
      </c>
      <c r="D113" s="15" t="n">
        <v>0.12</v>
      </c>
      <c r="E113" s="15" t="n">
        <v>0.25</v>
      </c>
      <c r="F113" s="15" t="n">
        <v>0.16</v>
      </c>
      <c r="G113" s="15" t="n">
        <v>0.12</v>
      </c>
      <c r="H113" s="15" t="n">
        <v>0.08</v>
      </c>
      <c r="I113" s="15" t="n">
        <v>0.12</v>
      </c>
      <c r="J113" s="15" t="n">
        <v>0.01</v>
      </c>
      <c r="K113" s="15" t="n">
        <v>0.04</v>
      </c>
      <c r="L113" s="15" t="n">
        <v>0</v>
      </c>
      <c r="M113" s="15" t="n">
        <v>0</v>
      </c>
      <c r="N113" s="15" t="n">
        <v>0</v>
      </c>
      <c r="O113" s="15" t="n">
        <v>0</v>
      </c>
      <c r="P113" s="15" t="n">
        <v>0</v>
      </c>
      <c r="Q113" s="15" t="n">
        <v>0</v>
      </c>
      <c r="R113" s="15" t="n">
        <v>0</v>
      </c>
      <c r="S113" s="15" t="n">
        <v>0</v>
      </c>
      <c r="T113" s="15" t="n">
        <v>0.01</v>
      </c>
      <c r="U113" s="15" t="n">
        <v>0</v>
      </c>
      <c r="V113" s="15" t="n">
        <v>0</v>
      </c>
      <c r="W113" s="15" t="n">
        <v>0</v>
      </c>
      <c r="X113" s="15" t="n">
        <v>0</v>
      </c>
      <c r="Y113" s="0" t="n">
        <v>0</v>
      </c>
      <c r="Z113" s="0" t="n">
        <v>0</v>
      </c>
      <c r="AA113" s="0" t="n">
        <v>0</v>
      </c>
      <c r="AB113" s="0" t="n">
        <v>0</v>
      </c>
      <c r="AC113" s="0" t="n">
        <v>0</v>
      </c>
      <c r="AD113" s="0" t="n">
        <v>0</v>
      </c>
      <c r="AE113" s="0" t="n">
        <v>0</v>
      </c>
      <c r="AG113" s="3" t="n">
        <f aca="false">SUM(B113:AE113)</f>
        <v>1</v>
      </c>
    </row>
    <row r="114" customFormat="false" ht="15" hidden="false" customHeight="false" outlineLevel="0" collapsed="false">
      <c r="A114" s="0" t="s">
        <v>25</v>
      </c>
      <c r="B114" s="0" t="n">
        <v>0</v>
      </c>
      <c r="C114" s="17" t="n">
        <v>0.11</v>
      </c>
      <c r="D114" s="17" t="n">
        <v>0.11</v>
      </c>
      <c r="E114" s="17" t="n">
        <v>0.04</v>
      </c>
      <c r="F114" s="17" t="n">
        <v>0.2</v>
      </c>
      <c r="G114" s="17" t="n">
        <v>0.12</v>
      </c>
      <c r="H114" s="17" t="n">
        <v>0.11</v>
      </c>
      <c r="I114" s="17" t="n">
        <v>0.21</v>
      </c>
      <c r="J114" s="17" t="n">
        <v>0.02</v>
      </c>
      <c r="K114" s="17" t="n">
        <v>0.06</v>
      </c>
      <c r="L114" s="17" t="n">
        <v>0</v>
      </c>
      <c r="M114" s="17" t="n">
        <v>0</v>
      </c>
      <c r="N114" s="17" t="n">
        <v>0</v>
      </c>
      <c r="O114" s="17" t="n">
        <v>0.01</v>
      </c>
      <c r="P114" s="17" t="n">
        <v>0</v>
      </c>
      <c r="Q114" s="17" t="n">
        <v>0</v>
      </c>
      <c r="R114" s="17" t="n">
        <v>0</v>
      </c>
      <c r="S114" s="17" t="n">
        <v>0</v>
      </c>
      <c r="T114" s="17" t="n">
        <v>0.01</v>
      </c>
      <c r="U114" s="17" t="n">
        <v>0</v>
      </c>
      <c r="V114" s="17" t="n">
        <v>0</v>
      </c>
      <c r="W114" s="17" t="n">
        <v>0</v>
      </c>
      <c r="X114" s="17" t="n">
        <v>0</v>
      </c>
      <c r="Y114" s="0" t="n">
        <v>0</v>
      </c>
      <c r="Z114" s="0" t="n">
        <v>0</v>
      </c>
      <c r="AA114" s="0" t="n">
        <v>0</v>
      </c>
      <c r="AB114" s="0" t="n">
        <v>0</v>
      </c>
      <c r="AC114" s="0" t="n">
        <v>0</v>
      </c>
      <c r="AD114" s="0" t="n">
        <v>0</v>
      </c>
      <c r="AE114" s="0" t="n">
        <v>0</v>
      </c>
      <c r="AG114" s="3" t="n">
        <f aca="false">SUM(B114:AE114)</f>
        <v>1</v>
      </c>
    </row>
    <row r="115" customFormat="false" ht="15" hidden="false" customHeight="false" outlineLevel="0" collapsed="false">
      <c r="A115" s="0" t="s">
        <v>26</v>
      </c>
      <c r="B115" s="0" t="n">
        <v>0</v>
      </c>
      <c r="C115" s="15" t="n">
        <v>0.09</v>
      </c>
      <c r="D115" s="15" t="n">
        <v>0.12</v>
      </c>
      <c r="E115" s="15" t="n">
        <v>0.25</v>
      </c>
      <c r="F115" s="15" t="n">
        <v>0.16</v>
      </c>
      <c r="G115" s="15" t="n">
        <v>0.12</v>
      </c>
      <c r="H115" s="15" t="n">
        <v>0.08</v>
      </c>
      <c r="I115" s="15" t="n">
        <v>0.12</v>
      </c>
      <c r="J115" s="15" t="n">
        <v>0.01</v>
      </c>
      <c r="K115" s="15" t="n">
        <v>0.04</v>
      </c>
      <c r="L115" s="15" t="n">
        <v>0</v>
      </c>
      <c r="M115" s="15" t="n">
        <v>0</v>
      </c>
      <c r="N115" s="15" t="n">
        <v>0</v>
      </c>
      <c r="O115" s="15" t="n">
        <v>0</v>
      </c>
      <c r="P115" s="15" t="n">
        <v>0</v>
      </c>
      <c r="Q115" s="15" t="n">
        <v>0</v>
      </c>
      <c r="R115" s="15" t="n">
        <v>0</v>
      </c>
      <c r="S115" s="15" t="n">
        <v>0</v>
      </c>
      <c r="T115" s="15" t="n">
        <v>0.01</v>
      </c>
      <c r="U115" s="15" t="n">
        <v>0</v>
      </c>
      <c r="V115" s="15" t="n">
        <v>0</v>
      </c>
      <c r="W115" s="15" t="n">
        <v>0</v>
      </c>
      <c r="X115" s="15" t="n">
        <v>0</v>
      </c>
      <c r="Y115" s="0" t="n">
        <v>0</v>
      </c>
      <c r="Z115" s="0" t="n">
        <v>0</v>
      </c>
      <c r="AA115" s="0" t="n">
        <v>0</v>
      </c>
      <c r="AB115" s="0" t="n">
        <v>0</v>
      </c>
      <c r="AC115" s="0" t="n">
        <v>0</v>
      </c>
      <c r="AD115" s="0" t="n">
        <v>0</v>
      </c>
      <c r="AE115" s="0" t="n">
        <v>0</v>
      </c>
      <c r="AG115" s="3" t="n">
        <f aca="false">SUM(B115:AE115)</f>
        <v>1</v>
      </c>
    </row>
    <row r="116" customFormat="false" ht="15" hidden="false" customHeight="false" outlineLevel="0" collapsed="false">
      <c r="C116" s="9"/>
      <c r="D116" s="9"/>
      <c r="E116" s="9"/>
      <c r="F116" s="9"/>
      <c r="G116" s="9"/>
    </row>
    <row r="117" customFormat="false" ht="15" hidden="false" customHeight="false" outlineLevel="0" collapsed="false">
      <c r="B117" s="0" t="s">
        <v>27</v>
      </c>
      <c r="C117" s="9"/>
      <c r="D117" s="9"/>
      <c r="E117" s="9"/>
      <c r="F117" s="9"/>
      <c r="G117" s="9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G105"/>
  <sheetViews>
    <sheetView windowProtection="false" showFormulas="false" showGridLines="true" showRowColHeaders="true" showZeros="true" rightToLeft="false" tabSelected="false" showOutlineSymbols="true" defaultGridColor="true" view="normal" topLeftCell="K29" colorId="64" zoomScale="100" zoomScaleNormal="100" zoomScalePageLayoutView="100" workbookViewId="0">
      <selection pane="topLeft" activeCell="B66" activeCellId="0" sqref="B66"/>
    </sheetView>
  </sheetViews>
  <sheetFormatPr defaultRowHeight="15"/>
  <cols>
    <col collapsed="false" hidden="false" max="2" min="1" style="0" width="8.50510204081633"/>
    <col collapsed="false" hidden="false" max="3" min="3" style="0" width="9.04591836734694"/>
    <col collapsed="false" hidden="false" max="8" min="4" style="0" width="8.50510204081633"/>
    <col collapsed="false" hidden="false" max="9" min="9" style="0" width="18.3571428571429"/>
    <col collapsed="false" hidden="false" max="10" min="10" style="0" width="17.280612244898"/>
    <col collapsed="false" hidden="false" max="11" min="11" style="0" width="17.8214285714286"/>
    <col collapsed="false" hidden="false" max="12" min="12" style="0" width="16.6020408163265"/>
    <col collapsed="false" hidden="false" max="13" min="13" style="0" width="17.0102040816327"/>
    <col collapsed="false" hidden="false" max="14" min="14" style="0" width="17.280612244898"/>
    <col collapsed="false" hidden="false" max="15" min="15" style="0" width="18.6275510204082"/>
    <col collapsed="false" hidden="false" max="16" min="16" style="0" width="16.469387755102"/>
    <col collapsed="false" hidden="false" max="17" min="17" style="0" width="15.9285714285714"/>
    <col collapsed="false" hidden="false" max="18" min="18" style="0" width="16.3316326530612"/>
    <col collapsed="false" hidden="false" max="1025" min="19" style="0" width="8.50510204081633"/>
  </cols>
  <sheetData>
    <row r="1" customFormat="false" ht="15" hidden="false" customHeight="false" outlineLevel="0" collapsed="false">
      <c r="P1" s="0" t="n">
        <v>319942797</v>
      </c>
      <c r="Q1" s="1" t="s">
        <v>0</v>
      </c>
    </row>
    <row r="2" customFormat="false" ht="15" hidden="false" customHeight="false" outlineLevel="0" collapsed="false">
      <c r="B2" s="0" t="s">
        <v>1</v>
      </c>
      <c r="H2" s="0" t="s">
        <v>2</v>
      </c>
      <c r="P2" s="2" t="s">
        <v>3</v>
      </c>
      <c r="Q2" s="3"/>
      <c r="R2" s="3"/>
      <c r="S2" s="3"/>
      <c r="T2" s="3"/>
      <c r="U2" s="3"/>
      <c r="V2" s="0" t="s">
        <v>4</v>
      </c>
    </row>
    <row r="3" customFormat="false" ht="15.75" hidden="false" customHeight="false" outlineLevel="0" collapsed="false">
      <c r="A3" s="0" t="n">
        <v>0</v>
      </c>
      <c r="B3" s="0" t="n">
        <v>0</v>
      </c>
      <c r="C3" s="4" t="n">
        <f aca="false">P3</f>
        <v>0</v>
      </c>
      <c r="D3" s="5" t="s">
        <v>5</v>
      </c>
      <c r="E3" s="5" t="s">
        <v>5</v>
      </c>
      <c r="F3" s="5" t="s">
        <v>5</v>
      </c>
      <c r="G3" s="5" t="s">
        <v>5</v>
      </c>
      <c r="H3" s="0" t="n">
        <v>2</v>
      </c>
      <c r="I3" s="6" t="n">
        <v>1</v>
      </c>
      <c r="J3" s="7" t="n">
        <v>-100</v>
      </c>
      <c r="K3" s="7" t="n">
        <v>50</v>
      </c>
      <c r="L3" s="7" t="n">
        <v>12647072876</v>
      </c>
      <c r="M3" s="7" t="n">
        <v>2</v>
      </c>
      <c r="N3" s="8" t="n">
        <v>1264707000000</v>
      </c>
      <c r="P3" s="9" t="n">
        <f aca="false">$P$1*B3</f>
        <v>0</v>
      </c>
    </row>
    <row r="4" customFormat="false" ht="15.75" hidden="false" customHeight="false" outlineLevel="0" collapsed="false">
      <c r="A4" s="0" t="n">
        <v>1</v>
      </c>
      <c r="B4" s="10" t="n">
        <v>0.03</v>
      </c>
      <c r="C4" s="4" t="n">
        <f aca="false">P4</f>
        <v>9598283.91</v>
      </c>
      <c r="D4" s="5" t="s">
        <v>5</v>
      </c>
      <c r="E4" s="5" t="s">
        <v>5</v>
      </c>
      <c r="F4" s="5" t="s">
        <v>5</v>
      </c>
      <c r="G4" s="5" t="s">
        <v>5</v>
      </c>
      <c r="H4" s="0" t="n">
        <v>1</v>
      </c>
      <c r="I4" s="6" t="n">
        <v>2</v>
      </c>
      <c r="J4" s="7" t="n">
        <v>-17.6</v>
      </c>
      <c r="K4" s="7" t="n">
        <v>17.6</v>
      </c>
      <c r="L4" s="7" t="n">
        <v>12286957937</v>
      </c>
      <c r="M4" s="7" t="n">
        <v>1</v>
      </c>
      <c r="N4" s="8" t="n">
        <v>216250500000</v>
      </c>
      <c r="P4" s="9" t="n">
        <f aca="false">$P$1*B4</f>
        <v>9598283.91</v>
      </c>
      <c r="R4" s="1" t="s">
        <v>6</v>
      </c>
    </row>
    <row r="5" customFormat="false" ht="15.75" hidden="false" customHeight="false" outlineLevel="0" collapsed="false">
      <c r="A5" s="0" t="n">
        <v>2</v>
      </c>
      <c r="B5" s="10" t="n">
        <v>0.05</v>
      </c>
      <c r="C5" s="4" t="n">
        <f aca="false">P5</f>
        <v>15997139.85</v>
      </c>
      <c r="D5" s="5" t="s">
        <v>5</v>
      </c>
      <c r="E5" s="5" t="s">
        <v>5</v>
      </c>
      <c r="F5" s="5" t="s">
        <v>5</v>
      </c>
      <c r="G5" s="5" t="s">
        <v>5</v>
      </c>
      <c r="H5" s="0" t="n">
        <v>1</v>
      </c>
      <c r="I5" s="6" t="n">
        <v>3</v>
      </c>
      <c r="J5" s="7" t="n">
        <v>-36.5</v>
      </c>
      <c r="K5" s="7" t="n">
        <v>36.5</v>
      </c>
      <c r="L5" s="7" t="n">
        <v>29971254486</v>
      </c>
      <c r="M5" s="7" t="n">
        <v>1</v>
      </c>
      <c r="N5" s="8" t="n">
        <v>1093951000000</v>
      </c>
      <c r="P5" s="9" t="n">
        <f aca="false">$P$1*B5</f>
        <v>15997139.85</v>
      </c>
      <c r="R5" s="1" t="s">
        <v>7</v>
      </c>
    </row>
    <row r="6" customFormat="false" ht="15.75" hidden="false" customHeight="false" outlineLevel="0" collapsed="false">
      <c r="A6" s="0" t="n">
        <v>3</v>
      </c>
      <c r="B6" s="10" t="n">
        <v>0.08</v>
      </c>
      <c r="C6" s="4" t="n">
        <f aca="false">P6</f>
        <v>25595423.76</v>
      </c>
      <c r="D6" s="5" t="s">
        <v>5</v>
      </c>
      <c r="E6" s="5" t="s">
        <v>5</v>
      </c>
      <c r="F6" s="5" t="s">
        <v>5</v>
      </c>
      <c r="G6" s="5" t="s">
        <v>5</v>
      </c>
      <c r="H6" s="0" t="n">
        <v>3</v>
      </c>
      <c r="I6" s="6" t="n">
        <v>4</v>
      </c>
      <c r="J6" s="7" t="n">
        <v>-128.5</v>
      </c>
      <c r="K6" s="7" t="n">
        <v>50</v>
      </c>
      <c r="L6" s="7" t="n">
        <v>13938887160</v>
      </c>
      <c r="M6" s="7" t="n">
        <v>3</v>
      </c>
      <c r="N6" s="8" t="n">
        <v>1791147000000</v>
      </c>
      <c r="P6" s="9" t="n">
        <f aca="false">$P$1*B6</f>
        <v>25595423.76</v>
      </c>
    </row>
    <row r="7" customFormat="false" ht="15.75" hidden="false" customHeight="false" outlineLevel="0" collapsed="false">
      <c r="A7" s="0" t="n">
        <v>4</v>
      </c>
      <c r="B7" s="10" t="n">
        <v>0.06</v>
      </c>
      <c r="C7" s="4" t="n">
        <f aca="false">P7</f>
        <v>19196567.82</v>
      </c>
      <c r="D7" s="5" t="s">
        <v>5</v>
      </c>
      <c r="E7" s="5" t="s">
        <v>5</v>
      </c>
      <c r="F7" s="5" t="s">
        <v>5</v>
      </c>
      <c r="G7" s="5" t="s">
        <v>5</v>
      </c>
      <c r="H7" s="0" t="n">
        <v>1</v>
      </c>
      <c r="I7" s="6" t="n">
        <v>5</v>
      </c>
      <c r="J7" s="7" t="n">
        <v>-20.5</v>
      </c>
      <c r="K7" s="7" t="n">
        <v>20.5</v>
      </c>
      <c r="L7" s="7" t="n">
        <v>3686010853</v>
      </c>
      <c r="M7" s="7" t="n">
        <v>1</v>
      </c>
      <c r="N7" s="8" t="n">
        <v>75563220000</v>
      </c>
      <c r="P7" s="9" t="n">
        <f aca="false">$P$1*B7</f>
        <v>19196567.82</v>
      </c>
    </row>
    <row r="8" customFormat="false" ht="15.75" hidden="false" customHeight="false" outlineLevel="0" collapsed="false">
      <c r="A8" s="0" t="n">
        <v>5</v>
      </c>
      <c r="B8" s="10" t="n">
        <v>0.09</v>
      </c>
      <c r="C8" s="4" t="n">
        <f aca="false">P8</f>
        <v>28794851.73</v>
      </c>
      <c r="D8" s="5" t="s">
        <v>5</v>
      </c>
      <c r="E8" s="5" t="s">
        <v>5</v>
      </c>
      <c r="F8" s="5" t="s">
        <v>5</v>
      </c>
      <c r="G8" s="5" t="s">
        <v>5</v>
      </c>
      <c r="H8" s="0" t="n">
        <v>2</v>
      </c>
      <c r="I8" s="6" t="n">
        <v>6</v>
      </c>
      <c r="J8" s="7" t="n">
        <v>-106</v>
      </c>
      <c r="K8" s="7" t="n">
        <v>50</v>
      </c>
      <c r="L8" s="7" t="n">
        <v>11079367895</v>
      </c>
      <c r="M8" s="7" t="n">
        <v>2</v>
      </c>
      <c r="N8" s="8" t="n">
        <v>1174413000000</v>
      </c>
      <c r="P8" s="9" t="n">
        <f aca="false">$P$1*B8</f>
        <v>28794851.73</v>
      </c>
    </row>
    <row r="9" customFormat="false" ht="15.75" hidden="false" customHeight="false" outlineLevel="0" collapsed="false">
      <c r="A9" s="0" t="n">
        <v>6</v>
      </c>
      <c r="B9" s="10" t="n">
        <v>0.12</v>
      </c>
      <c r="C9" s="4" t="n">
        <f aca="false">P9</f>
        <v>38393135.64</v>
      </c>
      <c r="D9" s="5" t="s">
        <v>5</v>
      </c>
      <c r="E9" s="5" t="s">
        <v>5</v>
      </c>
      <c r="F9" s="5" t="s">
        <v>5</v>
      </c>
      <c r="G9" s="5" t="s">
        <v>5</v>
      </c>
      <c r="H9" s="0" t="n">
        <v>2</v>
      </c>
      <c r="I9" s="6" t="n">
        <v>7</v>
      </c>
      <c r="J9" s="7" t="n">
        <v>-109.9</v>
      </c>
      <c r="K9" s="7" t="n">
        <v>50</v>
      </c>
      <c r="L9" s="7" t="n">
        <v>19434502995</v>
      </c>
      <c r="M9" s="7" t="n">
        <v>2</v>
      </c>
      <c r="N9" s="8" t="n">
        <v>2135852000000</v>
      </c>
      <c r="P9" s="9" t="n">
        <f aca="false">$P$1*B9</f>
        <v>38393135.64</v>
      </c>
    </row>
    <row r="10" customFormat="false" ht="15.75" hidden="false" customHeight="false" outlineLevel="0" collapsed="false">
      <c r="A10" s="0" t="n">
        <v>7</v>
      </c>
      <c r="B10" s="10" t="n">
        <v>0.04</v>
      </c>
      <c r="C10" s="4" t="n">
        <f aca="false">P10</f>
        <v>12797711.88</v>
      </c>
      <c r="D10" s="5" t="s">
        <v>5</v>
      </c>
      <c r="E10" s="5" t="s">
        <v>5</v>
      </c>
      <c r="F10" s="5" t="s">
        <v>5</v>
      </c>
      <c r="G10" s="5" t="s">
        <v>5</v>
      </c>
      <c r="H10" s="0" t="n">
        <v>1</v>
      </c>
      <c r="I10" s="6" t="n">
        <v>8</v>
      </c>
      <c r="J10" s="7" t="n">
        <v>-33.8</v>
      </c>
      <c r="K10" s="7" t="n">
        <v>33.8</v>
      </c>
      <c r="L10" s="7" t="n">
        <v>10361542520</v>
      </c>
      <c r="M10" s="7" t="n">
        <v>1</v>
      </c>
      <c r="N10" s="8" t="n">
        <v>350220100000</v>
      </c>
      <c r="P10" s="9" t="n">
        <f aca="false">$P$1*B10</f>
        <v>12797711.88</v>
      </c>
    </row>
    <row r="11" customFormat="false" ht="15.75" hidden="false" customHeight="false" outlineLevel="0" collapsed="false">
      <c r="A11" s="3" t="n">
        <v>8</v>
      </c>
      <c r="B11" s="10" t="n">
        <v>0.02</v>
      </c>
      <c r="C11" s="4" t="n">
        <f aca="false">P11</f>
        <v>6398855.94</v>
      </c>
      <c r="D11" s="5" t="s">
        <v>5</v>
      </c>
      <c r="E11" s="5" t="s">
        <v>5</v>
      </c>
      <c r="F11" s="5" t="s">
        <v>5</v>
      </c>
      <c r="G11" s="5" t="s">
        <v>5</v>
      </c>
      <c r="H11" s="0" t="n">
        <v>2</v>
      </c>
      <c r="I11" s="6" t="n">
        <v>9</v>
      </c>
      <c r="J11" s="7" t="n">
        <v>-52</v>
      </c>
      <c r="K11" s="7" t="n">
        <v>50</v>
      </c>
      <c r="L11" s="7" t="n">
        <v>6455559422</v>
      </c>
      <c r="M11" s="7" t="n">
        <v>2</v>
      </c>
      <c r="N11" s="8" t="n">
        <v>335689100000</v>
      </c>
      <c r="P11" s="9" t="n">
        <f aca="false">$P$1*B11</f>
        <v>6398855.94</v>
      </c>
    </row>
    <row r="12" customFormat="false" ht="15.75" hidden="false" customHeight="false" outlineLevel="0" collapsed="false">
      <c r="A12" s="0" t="n">
        <v>9</v>
      </c>
      <c r="B12" s="10" t="n">
        <v>0.06</v>
      </c>
      <c r="C12" s="4" t="n">
        <f aca="false">P12</f>
        <v>19196567.82</v>
      </c>
      <c r="D12" s="5" t="s">
        <v>5</v>
      </c>
      <c r="E12" s="5" t="s">
        <v>5</v>
      </c>
      <c r="F12" s="5" t="s">
        <v>5</v>
      </c>
      <c r="G12" s="5" t="s">
        <v>5</v>
      </c>
      <c r="H12" s="0" t="n">
        <v>2</v>
      </c>
      <c r="I12" s="6" t="n">
        <v>10</v>
      </c>
      <c r="J12" s="7" t="n">
        <v>-85.3</v>
      </c>
      <c r="K12" s="7" t="n">
        <v>50</v>
      </c>
      <c r="L12" s="7" t="n">
        <v>17316802511</v>
      </c>
      <c r="M12" s="7" t="n">
        <v>2</v>
      </c>
      <c r="N12" s="8" t="n">
        <v>1477123000000</v>
      </c>
      <c r="P12" s="9" t="n">
        <f aca="false">$P$1*B12</f>
        <v>19196567.82</v>
      </c>
    </row>
    <row r="13" customFormat="false" ht="15.75" hidden="false" customHeight="false" outlineLevel="0" collapsed="false">
      <c r="A13" s="3" t="n">
        <v>10</v>
      </c>
      <c r="B13" s="10" t="n">
        <v>0.04</v>
      </c>
      <c r="C13" s="4" t="n">
        <f aca="false">P13</f>
        <v>12797711.88</v>
      </c>
      <c r="D13" s="5" t="s">
        <v>5</v>
      </c>
      <c r="E13" s="5" t="s">
        <v>5</v>
      </c>
      <c r="F13" s="5" t="s">
        <v>5</v>
      </c>
      <c r="G13" s="5" t="s">
        <v>5</v>
      </c>
      <c r="H13" s="0" t="n">
        <v>2</v>
      </c>
      <c r="I13" s="6" t="n">
        <v>11</v>
      </c>
      <c r="J13" s="7" t="n">
        <v>-75.3</v>
      </c>
      <c r="K13" s="7" t="n">
        <v>50</v>
      </c>
      <c r="L13" s="7" t="n">
        <v>11225017827</v>
      </c>
      <c r="M13" s="7" t="n">
        <v>2</v>
      </c>
      <c r="N13" s="8" t="n">
        <v>845243800000</v>
      </c>
      <c r="P13" s="9" t="n">
        <f aca="false">$P$1*B13</f>
        <v>12797711.88</v>
      </c>
    </row>
    <row r="14" customFormat="false" ht="15.75" hidden="false" customHeight="false" outlineLevel="0" collapsed="false">
      <c r="A14" s="3" t="n">
        <v>11</v>
      </c>
      <c r="B14" s="10" t="n">
        <v>0.06</v>
      </c>
      <c r="C14" s="4" t="n">
        <f aca="false">P14</f>
        <v>19196567.82</v>
      </c>
      <c r="D14" s="5" t="s">
        <v>5</v>
      </c>
      <c r="E14" s="5" t="s">
        <v>5</v>
      </c>
      <c r="F14" s="5" t="s">
        <v>5</v>
      </c>
      <c r="G14" s="5" t="s">
        <v>5</v>
      </c>
      <c r="H14" s="0" t="n">
        <v>3</v>
      </c>
      <c r="I14" s="6" t="n">
        <v>12</v>
      </c>
      <c r="J14" s="7" t="n">
        <v>-185.6</v>
      </c>
      <c r="K14" s="7" t="n">
        <v>50</v>
      </c>
      <c r="L14" s="7" t="n">
        <v>15989283041</v>
      </c>
      <c r="M14" s="7" t="n">
        <v>3</v>
      </c>
      <c r="N14" s="8" t="n">
        <v>2967611000000</v>
      </c>
      <c r="P14" s="9" t="n">
        <f aca="false">$P$1*B14</f>
        <v>19196567.82</v>
      </c>
    </row>
    <row r="15" customFormat="false" ht="15.75" hidden="false" customHeight="false" outlineLevel="0" collapsed="false">
      <c r="A15" s="3" t="n">
        <v>12</v>
      </c>
      <c r="B15" s="10" t="n">
        <v>0.06</v>
      </c>
      <c r="C15" s="4" t="n">
        <f aca="false">P15</f>
        <v>19196567.82</v>
      </c>
      <c r="D15" s="5" t="s">
        <v>5</v>
      </c>
      <c r="E15" s="5" t="s">
        <v>5</v>
      </c>
      <c r="F15" s="5" t="s">
        <v>5</v>
      </c>
      <c r="G15" s="5" t="s">
        <v>5</v>
      </c>
      <c r="H15" s="0" t="n">
        <v>2</v>
      </c>
      <c r="I15" s="6" t="n">
        <v>13</v>
      </c>
      <c r="J15" s="7" t="n">
        <v>-109.8</v>
      </c>
      <c r="K15" s="7" t="n">
        <v>50</v>
      </c>
      <c r="L15" s="7" t="n">
        <v>4282287423</v>
      </c>
      <c r="M15" s="7" t="n">
        <v>2</v>
      </c>
      <c r="N15" s="8" t="n">
        <v>470195200000</v>
      </c>
      <c r="P15" s="9" t="n">
        <f aca="false">$P$1*B15</f>
        <v>19196567.82</v>
      </c>
    </row>
    <row r="16" customFormat="false" ht="15.75" hidden="false" customHeight="false" outlineLevel="0" collapsed="false">
      <c r="A16" s="3" t="n">
        <v>13</v>
      </c>
      <c r="B16" s="10" t="n">
        <v>0.02</v>
      </c>
      <c r="C16" s="4" t="n">
        <f aca="false">P16</f>
        <v>6398855.94</v>
      </c>
      <c r="D16" s="5" t="s">
        <v>5</v>
      </c>
      <c r="E16" s="5" t="s">
        <v>5</v>
      </c>
      <c r="F16" s="5" t="s">
        <v>5</v>
      </c>
      <c r="G16" s="5" t="s">
        <v>5</v>
      </c>
      <c r="H16" s="0" t="n">
        <v>1</v>
      </c>
      <c r="I16" s="6" t="n">
        <v>14</v>
      </c>
      <c r="J16" s="7" t="n">
        <v>-48.9</v>
      </c>
      <c r="K16" s="7" t="n">
        <v>48.9</v>
      </c>
      <c r="L16" s="7" t="n">
        <v>14161620805</v>
      </c>
      <c r="M16" s="7" t="n">
        <v>1</v>
      </c>
      <c r="N16" s="8" t="n">
        <v>692503300000</v>
      </c>
      <c r="P16" s="9" t="n">
        <f aca="false">$P$1*B16</f>
        <v>6398855.94</v>
      </c>
    </row>
    <row r="17" customFormat="false" ht="15.75" hidden="false" customHeight="false" outlineLevel="0" collapsed="false">
      <c r="A17" s="0" t="n">
        <v>14</v>
      </c>
      <c r="B17" s="10" t="n">
        <v>0.07</v>
      </c>
      <c r="C17" s="4" t="n">
        <f aca="false">P17</f>
        <v>22395995.79</v>
      </c>
      <c r="D17" s="5" t="s">
        <v>5</v>
      </c>
      <c r="E17" s="5" t="s">
        <v>5</v>
      </c>
      <c r="F17" s="5" t="s">
        <v>5</v>
      </c>
      <c r="G17" s="5" t="s">
        <v>5</v>
      </c>
      <c r="H17" s="0" t="n">
        <v>3</v>
      </c>
      <c r="I17" s="6" t="n">
        <v>15</v>
      </c>
      <c r="J17" s="7" t="n">
        <v>-138.8</v>
      </c>
      <c r="K17" s="7" t="n">
        <v>50</v>
      </c>
      <c r="L17" s="7" t="n">
        <v>12608709589</v>
      </c>
      <c r="M17" s="7" t="n">
        <v>3</v>
      </c>
      <c r="N17" s="8" t="n">
        <v>1750089000000</v>
      </c>
      <c r="P17" s="9" t="n">
        <f aca="false">$P$1*B17</f>
        <v>22395995.79</v>
      </c>
    </row>
    <row r="18" customFormat="false" ht="15.75" hidden="false" customHeight="false" outlineLevel="0" collapsed="false">
      <c r="A18" s="0" t="n">
        <v>15</v>
      </c>
      <c r="B18" s="10" t="n">
        <v>0.02</v>
      </c>
      <c r="C18" s="4" t="n">
        <f aca="false">P18</f>
        <v>6398855.94</v>
      </c>
      <c r="D18" s="5" t="s">
        <v>5</v>
      </c>
      <c r="E18" s="5" t="s">
        <v>5</v>
      </c>
      <c r="F18" s="5" t="s">
        <v>5</v>
      </c>
      <c r="G18" s="5" t="s">
        <v>5</v>
      </c>
      <c r="H18" s="0" t="n">
        <v>2</v>
      </c>
      <c r="I18" s="6" t="n">
        <v>16</v>
      </c>
      <c r="J18" s="7" t="n">
        <v>-101.8</v>
      </c>
      <c r="K18" s="7" t="n">
        <v>50</v>
      </c>
      <c r="L18" s="7" t="n">
        <v>9175347755</v>
      </c>
      <c r="M18" s="7" t="n">
        <v>2</v>
      </c>
      <c r="N18" s="8" t="n">
        <v>934050400000</v>
      </c>
      <c r="P18" s="9" t="n">
        <f aca="false">$P$1*B18</f>
        <v>6398855.94</v>
      </c>
    </row>
    <row r="19" customFormat="false" ht="15.75" hidden="false" customHeight="false" outlineLevel="0" collapsed="false">
      <c r="A19" s="3" t="n">
        <v>16</v>
      </c>
      <c r="B19" s="10" t="n">
        <v>0.04</v>
      </c>
      <c r="C19" s="4" t="n">
        <f aca="false">P19</f>
        <v>12797711.88</v>
      </c>
      <c r="D19" s="5" t="s">
        <v>5</v>
      </c>
      <c r="E19" s="5" t="s">
        <v>5</v>
      </c>
      <c r="F19" s="5" t="s">
        <v>5</v>
      </c>
      <c r="G19" s="5" t="s">
        <v>5</v>
      </c>
      <c r="H19" s="0" t="n">
        <v>3</v>
      </c>
      <c r="I19" s="6" t="n">
        <v>17</v>
      </c>
      <c r="J19" s="7" t="n">
        <v>-156</v>
      </c>
      <c r="K19" s="7" t="n">
        <v>50</v>
      </c>
      <c r="L19" s="7" t="n">
        <v>11324453301</v>
      </c>
      <c r="M19" s="7" t="n">
        <v>3</v>
      </c>
      <c r="N19" s="8" t="n">
        <v>1766615000000</v>
      </c>
      <c r="P19" s="9" t="n">
        <f aca="false">$P$1*B19</f>
        <v>12797711.88</v>
      </c>
    </row>
    <row r="20" customFormat="false" ht="15.75" hidden="false" customHeight="false" outlineLevel="0" collapsed="false">
      <c r="A20" s="3" t="n">
        <v>17</v>
      </c>
      <c r="B20" s="10" t="n">
        <v>0.01</v>
      </c>
      <c r="C20" s="4" t="n">
        <f aca="false">P20</f>
        <v>3199427.97</v>
      </c>
      <c r="D20" s="5" t="s">
        <v>5</v>
      </c>
      <c r="E20" s="5" t="s">
        <v>5</v>
      </c>
      <c r="F20" s="5" t="s">
        <v>5</v>
      </c>
      <c r="G20" s="5" t="s">
        <v>5</v>
      </c>
      <c r="H20" s="0" t="n">
        <v>2</v>
      </c>
      <c r="I20" s="6" t="n">
        <v>18</v>
      </c>
      <c r="J20" s="7" t="n">
        <v>-81.9</v>
      </c>
      <c r="K20" s="7" t="n">
        <v>50</v>
      </c>
      <c r="L20" s="7" t="n">
        <v>5030841128</v>
      </c>
      <c r="M20" s="7" t="n">
        <v>2</v>
      </c>
      <c r="N20" s="8" t="n">
        <v>412025900000</v>
      </c>
      <c r="P20" s="9" t="n">
        <f aca="false">$P$1*B20</f>
        <v>3199427.97</v>
      </c>
    </row>
    <row r="21" customFormat="false" ht="15.75" hidden="false" customHeight="false" outlineLevel="0" collapsed="false">
      <c r="A21" s="3" t="n">
        <v>18</v>
      </c>
      <c r="B21" s="10" t="n">
        <v>0.02</v>
      </c>
      <c r="C21" s="4" t="n">
        <f aca="false">P21</f>
        <v>6398855.94</v>
      </c>
      <c r="D21" s="5" t="s">
        <v>5</v>
      </c>
      <c r="E21" s="5" t="s">
        <v>5</v>
      </c>
      <c r="F21" s="5" t="s">
        <v>5</v>
      </c>
      <c r="G21" s="5" t="s">
        <v>5</v>
      </c>
      <c r="H21" s="0" t="n">
        <v>2</v>
      </c>
      <c r="I21" s="6" t="n">
        <v>19</v>
      </c>
      <c r="J21" s="7" t="n">
        <v>-86.4</v>
      </c>
      <c r="K21" s="7" t="n">
        <v>50</v>
      </c>
      <c r="L21" s="7" t="n">
        <v>4831356901</v>
      </c>
      <c r="M21" s="7" t="n">
        <v>2</v>
      </c>
      <c r="N21" s="8" t="n">
        <v>417429200000</v>
      </c>
      <c r="P21" s="9" t="n">
        <f aca="false">$P$1*B21</f>
        <v>6398855.94</v>
      </c>
    </row>
    <row r="22" customFormat="false" ht="15.75" hidden="false" customHeight="false" outlineLevel="0" collapsed="false">
      <c r="A22" s="3" t="n">
        <v>19</v>
      </c>
      <c r="B22" s="10" t="n">
        <v>0.03</v>
      </c>
      <c r="C22" s="4" t="n">
        <f aca="false">P22</f>
        <v>9598283.91</v>
      </c>
      <c r="D22" s="5" t="s">
        <v>5</v>
      </c>
      <c r="E22" s="5" t="s">
        <v>5</v>
      </c>
      <c r="F22" s="5" t="s">
        <v>5</v>
      </c>
      <c r="G22" s="5" t="s">
        <v>5</v>
      </c>
      <c r="H22" s="0" t="n">
        <v>3</v>
      </c>
      <c r="I22" s="6" t="n">
        <v>20</v>
      </c>
      <c r="J22" s="7" t="n">
        <v>-199.1</v>
      </c>
      <c r="K22" s="7" t="n">
        <v>50</v>
      </c>
      <c r="L22" s="7" t="n">
        <v>17683470543</v>
      </c>
      <c r="M22" s="7" t="n">
        <v>3</v>
      </c>
      <c r="N22" s="8" t="n">
        <v>3520779000000</v>
      </c>
      <c r="P22" s="9" t="n">
        <f aca="false">$P$1*B22</f>
        <v>9598283.91</v>
      </c>
    </row>
    <row r="23" customFormat="false" ht="15.75" hidden="false" customHeight="false" outlineLevel="0" collapsed="false">
      <c r="A23" s="3" t="n">
        <v>20</v>
      </c>
      <c r="B23" s="10" t="n">
        <v>0.05</v>
      </c>
      <c r="C23" s="4" t="n">
        <f aca="false">P23</f>
        <v>15997139.85</v>
      </c>
      <c r="D23" s="5" t="s">
        <v>5</v>
      </c>
      <c r="E23" s="5" t="s">
        <v>5</v>
      </c>
      <c r="F23" s="5" t="s">
        <v>5</v>
      </c>
      <c r="G23" s="5" t="s">
        <v>5</v>
      </c>
      <c r="H23" s="0" t="n">
        <v>3</v>
      </c>
      <c r="I23" s="6" t="n">
        <v>21</v>
      </c>
      <c r="J23" s="7" t="n">
        <v>-230.2</v>
      </c>
      <c r="K23" s="7" t="n">
        <v>50</v>
      </c>
      <c r="L23" s="7" t="n">
        <v>9957085306</v>
      </c>
      <c r="M23" s="7" t="n">
        <v>3</v>
      </c>
      <c r="N23" s="8" t="n">
        <v>2292121000000</v>
      </c>
      <c r="P23" s="9" t="n">
        <f aca="false">$P$1*B23</f>
        <v>15997139.85</v>
      </c>
    </row>
    <row r="24" customFormat="false" ht="15.75" hidden="false" customHeight="false" outlineLevel="0" collapsed="false">
      <c r="A24" s="3" t="n">
        <v>21</v>
      </c>
      <c r="B24" s="10" t="n">
        <v>0.02</v>
      </c>
      <c r="C24" s="4" t="n">
        <f aca="false">P24</f>
        <v>6398855.94</v>
      </c>
      <c r="D24" s="5" t="s">
        <v>5</v>
      </c>
      <c r="E24" s="5" t="s">
        <v>5</v>
      </c>
      <c r="F24" s="5" t="s">
        <v>5</v>
      </c>
      <c r="G24" s="5" t="s">
        <v>5</v>
      </c>
      <c r="H24" s="0" t="n">
        <v>3</v>
      </c>
      <c r="I24" s="6" t="n">
        <v>22</v>
      </c>
      <c r="J24" s="7" t="n">
        <v>-186.3</v>
      </c>
      <c r="K24" s="7" t="n">
        <v>50</v>
      </c>
      <c r="L24" s="7" t="n">
        <v>6033778736</v>
      </c>
      <c r="M24" s="7" t="n">
        <v>3</v>
      </c>
      <c r="N24" s="8" t="n">
        <v>1124093000000</v>
      </c>
      <c r="P24" s="9" t="n">
        <f aca="false">$P$1*B24</f>
        <v>6398855.94</v>
      </c>
    </row>
    <row r="25" customFormat="false" ht="15.75" hidden="false" customHeight="false" outlineLevel="0" collapsed="false">
      <c r="A25" s="3" t="n">
        <v>22</v>
      </c>
      <c r="B25" s="10" t="n">
        <v>0.01</v>
      </c>
      <c r="C25" s="4" t="n">
        <f aca="false">P25</f>
        <v>3199427.97</v>
      </c>
      <c r="D25" s="5" t="s">
        <v>5</v>
      </c>
      <c r="E25" s="5" t="s">
        <v>5</v>
      </c>
      <c r="F25" s="5" t="s">
        <v>5</v>
      </c>
      <c r="G25" s="5" t="s">
        <v>5</v>
      </c>
      <c r="H25" s="0" t="n">
        <v>2</v>
      </c>
      <c r="I25" s="6" t="n">
        <v>23</v>
      </c>
      <c r="J25" s="7" t="n">
        <v>-119.6</v>
      </c>
      <c r="K25" s="7" t="n">
        <v>50</v>
      </c>
      <c r="L25" s="7" t="n">
        <v>17242902545</v>
      </c>
      <c r="M25" s="7" t="n">
        <v>2</v>
      </c>
      <c r="N25" s="8" t="n">
        <v>2062251000000</v>
      </c>
      <c r="P25" s="9" t="n">
        <f aca="false">$P$1*B25</f>
        <v>3199427.97</v>
      </c>
    </row>
    <row r="26" customFormat="false" ht="15.75" hidden="false" customHeight="false" outlineLevel="0" collapsed="false">
      <c r="A26" s="0" t="n">
        <v>23</v>
      </c>
      <c r="B26" s="0" t="n">
        <v>0</v>
      </c>
      <c r="C26" s="4" t="n">
        <f aca="false">P26</f>
        <v>0</v>
      </c>
      <c r="D26" s="5" t="s">
        <v>5</v>
      </c>
      <c r="E26" s="5" t="s">
        <v>5</v>
      </c>
      <c r="F26" s="5" t="s">
        <v>5</v>
      </c>
      <c r="G26" s="5" t="s">
        <v>5</v>
      </c>
      <c r="H26" s="0" t="n">
        <v>0</v>
      </c>
      <c r="I26" s="6" t="n">
        <v>24</v>
      </c>
      <c r="J26" s="7" t="n">
        <v>0</v>
      </c>
      <c r="K26" s="7" t="n">
        <v>0</v>
      </c>
      <c r="L26" s="7" t="n">
        <v>173026053</v>
      </c>
      <c r="M26" s="7" t="n">
        <v>0</v>
      </c>
      <c r="N26" s="8" t="n">
        <v>0</v>
      </c>
      <c r="P26" s="9" t="n">
        <f aca="false">$P$1*B26</f>
        <v>0</v>
      </c>
      <c r="T26" s="0" t="s">
        <v>8</v>
      </c>
      <c r="U26" s="0" t="s">
        <v>9</v>
      </c>
    </row>
    <row r="27" customFormat="false" ht="15.75" hidden="false" customHeight="false" outlineLevel="0" collapsed="false">
      <c r="A27" s="0" t="n">
        <v>24</v>
      </c>
      <c r="B27" s="0" t="n">
        <v>0</v>
      </c>
      <c r="C27" s="4" t="n">
        <f aca="false">P27</f>
        <v>0</v>
      </c>
      <c r="D27" s="5" t="s">
        <v>5</v>
      </c>
      <c r="E27" s="5" t="s">
        <v>5</v>
      </c>
      <c r="F27" s="5" t="s">
        <v>5</v>
      </c>
      <c r="G27" s="5" t="s">
        <v>5</v>
      </c>
      <c r="H27" s="0" t="n">
        <v>0</v>
      </c>
      <c r="I27" s="6" t="n">
        <v>25</v>
      </c>
      <c r="J27" s="7" t="n">
        <v>0</v>
      </c>
      <c r="K27" s="7" t="n">
        <v>0</v>
      </c>
      <c r="L27" s="7" t="n">
        <v>294595432</v>
      </c>
      <c r="M27" s="7" t="n">
        <v>0</v>
      </c>
      <c r="N27" s="8" t="n">
        <v>0</v>
      </c>
      <c r="P27" s="9" t="n">
        <f aca="false">$P$1*B27</f>
        <v>0</v>
      </c>
      <c r="T27" s="11" t="s">
        <v>10</v>
      </c>
      <c r="U27" s="1" t="s">
        <v>11</v>
      </c>
    </row>
    <row r="28" customFormat="false" ht="15.75" hidden="false" customHeight="false" outlineLevel="0" collapsed="false">
      <c r="A28" s="0" t="n">
        <v>25</v>
      </c>
      <c r="B28" s="0" t="n">
        <v>0</v>
      </c>
      <c r="C28" s="4" t="n">
        <f aca="false">P28</f>
        <v>0</v>
      </c>
      <c r="D28" s="5" t="s">
        <v>5</v>
      </c>
      <c r="E28" s="5" t="s">
        <v>5</v>
      </c>
      <c r="F28" s="5" t="s">
        <v>5</v>
      </c>
      <c r="G28" s="5" t="s">
        <v>5</v>
      </c>
      <c r="H28" s="0" t="n">
        <v>2</v>
      </c>
      <c r="I28" s="6" t="n">
        <v>26</v>
      </c>
      <c r="J28" s="7" t="n">
        <v>-100</v>
      </c>
      <c r="K28" s="7" t="n">
        <v>50</v>
      </c>
      <c r="L28" s="7" t="n">
        <v>35556339824</v>
      </c>
      <c r="M28" s="7" t="n">
        <v>2</v>
      </c>
      <c r="N28" s="8" t="n">
        <v>3555634000000</v>
      </c>
      <c r="P28" s="9" t="n">
        <f aca="false">$P$1*B28</f>
        <v>0</v>
      </c>
      <c r="T28" s="1" t="s">
        <v>12</v>
      </c>
      <c r="U28" s="1" t="s">
        <v>13</v>
      </c>
    </row>
    <row r="29" customFormat="false" ht="15.75" hidden="false" customHeight="false" outlineLevel="0" collapsed="false">
      <c r="A29" s="0" t="n">
        <v>26</v>
      </c>
      <c r="B29" s="0" t="n">
        <v>0</v>
      </c>
      <c r="C29" s="4" t="n">
        <f aca="false">P29</f>
        <v>0</v>
      </c>
      <c r="D29" s="5" t="s">
        <v>5</v>
      </c>
      <c r="E29" s="5" t="s">
        <v>5</v>
      </c>
      <c r="F29" s="5" t="s">
        <v>5</v>
      </c>
      <c r="G29" s="5" t="s">
        <v>5</v>
      </c>
      <c r="H29" s="0" t="n">
        <v>3</v>
      </c>
      <c r="I29" s="6" t="n">
        <v>27</v>
      </c>
      <c r="J29" s="7" t="n">
        <v>-150</v>
      </c>
      <c r="K29" s="7" t="n">
        <v>50</v>
      </c>
      <c r="L29" s="7" t="n">
        <v>17529276725</v>
      </c>
      <c r="M29" s="7" t="n">
        <v>3</v>
      </c>
      <c r="N29" s="8" t="n">
        <v>2629392000000</v>
      </c>
      <c r="P29" s="9" t="n">
        <f aca="false">$P$1*B29</f>
        <v>0</v>
      </c>
      <c r="T29" s="1" t="s">
        <v>14</v>
      </c>
      <c r="U29" s="1" t="s">
        <v>15</v>
      </c>
    </row>
    <row r="30" customFormat="false" ht="15.75" hidden="false" customHeight="false" outlineLevel="0" collapsed="false">
      <c r="A30" s="0" t="n">
        <v>27</v>
      </c>
      <c r="B30" s="0" t="n">
        <v>0</v>
      </c>
      <c r="C30" s="4" t="n">
        <f aca="false">P30</f>
        <v>0</v>
      </c>
      <c r="D30" s="5" t="s">
        <v>5</v>
      </c>
      <c r="E30" s="5" t="s">
        <v>5</v>
      </c>
      <c r="F30" s="5" t="s">
        <v>5</v>
      </c>
      <c r="G30" s="5" t="s">
        <v>5</v>
      </c>
      <c r="H30" s="0" t="n">
        <v>4</v>
      </c>
      <c r="I30" s="6" t="n">
        <v>28</v>
      </c>
      <c r="J30" s="7" t="n">
        <v>-500</v>
      </c>
      <c r="K30" s="7" t="n">
        <v>50</v>
      </c>
      <c r="L30" s="7" t="n">
        <v>26033456848</v>
      </c>
      <c r="M30" s="7" t="n">
        <v>4</v>
      </c>
      <c r="N30" s="8" t="n">
        <v>13016730000000</v>
      </c>
      <c r="P30" s="9" t="n">
        <f aca="false">$P$1*B30</f>
        <v>0</v>
      </c>
      <c r="T30" s="1" t="s">
        <v>16</v>
      </c>
      <c r="U30" s="1" t="s">
        <v>17</v>
      </c>
    </row>
    <row r="31" customFormat="false" ht="15.75" hidden="false" customHeight="false" outlineLevel="0" collapsed="false">
      <c r="A31" s="0" t="n">
        <v>28</v>
      </c>
      <c r="B31" s="0" t="n">
        <v>0</v>
      </c>
      <c r="C31" s="4" t="n">
        <f aca="false">P31</f>
        <v>0</v>
      </c>
      <c r="D31" s="5" t="s">
        <v>5</v>
      </c>
      <c r="E31" s="5" t="s">
        <v>5</v>
      </c>
      <c r="F31" s="5" t="s">
        <v>5</v>
      </c>
      <c r="G31" s="5" t="s">
        <v>5</v>
      </c>
      <c r="H31" s="0" t="n">
        <v>4</v>
      </c>
      <c r="I31" s="6" t="n">
        <v>29</v>
      </c>
      <c r="J31" s="7" t="n">
        <v>-500</v>
      </c>
      <c r="K31" s="7" t="n">
        <v>50</v>
      </c>
      <c r="L31" s="7" t="n">
        <v>40232596619</v>
      </c>
      <c r="M31" s="7" t="n">
        <v>4</v>
      </c>
      <c r="N31" s="8" t="n">
        <v>20116300000000</v>
      </c>
      <c r="P31" s="9" t="n">
        <f aca="false">$P$1*B31</f>
        <v>0</v>
      </c>
      <c r="T31" s="1"/>
      <c r="U31" s="1"/>
    </row>
    <row r="32" customFormat="false" ht="15.75" hidden="false" customHeight="false" outlineLevel="0" collapsed="false">
      <c r="A32" s="0" t="n">
        <v>29</v>
      </c>
      <c r="B32" s="0" t="n">
        <v>0</v>
      </c>
      <c r="C32" s="4" t="n">
        <f aca="false">P32</f>
        <v>0</v>
      </c>
      <c r="D32" s="5" t="s">
        <v>5</v>
      </c>
      <c r="E32" s="5" t="s">
        <v>5</v>
      </c>
      <c r="F32" s="5" t="s">
        <v>5</v>
      </c>
      <c r="G32" s="5" t="s">
        <v>5</v>
      </c>
      <c r="H32" s="0" t="n">
        <v>4</v>
      </c>
      <c r="I32" s="6" t="n">
        <v>30</v>
      </c>
      <c r="J32" s="7" t="n">
        <v>-500</v>
      </c>
      <c r="K32" s="7" t="n">
        <v>50</v>
      </c>
      <c r="L32" s="7" t="n">
        <v>27427742420</v>
      </c>
      <c r="M32" s="7" t="n">
        <v>4</v>
      </c>
      <c r="N32" s="8" t="n">
        <v>13713870000000</v>
      </c>
      <c r="P32" s="9" t="n">
        <f aca="false">$P$1*B32</f>
        <v>0</v>
      </c>
      <c r="T32" s="1" t="s">
        <v>18</v>
      </c>
      <c r="U32" s="1" t="s">
        <v>19</v>
      </c>
    </row>
    <row r="33" customFormat="false" ht="15" hidden="false" customHeight="false" outlineLevel="0" collapsed="false">
      <c r="I33" s="12" t="s">
        <v>20</v>
      </c>
      <c r="J33" s="12" t="n">
        <v>2</v>
      </c>
      <c r="K33" s="12" t="n">
        <v>3</v>
      </c>
      <c r="L33" s="12" t="n">
        <v>4</v>
      </c>
      <c r="M33" s="12" t="n">
        <v>5</v>
      </c>
      <c r="N33" s="12" t="n">
        <v>6</v>
      </c>
      <c r="O33" s="13" t="n">
        <v>7</v>
      </c>
      <c r="P33" s="14" t="n">
        <v>8</v>
      </c>
      <c r="Q33" s="14" t="n">
        <v>9</v>
      </c>
      <c r="R33" s="14" t="n">
        <v>10</v>
      </c>
    </row>
    <row r="34" customFormat="false" ht="15" hidden="false" customHeight="false" outlineLevel="0" collapsed="false">
      <c r="A34" s="0" t="s">
        <v>21</v>
      </c>
      <c r="B34" s="0" t="n">
        <f aca="false">SUM(B3:B32)</f>
        <v>1</v>
      </c>
      <c r="C34" s="15" t="n">
        <f aca="false">ROUND(C3,0)</f>
        <v>0</v>
      </c>
      <c r="D34" s="9" t="str">
        <f aca="false">D3</f>
        <v>_</v>
      </c>
      <c r="E34" s="9" t="str">
        <f aca="false">E3</f>
        <v>_</v>
      </c>
      <c r="F34" s="9" t="str">
        <f aca="false">F3</f>
        <v>_</v>
      </c>
      <c r="G34" s="9" t="str">
        <f aca="false">G3</f>
        <v>_</v>
      </c>
      <c r="I34" s="0" t="str">
        <f aca="false">"  "&amp;C34&amp;", "&amp;D34&amp;", "&amp;E34&amp;", "&amp;F34&amp;", "&amp;G34&amp;","</f>
        <v>  0, _, _, _, _,</v>
      </c>
      <c r="J34" s="0" t="str">
        <f aca="false">"  "&amp;ROUND(C34*0.637628,0)&amp;", "&amp;D34&amp;", "&amp;E34&amp;", "&amp;F34&amp;", "&amp;G34&amp;","</f>
        <v>  0, _, _, _, _,</v>
      </c>
      <c r="K34" s="0" t="str">
        <f aca="false">"  "&amp;ROUND(C34*0.637628^2,0)&amp;", "&amp;D34&amp;", "&amp;E34&amp;", "&amp;F34&amp;", "&amp;G34&amp;","</f>
        <v>  0, _, _, _, _,</v>
      </c>
      <c r="L34" s="0" t="str">
        <f aca="false">"  "&amp;ROUND(C34*0.637628^3,0)&amp;", "&amp;D34&amp;", "&amp;E34&amp;", "&amp;F34&amp;", "&amp;G34&amp;","</f>
        <v>  0, _, _, _, _,</v>
      </c>
      <c r="M34" s="0" t="str">
        <f aca="false">"  "&amp;ROUND(C34*0.637628^4,0)&amp;", "&amp;D34&amp;", "&amp;E34&amp;", "&amp;F34&amp;", "&amp;G34&amp;","</f>
        <v>  0, _, _, _, _,</v>
      </c>
      <c r="N34" s="0" t="str">
        <f aca="false">"  "&amp;ROUND(C34*0.637628^5,0)&amp;", "&amp;D34&amp;", "&amp;E34&amp;", "&amp;F34&amp;", "&amp;G34&amp;","</f>
        <v>  0, _, _, _, _,</v>
      </c>
      <c r="O34" s="0" t="str">
        <f aca="false">"  "&amp;ROUND(C34*0.637628^6,0)&amp;", "&amp;D34&amp;", "&amp;E34&amp;", "&amp;F34&amp;", "&amp;G34&amp;","</f>
        <v>  0, _, _, _, _,</v>
      </c>
      <c r="P34" s="0" t="str">
        <f aca="false">"  "&amp;ROUND(C34*0.637628^7,0)&amp;", "&amp;D34&amp;", "&amp;E34&amp;", "&amp;F34&amp;", "&amp;G34&amp;","</f>
        <v>  0, _, _, _, _,</v>
      </c>
      <c r="Q34" s="0" t="str">
        <f aca="false">"  "&amp;ROUND(C34*0.637628^8,0)&amp;", "&amp;D34&amp;", "&amp;E34&amp;", "&amp;F34&amp;", "&amp;G34&amp;","</f>
        <v>  0, _, _, _, _,</v>
      </c>
      <c r="R34" s="0" t="str">
        <f aca="false">"  "&amp;ROUND(C34*0.637628^9,0)&amp;", "&amp;D34&amp;", "&amp;E34&amp;", "&amp;F34&amp;", "&amp;G34&amp;","</f>
        <v>  0, _, _, _, _,</v>
      </c>
    </row>
    <row r="35" customFormat="false" ht="15" hidden="false" customHeight="false" outlineLevel="0" collapsed="false">
      <c r="C35" s="15" t="n">
        <f aca="false">ROUND(C4,0)</f>
        <v>9598284</v>
      </c>
      <c r="D35" s="9" t="str">
        <f aca="false">D4</f>
        <v>_</v>
      </c>
      <c r="E35" s="9" t="str">
        <f aca="false">E4</f>
        <v>_</v>
      </c>
      <c r="F35" s="9" t="str">
        <f aca="false">F4</f>
        <v>_</v>
      </c>
      <c r="G35" s="9" t="str">
        <f aca="false">G4</f>
        <v>_</v>
      </c>
      <c r="I35" s="0" t="str">
        <f aca="false">"  "&amp;C35&amp;", "&amp;D35&amp;", "&amp;E35&amp;", "&amp;F35&amp;", "&amp;G35&amp;","</f>
        <v>  9598284, _, _, _, _,</v>
      </c>
      <c r="J35" s="0" t="str">
        <f aca="false">"  "&amp;ROUND(C35*0.637628,0)&amp;", "&amp;D35&amp;", "&amp;E35&amp;", "&amp;F35&amp;", "&amp;G35&amp;","</f>
        <v>  6120135, _, _, _, _,</v>
      </c>
      <c r="K35" s="0" t="str">
        <f aca="false">"  "&amp;ROUND(C35*0.637628^2,0)&amp;", "&amp;D35&amp;", "&amp;E35&amp;", "&amp;F35&amp;", "&amp;G35&amp;","</f>
        <v>  3902369, _, _, _, _,</v>
      </c>
      <c r="L35" s="0" t="str">
        <f aca="false">"  "&amp;ROUND(C35*0.637628^3,0)&amp;", "&amp;D35&amp;", "&amp;E35&amp;", "&amp;F35&amp;", "&amp;G35&amp;","</f>
        <v>  2488260, _, _, _, _,</v>
      </c>
      <c r="M35" s="0" t="str">
        <f aca="false">"  "&amp;ROUND(C35*0.637628^4,0)&amp;", "&amp;D35&amp;", "&amp;E35&amp;", "&amp;F35&amp;", "&amp;G35&amp;","</f>
        <v>  1586584, _, _, _, _,</v>
      </c>
      <c r="N35" s="0" t="str">
        <f aca="false">"  "&amp;ROUND(C35*0.637628^5,0)&amp;", "&amp;D35&amp;", "&amp;E35&amp;", "&amp;F35&amp;", "&amp;G35&amp;","</f>
        <v>  1011650, _, _, _, _,</v>
      </c>
      <c r="O35" s="0" t="str">
        <f aca="false">"  "&amp;ROUND(C35*0.637628^6,0)&amp;", "&amp;D35&amp;", "&amp;E35&amp;", "&amp;F35&amp;", "&amp;G35&amp;","</f>
        <v>  645057, _, _, _, _,</v>
      </c>
      <c r="P35" s="0" t="str">
        <f aca="false">"  "&amp;ROUND(C35*0.637628^7,0)&amp;", "&amp;D35&amp;", "&amp;E35&amp;", "&amp;F35&amp;", "&amp;G35&amp;","</f>
        <v>  411306, _, _, _, _,</v>
      </c>
      <c r="Q35" s="0" t="str">
        <f aca="false">"  "&amp;ROUND(C35*0.637628^8,0)&amp;", "&amp;D35&amp;", "&amp;E35&amp;", "&amp;F35&amp;", "&amp;G35&amp;","</f>
        <v>  262260, _, _, _, _,</v>
      </c>
      <c r="R35" s="0" t="str">
        <f aca="false">"  "&amp;ROUND(C35*0.637628^9,0)&amp;", "&amp;D35&amp;", "&amp;E35&amp;", "&amp;F35&amp;", "&amp;G35&amp;","</f>
        <v>  167225, _, _, _, _,</v>
      </c>
    </row>
    <row r="36" customFormat="false" ht="15" hidden="false" customHeight="false" outlineLevel="0" collapsed="false">
      <c r="C36" s="15" t="n">
        <f aca="false">ROUND(C5,0)</f>
        <v>15997140</v>
      </c>
      <c r="D36" s="9" t="str">
        <f aca="false">D5</f>
        <v>_</v>
      </c>
      <c r="E36" s="9" t="str">
        <f aca="false">E5</f>
        <v>_</v>
      </c>
      <c r="F36" s="9" t="str">
        <f aca="false">F5</f>
        <v>_</v>
      </c>
      <c r="G36" s="9" t="str">
        <f aca="false">G5</f>
        <v>_</v>
      </c>
      <c r="I36" s="0" t="str">
        <f aca="false">"  "&amp;C36&amp;", "&amp;D36&amp;", "&amp;E36&amp;", "&amp;F36&amp;", "&amp;G36&amp;","</f>
        <v>  15997140, _, _, _, _,</v>
      </c>
      <c r="J36" s="0" t="str">
        <f aca="false">"  "&amp;ROUND(C36*0.637628,0)&amp;", "&amp;D36&amp;", "&amp;E36&amp;", "&amp;F36&amp;", "&amp;G36&amp;","</f>
        <v>  10200224, _, _, _, _,</v>
      </c>
      <c r="K36" s="0" t="str">
        <f aca="false">"  "&amp;ROUND(C36*0.637628^2,0)&amp;", "&amp;D36&amp;", "&amp;E36&amp;", "&amp;F36&amp;", "&amp;G36&amp;","</f>
        <v>  6503949, _, _, _, _,</v>
      </c>
      <c r="L36" s="0" t="str">
        <f aca="false">"  "&amp;ROUND(C36*0.637628^3,0)&amp;", "&amp;D36&amp;", "&amp;E36&amp;", "&amp;F36&amp;", "&amp;G36&amp;","</f>
        <v>  4147100, _, _, _, _,</v>
      </c>
      <c r="M36" s="0" t="str">
        <f aca="false">"  "&amp;ROUND(C36*0.637628^4,0)&amp;", "&amp;D36&amp;", "&amp;E36&amp;", "&amp;F36&amp;", "&amp;G36&amp;","</f>
        <v>  2644307, _, _, _, _,</v>
      </c>
      <c r="N36" s="0" t="str">
        <f aca="false">"  "&amp;ROUND(C36*0.637628^5,0)&amp;", "&amp;D36&amp;", "&amp;E36&amp;", "&amp;F36&amp;", "&amp;G36&amp;","</f>
        <v>  1686084, _, _, _, _,</v>
      </c>
      <c r="O36" s="0" t="str">
        <f aca="false">"  "&amp;ROUND(C36*0.637628^6,0)&amp;", "&amp;D36&amp;", "&amp;E36&amp;", "&amp;F36&amp;", "&amp;G36&amp;","</f>
        <v>  1075094, _, _, _, _,</v>
      </c>
      <c r="P36" s="0" t="str">
        <f aca="false">"  "&amp;ROUND(C36*0.637628^7,0)&amp;", "&amp;D36&amp;", "&amp;E36&amp;", "&amp;F36&amp;", "&amp;G36&amp;","</f>
        <v>  685510, _, _, _, _,</v>
      </c>
      <c r="Q36" s="0" t="str">
        <f aca="false">"  "&amp;ROUND(C36*0.637628^8,0)&amp;", "&amp;D36&amp;", "&amp;E36&amp;", "&amp;F36&amp;", "&amp;G36&amp;","</f>
        <v>  437101, _, _, _, _,</v>
      </c>
      <c r="R36" s="0" t="str">
        <f aca="false">"  "&amp;ROUND(C36*0.637628^9,0)&amp;", "&amp;D36&amp;", "&amp;E36&amp;", "&amp;F36&amp;", "&amp;G36&amp;","</f>
        <v>  278708, _, _, _, _,</v>
      </c>
    </row>
    <row r="37" customFormat="false" ht="15" hidden="false" customHeight="false" outlineLevel="0" collapsed="false">
      <c r="C37" s="15" t="n">
        <f aca="false">ROUND(C6,0)</f>
        <v>25595424</v>
      </c>
      <c r="D37" s="9" t="str">
        <f aca="false">D6</f>
        <v>_</v>
      </c>
      <c r="E37" s="9" t="str">
        <f aca="false">E6</f>
        <v>_</v>
      </c>
      <c r="F37" s="9" t="str">
        <f aca="false">F6</f>
        <v>_</v>
      </c>
      <c r="G37" s="9" t="str">
        <f aca="false">G6</f>
        <v>_</v>
      </c>
      <c r="I37" s="0" t="str">
        <f aca="false">"  "&amp;C37&amp;", "&amp;D37&amp;", "&amp;E37&amp;", "&amp;F37&amp;", "&amp;G37&amp;","</f>
        <v>  25595424, _, _, _, _,</v>
      </c>
      <c r="J37" s="0" t="str">
        <f aca="false">"  "&amp;ROUND(C37*0.637628,0)&amp;", "&amp;D37&amp;", "&amp;E37&amp;", "&amp;F37&amp;", "&amp;G37&amp;","</f>
        <v>  16320359, _, _, _, _,</v>
      </c>
      <c r="K37" s="0" t="str">
        <f aca="false">"  "&amp;ROUND(C37*0.637628^2,0)&amp;", "&amp;D37&amp;", "&amp;E37&amp;", "&amp;F37&amp;", "&amp;G37&amp;","</f>
        <v>  10406318, _, _, _, _,</v>
      </c>
      <c r="L37" s="0" t="str">
        <f aca="false">"  "&amp;ROUND(C37*0.637628^3,0)&amp;", "&amp;D37&amp;", "&amp;E37&amp;", "&amp;F37&amp;", "&amp;G37&amp;","</f>
        <v>  6635360, _, _, _, _,</v>
      </c>
      <c r="M37" s="0" t="str">
        <f aca="false">"  "&amp;ROUND(C37*0.637628^4,0)&amp;", "&amp;D37&amp;", "&amp;E37&amp;", "&amp;F37&amp;", "&amp;G37&amp;","</f>
        <v>  4230891, _, _, _, _,</v>
      </c>
      <c r="N37" s="0" t="str">
        <f aca="false">"  "&amp;ROUND(C37*0.637628^5,0)&amp;", "&amp;D37&amp;", "&amp;E37&amp;", "&amp;F37&amp;", "&amp;G37&amp;","</f>
        <v>  2697735, _, _, _, _,</v>
      </c>
      <c r="O37" s="0" t="str">
        <f aca="false">"  "&amp;ROUND(C37*0.637628^6,0)&amp;", "&amp;D37&amp;", "&amp;E37&amp;", "&amp;F37&amp;", "&amp;G37&amp;","</f>
        <v>  1720151, _, _, _, _,</v>
      </c>
      <c r="P37" s="0" t="str">
        <f aca="false">"  "&amp;ROUND(C37*0.637628^7,0)&amp;", "&amp;D37&amp;", "&amp;E37&amp;", "&amp;F37&amp;", "&amp;G37&amp;","</f>
        <v>  1096817, _, _, _, _,</v>
      </c>
      <c r="Q37" s="0" t="str">
        <f aca="false">"  "&amp;ROUND(C37*0.637628^8,0)&amp;", "&amp;D37&amp;", "&amp;E37&amp;", "&amp;F37&amp;", "&amp;G37&amp;","</f>
        <v>  699361, _, _, _, _,</v>
      </c>
      <c r="R37" s="0" t="str">
        <f aca="false">"  "&amp;ROUND(C37*0.637628^9,0)&amp;", "&amp;D37&amp;", "&amp;E37&amp;", "&amp;F37&amp;", "&amp;G37&amp;","</f>
        <v>  445932, _, _, _, _,</v>
      </c>
    </row>
    <row r="38" customFormat="false" ht="15" hidden="false" customHeight="false" outlineLevel="0" collapsed="false">
      <c r="C38" s="15" t="n">
        <f aca="false">ROUND(C7,0)</f>
        <v>19196568</v>
      </c>
      <c r="D38" s="9" t="str">
        <f aca="false">D7</f>
        <v>_</v>
      </c>
      <c r="E38" s="9" t="str">
        <f aca="false">E7</f>
        <v>_</v>
      </c>
      <c r="F38" s="9" t="str">
        <f aca="false">F7</f>
        <v>_</v>
      </c>
      <c r="G38" s="9" t="str">
        <f aca="false">G7</f>
        <v>_</v>
      </c>
      <c r="I38" s="0" t="str">
        <f aca="false">"  "&amp;C38&amp;", "&amp;D38&amp;", "&amp;E38&amp;", "&amp;F38&amp;", "&amp;G38&amp;","</f>
        <v>  19196568, _, _, _, _,</v>
      </c>
      <c r="J38" s="0" t="str">
        <f aca="false">"  "&amp;ROUND(C38*0.637628,0)&amp;", "&amp;D38&amp;", "&amp;E38&amp;", "&amp;F38&amp;", "&amp;G38&amp;","</f>
        <v>  12240269, _, _, _, _,</v>
      </c>
      <c r="K38" s="0" t="str">
        <f aca="false">"  "&amp;ROUND(C38*0.637628^2,0)&amp;", "&amp;D38&amp;", "&amp;E38&amp;", "&amp;F38&amp;", "&amp;G38&amp;","</f>
        <v>  7804738, _, _, _, _,</v>
      </c>
      <c r="L38" s="0" t="str">
        <f aca="false">"  "&amp;ROUND(C38*0.637628^3,0)&amp;", "&amp;D38&amp;", "&amp;E38&amp;", "&amp;F38&amp;", "&amp;G38&amp;","</f>
        <v>  4976520, _, _, _, _,</v>
      </c>
      <c r="M38" s="0" t="str">
        <f aca="false">"  "&amp;ROUND(C38*0.637628^4,0)&amp;", "&amp;D38&amp;", "&amp;E38&amp;", "&amp;F38&amp;", "&amp;G38&amp;","</f>
        <v>  3173168, _, _, _, _,</v>
      </c>
      <c r="N38" s="0" t="str">
        <f aca="false">"  "&amp;ROUND(C38*0.637628^5,0)&amp;", "&amp;D38&amp;", "&amp;E38&amp;", "&amp;F38&amp;", "&amp;G38&amp;","</f>
        <v>  2023301, _, _, _, _,</v>
      </c>
      <c r="O38" s="0" t="str">
        <f aca="false">"  "&amp;ROUND(C38*0.637628^6,0)&amp;", "&amp;D38&amp;", "&amp;E38&amp;", "&amp;F38&amp;", "&amp;G38&amp;","</f>
        <v>  1290113, _, _, _, _,</v>
      </c>
      <c r="P38" s="0" t="str">
        <f aca="false">"  "&amp;ROUND(C38*0.637628^7,0)&amp;", "&amp;D38&amp;", "&amp;E38&amp;", "&amp;F38&amp;", "&amp;G38&amp;","</f>
        <v>  822612, _, _, _, _,</v>
      </c>
      <c r="Q38" s="0" t="str">
        <f aca="false">"  "&amp;ROUND(C38*0.637628^8,0)&amp;", "&amp;D38&amp;", "&amp;E38&amp;", "&amp;F38&amp;", "&amp;G38&amp;","</f>
        <v>  524521, _, _, _, _,</v>
      </c>
      <c r="R38" s="0" t="str">
        <f aca="false">"  "&amp;ROUND(C38*0.637628^9,0)&amp;", "&amp;D38&amp;", "&amp;E38&amp;", "&amp;F38&amp;", "&amp;G38&amp;","</f>
        <v>  334449, _, _, _, _,</v>
      </c>
    </row>
    <row r="39" customFormat="false" ht="15" hidden="false" customHeight="false" outlineLevel="0" collapsed="false">
      <c r="C39" s="15" t="n">
        <f aca="false">ROUND(C8,0)</f>
        <v>28794852</v>
      </c>
      <c r="D39" s="9" t="str">
        <f aca="false">D8</f>
        <v>_</v>
      </c>
      <c r="E39" s="9" t="str">
        <f aca="false">E8</f>
        <v>_</v>
      </c>
      <c r="F39" s="9" t="str">
        <f aca="false">F8</f>
        <v>_</v>
      </c>
      <c r="G39" s="9" t="str">
        <f aca="false">G8</f>
        <v>_</v>
      </c>
      <c r="I39" s="0" t="str">
        <f aca="false">"  "&amp;C39&amp;", "&amp;D39&amp;", "&amp;E39&amp;", "&amp;F39&amp;", "&amp;G39&amp;","</f>
        <v>  28794852, _, _, _, _,</v>
      </c>
      <c r="J39" s="0" t="str">
        <f aca="false">"  "&amp;ROUND(C39*0.637628,0)&amp;", "&amp;D39&amp;", "&amp;E39&amp;", "&amp;F39&amp;", "&amp;G39&amp;","</f>
        <v>  18360404, _, _, _, _,</v>
      </c>
      <c r="K39" s="0" t="str">
        <f aca="false">"  "&amp;ROUND(C39*0.637628^2,0)&amp;", "&amp;D39&amp;", "&amp;E39&amp;", "&amp;F39&amp;", "&amp;G39&amp;","</f>
        <v>  11707108, _, _, _, _,</v>
      </c>
      <c r="L39" s="0" t="str">
        <f aca="false">"  "&amp;ROUND(C39*0.637628^3,0)&amp;", "&amp;D39&amp;", "&amp;E39&amp;", "&amp;F39&amp;", "&amp;G39&amp;","</f>
        <v>  7464780, _, _, _, _,</v>
      </c>
      <c r="M39" s="0" t="str">
        <f aca="false">"  "&amp;ROUND(C39*0.637628^4,0)&amp;", "&amp;D39&amp;", "&amp;E39&amp;", "&amp;F39&amp;", "&amp;G39&amp;","</f>
        <v>  4759752, _, _, _, _,</v>
      </c>
      <c r="N39" s="0" t="str">
        <f aca="false">"  "&amp;ROUND(C39*0.637628^5,0)&amp;", "&amp;D39&amp;", "&amp;E39&amp;", "&amp;F39&amp;", "&amp;G39&amp;","</f>
        <v>  3034951, _, _, _, _,</v>
      </c>
      <c r="O39" s="0" t="str">
        <f aca="false">"  "&amp;ROUND(C39*0.637628^6,0)&amp;", "&amp;D39&amp;", "&amp;E39&amp;", "&amp;F39&amp;", "&amp;G39&amp;","</f>
        <v>  1935170, _, _, _, _,</v>
      </c>
      <c r="P39" s="0" t="str">
        <f aca="false">"  "&amp;ROUND(C39*0.637628^7,0)&amp;", "&amp;D39&amp;", "&amp;E39&amp;", "&amp;F39&amp;", "&amp;G39&amp;","</f>
        <v>  1233919, _, _, _, _,</v>
      </c>
      <c r="Q39" s="0" t="str">
        <f aca="false">"  "&amp;ROUND(C39*0.637628^8,0)&amp;", "&amp;D39&amp;", "&amp;E39&amp;", "&amp;F39&amp;", "&amp;G39&amp;","</f>
        <v>  786781, _, _, _, _,</v>
      </c>
      <c r="R39" s="0" t="str">
        <f aca="false">"  "&amp;ROUND(C39*0.637628^9,0)&amp;", "&amp;D39&amp;", "&amp;E39&amp;", "&amp;F39&amp;", "&amp;G39&amp;","</f>
        <v>  501674, _, _, _, _,</v>
      </c>
    </row>
    <row r="40" customFormat="false" ht="15" hidden="false" customHeight="false" outlineLevel="0" collapsed="false">
      <c r="C40" s="15" t="n">
        <f aca="false">ROUND(C9,0)</f>
        <v>38393136</v>
      </c>
      <c r="D40" s="9" t="str">
        <f aca="false">D9</f>
        <v>_</v>
      </c>
      <c r="E40" s="9" t="str">
        <f aca="false">E9</f>
        <v>_</v>
      </c>
      <c r="F40" s="9" t="str">
        <f aca="false">F9</f>
        <v>_</v>
      </c>
      <c r="G40" s="9" t="str">
        <f aca="false">G9</f>
        <v>_</v>
      </c>
      <c r="I40" s="0" t="str">
        <f aca="false">"  "&amp;C40&amp;", "&amp;D40&amp;", "&amp;E40&amp;", "&amp;F40&amp;", "&amp;G40&amp;","</f>
        <v>  38393136, _, _, _, _,</v>
      </c>
      <c r="J40" s="0" t="str">
        <f aca="false">"  "&amp;ROUND(C40*0.637628,0)&amp;", "&amp;D40&amp;", "&amp;E40&amp;", "&amp;F40&amp;", "&amp;G40&amp;","</f>
        <v>  24480539, _, _, _, _,</v>
      </c>
      <c r="K40" s="0" t="str">
        <f aca="false">"  "&amp;ROUND(C40*0.637628^2,0)&amp;", "&amp;D40&amp;", "&amp;E40&amp;", "&amp;F40&amp;", "&amp;G40&amp;","</f>
        <v>  15609477, _, _, _, _,</v>
      </c>
      <c r="L40" s="0" t="str">
        <f aca="false">"  "&amp;ROUND(C40*0.637628^3,0)&amp;", "&amp;D40&amp;", "&amp;E40&amp;", "&amp;F40&amp;", "&amp;G40&amp;","</f>
        <v>  9953039, _, _, _, _,</v>
      </c>
      <c r="M40" s="0" t="str">
        <f aca="false">"  "&amp;ROUND(C40*0.637628^4,0)&amp;", "&amp;D40&amp;", "&amp;E40&amp;", "&amp;F40&amp;", "&amp;G40&amp;","</f>
        <v>  6346337, _, _, _, _,</v>
      </c>
      <c r="N40" s="0" t="str">
        <f aca="false">"  "&amp;ROUND(C40*0.637628^5,0)&amp;", "&amp;D40&amp;", "&amp;E40&amp;", "&amp;F40&amp;", "&amp;G40&amp;","</f>
        <v>  4046602, _, _, _, _,</v>
      </c>
      <c r="O40" s="0" t="str">
        <f aca="false">"  "&amp;ROUND(C40*0.637628^6,0)&amp;", "&amp;D40&amp;", "&amp;E40&amp;", "&amp;F40&amp;", "&amp;G40&amp;","</f>
        <v>  2580227, _, _, _, _,</v>
      </c>
      <c r="P40" s="0" t="str">
        <f aca="false">"  "&amp;ROUND(C40*0.637628^7,0)&amp;", "&amp;D40&amp;", "&amp;E40&amp;", "&amp;F40&amp;", "&amp;G40&amp;","</f>
        <v>  1645225, _, _, _, _,</v>
      </c>
      <c r="Q40" s="0" t="str">
        <f aca="false">"  "&amp;ROUND(C40*0.637628^8,0)&amp;", "&amp;D40&amp;", "&amp;E40&amp;", "&amp;F40&amp;", "&amp;G40&amp;","</f>
        <v>  1049041, _, _, _, _,</v>
      </c>
      <c r="R40" s="0" t="str">
        <f aca="false">"  "&amp;ROUND(C40*0.637628^9,0)&amp;", "&amp;D40&amp;", "&amp;E40&amp;", "&amp;F40&amp;", "&amp;G40&amp;","</f>
        <v>  668898, _, _, _, _,</v>
      </c>
    </row>
    <row r="41" customFormat="false" ht="15" hidden="false" customHeight="false" outlineLevel="0" collapsed="false">
      <c r="C41" s="15" t="n">
        <f aca="false">ROUND(C10,0)</f>
        <v>12797712</v>
      </c>
      <c r="D41" s="9" t="str">
        <f aca="false">D10</f>
        <v>_</v>
      </c>
      <c r="E41" s="9" t="str">
        <f aca="false">E10</f>
        <v>_</v>
      </c>
      <c r="F41" s="9" t="str">
        <f aca="false">F10</f>
        <v>_</v>
      </c>
      <c r="G41" s="9" t="str">
        <f aca="false">G10</f>
        <v>_</v>
      </c>
      <c r="I41" s="0" t="str">
        <f aca="false">"  "&amp;C41&amp;", "&amp;D41&amp;", "&amp;E41&amp;", "&amp;F41&amp;", "&amp;G41&amp;","</f>
        <v>  12797712, _, _, _, _,</v>
      </c>
      <c r="J41" s="0" t="str">
        <f aca="false">"  "&amp;ROUND(C41*0.637628,0)&amp;", "&amp;D41&amp;", "&amp;E41&amp;", "&amp;F41&amp;", "&amp;G41&amp;","</f>
        <v>  8160180, _, _, _, _,</v>
      </c>
      <c r="K41" s="0" t="str">
        <f aca="false">"  "&amp;ROUND(C41*0.637628^2,0)&amp;", "&amp;D41&amp;", "&amp;E41&amp;", "&amp;F41&amp;", "&amp;G41&amp;","</f>
        <v>  5203159, _, _, _, _,</v>
      </c>
      <c r="L41" s="0" t="str">
        <f aca="false">"  "&amp;ROUND(C41*0.637628^3,0)&amp;", "&amp;D41&amp;", "&amp;E41&amp;", "&amp;F41&amp;", "&amp;G41&amp;","</f>
        <v>  3317680, _, _, _, _,</v>
      </c>
      <c r="M41" s="0" t="str">
        <f aca="false">"  "&amp;ROUND(C41*0.637628^4,0)&amp;", "&amp;D41&amp;", "&amp;E41&amp;", "&amp;F41&amp;", "&amp;G41&amp;","</f>
        <v>  2115446, _, _, _, _,</v>
      </c>
      <c r="N41" s="0" t="str">
        <f aca="false">"  "&amp;ROUND(C41*0.637628^5,0)&amp;", "&amp;D41&amp;", "&amp;E41&amp;", "&amp;F41&amp;", "&amp;G41&amp;","</f>
        <v>  1348867, _, _, _, _,</v>
      </c>
      <c r="O41" s="0" t="str">
        <f aca="false">"  "&amp;ROUND(C41*0.637628^6,0)&amp;", "&amp;D41&amp;", "&amp;E41&amp;", "&amp;F41&amp;", "&amp;G41&amp;","</f>
        <v>  860076, _, _, _, _,</v>
      </c>
      <c r="P41" s="0" t="str">
        <f aca="false">"  "&amp;ROUND(C41*0.637628^7,0)&amp;", "&amp;D41&amp;", "&amp;E41&amp;", "&amp;F41&amp;", "&amp;G41&amp;","</f>
        <v>  548408, _, _, _, _,</v>
      </c>
      <c r="Q41" s="0" t="str">
        <f aca="false">"  "&amp;ROUND(C41*0.637628^8,0)&amp;", "&amp;D41&amp;", "&amp;E41&amp;", "&amp;F41&amp;", "&amp;G41&amp;","</f>
        <v>  349680, _, _, _, _,</v>
      </c>
      <c r="R41" s="0" t="str">
        <f aca="false">"  "&amp;ROUND(C41*0.637628^9,0)&amp;", "&amp;D41&amp;", "&amp;E41&amp;", "&amp;F41&amp;", "&amp;G41&amp;","</f>
        <v>  222966, _, _, _, _,</v>
      </c>
    </row>
    <row r="42" customFormat="false" ht="15" hidden="false" customHeight="false" outlineLevel="0" collapsed="false">
      <c r="C42" s="15" t="n">
        <f aca="false">ROUND(C11,0)</f>
        <v>6398856</v>
      </c>
      <c r="D42" s="9" t="str">
        <f aca="false">D11</f>
        <v>_</v>
      </c>
      <c r="E42" s="9" t="str">
        <f aca="false">E11</f>
        <v>_</v>
      </c>
      <c r="F42" s="9" t="str">
        <f aca="false">F11</f>
        <v>_</v>
      </c>
      <c r="G42" s="9" t="str">
        <f aca="false">G11</f>
        <v>_</v>
      </c>
      <c r="I42" s="0" t="str">
        <f aca="false">"  "&amp;C42&amp;", "&amp;D42&amp;", "&amp;E42&amp;", "&amp;F42&amp;", "&amp;G42&amp;","</f>
        <v>  6398856, _, _, _, _,</v>
      </c>
      <c r="J42" s="0" t="str">
        <f aca="false">"  "&amp;ROUND(C42*0.637628,0)&amp;", "&amp;D42&amp;", "&amp;E42&amp;", "&amp;F42&amp;", "&amp;G42&amp;","</f>
        <v>  4080090, _, _, _, _,</v>
      </c>
      <c r="K42" s="0" t="str">
        <f aca="false">"  "&amp;ROUND(C42*0.637628^2,0)&amp;", "&amp;D42&amp;", "&amp;E42&amp;", "&amp;F42&amp;", "&amp;G42&amp;","</f>
        <v>  2601579, _, _, _, _,</v>
      </c>
      <c r="L42" s="0" t="str">
        <f aca="false">"  "&amp;ROUND(C42*0.637628^3,0)&amp;", "&amp;D42&amp;", "&amp;E42&amp;", "&amp;F42&amp;", "&amp;G42&amp;","</f>
        <v>  1658840, _, _, _, _,</v>
      </c>
      <c r="M42" s="0" t="str">
        <f aca="false">"  "&amp;ROUND(C42*0.637628^4,0)&amp;", "&amp;D42&amp;", "&amp;E42&amp;", "&amp;F42&amp;", "&amp;G42&amp;","</f>
        <v>  1057723, _, _, _, _,</v>
      </c>
      <c r="N42" s="0" t="str">
        <f aca="false">"  "&amp;ROUND(C42*0.637628^5,0)&amp;", "&amp;D42&amp;", "&amp;E42&amp;", "&amp;F42&amp;", "&amp;G42&amp;","</f>
        <v>  674434, _, _, _, _,</v>
      </c>
      <c r="O42" s="0" t="str">
        <f aca="false">"  "&amp;ROUND(C42*0.637628^6,0)&amp;", "&amp;D42&amp;", "&amp;E42&amp;", "&amp;F42&amp;", "&amp;G42&amp;","</f>
        <v>  430038, _, _, _, _,</v>
      </c>
      <c r="P42" s="0" t="str">
        <f aca="false">"  "&amp;ROUND(C42*0.637628^7,0)&amp;", "&amp;D42&amp;", "&amp;E42&amp;", "&amp;F42&amp;", "&amp;G42&amp;","</f>
        <v>  274204, _, _, _, _,</v>
      </c>
      <c r="Q42" s="0" t="str">
        <f aca="false">"  "&amp;ROUND(C42*0.637628^8,0)&amp;", "&amp;D42&amp;", "&amp;E42&amp;", "&amp;F42&amp;", "&amp;G42&amp;","</f>
        <v>  174840, _, _, _, _,</v>
      </c>
      <c r="R42" s="0" t="str">
        <f aca="false">"  "&amp;ROUND(C42*0.637628^9,0)&amp;", "&amp;D42&amp;", "&amp;E42&amp;", "&amp;F42&amp;", "&amp;G42&amp;","</f>
        <v>  111483, _, _, _, _,</v>
      </c>
    </row>
    <row r="43" customFormat="false" ht="15" hidden="false" customHeight="false" outlineLevel="0" collapsed="false">
      <c r="C43" s="15" t="n">
        <f aca="false">ROUND(C12,0)</f>
        <v>19196568</v>
      </c>
      <c r="D43" s="9" t="str">
        <f aca="false">D12</f>
        <v>_</v>
      </c>
      <c r="E43" s="9" t="str">
        <f aca="false">E12</f>
        <v>_</v>
      </c>
      <c r="F43" s="9" t="str">
        <f aca="false">F12</f>
        <v>_</v>
      </c>
      <c r="G43" s="9" t="str">
        <f aca="false">G12</f>
        <v>_</v>
      </c>
      <c r="I43" s="0" t="str">
        <f aca="false">"  "&amp;C43&amp;", "&amp;D43&amp;", "&amp;E43&amp;", "&amp;F43&amp;", "&amp;G43&amp;","</f>
        <v>  19196568, _, _, _, _,</v>
      </c>
      <c r="J43" s="0" t="str">
        <f aca="false">"  "&amp;ROUND(C43*0.637628,0)&amp;", "&amp;D43&amp;", "&amp;E43&amp;", "&amp;F43&amp;", "&amp;G43&amp;","</f>
        <v>  12240269, _, _, _, _,</v>
      </c>
      <c r="K43" s="0" t="str">
        <f aca="false">"  "&amp;ROUND(C43*0.637628^2,0)&amp;", "&amp;D43&amp;", "&amp;E43&amp;", "&amp;F43&amp;", "&amp;G43&amp;","</f>
        <v>  7804738, _, _, _, _,</v>
      </c>
      <c r="L43" s="0" t="str">
        <f aca="false">"  "&amp;ROUND(C43*0.637628^3,0)&amp;", "&amp;D43&amp;", "&amp;E43&amp;", "&amp;F43&amp;", "&amp;G43&amp;","</f>
        <v>  4976520, _, _, _, _,</v>
      </c>
      <c r="M43" s="0" t="str">
        <f aca="false">"  "&amp;ROUND(C43*0.637628^4,0)&amp;", "&amp;D43&amp;", "&amp;E43&amp;", "&amp;F43&amp;", "&amp;G43&amp;","</f>
        <v>  3173168, _, _, _, _,</v>
      </c>
      <c r="N43" s="0" t="str">
        <f aca="false">"  "&amp;ROUND(C43*0.637628^5,0)&amp;", "&amp;D43&amp;", "&amp;E43&amp;", "&amp;F43&amp;", "&amp;G43&amp;","</f>
        <v>  2023301, _, _, _, _,</v>
      </c>
      <c r="O43" s="0" t="str">
        <f aca="false">"  "&amp;ROUND(C43*0.637628^6,0)&amp;", "&amp;D43&amp;", "&amp;E43&amp;", "&amp;F43&amp;", "&amp;G43&amp;","</f>
        <v>  1290113, _, _, _, _,</v>
      </c>
      <c r="P43" s="0" t="str">
        <f aca="false">"  "&amp;ROUND(C43*0.637628^7,0)&amp;", "&amp;D43&amp;", "&amp;E43&amp;", "&amp;F43&amp;", "&amp;G43&amp;","</f>
        <v>  822612, _, _, _, _,</v>
      </c>
      <c r="Q43" s="0" t="str">
        <f aca="false">"  "&amp;ROUND(C43*0.637628^8,0)&amp;", "&amp;D43&amp;", "&amp;E43&amp;", "&amp;F43&amp;", "&amp;G43&amp;","</f>
        <v>  524521, _, _, _, _,</v>
      </c>
      <c r="R43" s="0" t="str">
        <f aca="false">"  "&amp;ROUND(C43*0.637628^9,0)&amp;", "&amp;D43&amp;", "&amp;E43&amp;", "&amp;F43&amp;", "&amp;G43&amp;","</f>
        <v>  334449, _, _, _, _,</v>
      </c>
    </row>
    <row r="44" customFormat="false" ht="15" hidden="false" customHeight="false" outlineLevel="0" collapsed="false">
      <c r="C44" s="15" t="n">
        <f aca="false">ROUND(C13,0)</f>
        <v>12797712</v>
      </c>
      <c r="D44" s="9" t="str">
        <f aca="false">D13</f>
        <v>_</v>
      </c>
      <c r="E44" s="9" t="str">
        <f aca="false">E13</f>
        <v>_</v>
      </c>
      <c r="F44" s="9" t="str">
        <f aca="false">F13</f>
        <v>_</v>
      </c>
      <c r="G44" s="9" t="str">
        <f aca="false">G13</f>
        <v>_</v>
      </c>
      <c r="I44" s="0" t="str">
        <f aca="false">"  "&amp;C44&amp;", "&amp;D44&amp;", "&amp;E44&amp;", "&amp;F44&amp;", "&amp;G44&amp;","</f>
        <v>  12797712, _, _, _, _,</v>
      </c>
      <c r="J44" s="0" t="str">
        <f aca="false">"  "&amp;ROUND(C44*0.637628,0)&amp;", "&amp;D44&amp;", "&amp;E44&amp;", "&amp;F44&amp;", "&amp;G44&amp;","</f>
        <v>  8160180, _, _, _, _,</v>
      </c>
      <c r="K44" s="0" t="str">
        <f aca="false">"  "&amp;ROUND(C44*0.637628^2,0)&amp;", "&amp;D44&amp;", "&amp;E44&amp;", "&amp;F44&amp;", "&amp;G44&amp;","</f>
        <v>  5203159, _, _, _, _,</v>
      </c>
      <c r="L44" s="0" t="str">
        <f aca="false">"  "&amp;ROUND(C44*0.637628^3,0)&amp;", "&amp;D44&amp;", "&amp;E44&amp;", "&amp;F44&amp;", "&amp;G44&amp;","</f>
        <v>  3317680, _, _, _, _,</v>
      </c>
      <c r="M44" s="0" t="str">
        <f aca="false">"  "&amp;ROUND(C44*0.637628^4,0)&amp;", "&amp;D44&amp;", "&amp;E44&amp;", "&amp;F44&amp;", "&amp;G44&amp;","</f>
        <v>  2115446, _, _, _, _,</v>
      </c>
      <c r="N44" s="0" t="str">
        <f aca="false">"  "&amp;ROUND(C44*0.637628^5,0)&amp;", "&amp;D44&amp;", "&amp;E44&amp;", "&amp;F44&amp;", "&amp;G44&amp;","</f>
        <v>  1348867, _, _, _, _,</v>
      </c>
      <c r="O44" s="0" t="str">
        <f aca="false">"  "&amp;ROUND(C44*0.637628^6,0)&amp;", "&amp;D44&amp;", "&amp;E44&amp;", "&amp;F44&amp;", "&amp;G44&amp;","</f>
        <v>  860076, _, _, _, _,</v>
      </c>
      <c r="P44" s="0" t="str">
        <f aca="false">"  "&amp;ROUND(C44*0.637628^7,0)&amp;", "&amp;D44&amp;", "&amp;E44&amp;", "&amp;F44&amp;", "&amp;G44&amp;","</f>
        <v>  548408, _, _, _, _,</v>
      </c>
      <c r="Q44" s="0" t="str">
        <f aca="false">"  "&amp;ROUND(C44*0.637628^8,0)&amp;", "&amp;D44&amp;", "&amp;E44&amp;", "&amp;F44&amp;", "&amp;G44&amp;","</f>
        <v>  349680, _, _, _, _,</v>
      </c>
      <c r="R44" s="0" t="str">
        <f aca="false">"  "&amp;ROUND(C44*0.637628^9,0)&amp;", "&amp;D44&amp;", "&amp;E44&amp;", "&amp;F44&amp;", "&amp;G44&amp;","</f>
        <v>  222966, _, _, _, _,</v>
      </c>
    </row>
    <row r="45" customFormat="false" ht="15" hidden="false" customHeight="false" outlineLevel="0" collapsed="false">
      <c r="C45" s="15" t="n">
        <f aca="false">ROUND(C14,0)</f>
        <v>19196568</v>
      </c>
      <c r="D45" s="9" t="str">
        <f aca="false">D14</f>
        <v>_</v>
      </c>
      <c r="E45" s="9" t="str">
        <f aca="false">E14</f>
        <v>_</v>
      </c>
      <c r="F45" s="9" t="str">
        <f aca="false">F14</f>
        <v>_</v>
      </c>
      <c r="G45" s="9" t="str">
        <f aca="false">G14</f>
        <v>_</v>
      </c>
      <c r="I45" s="0" t="str">
        <f aca="false">"  "&amp;C45&amp;", "&amp;D45&amp;", "&amp;E45&amp;", "&amp;F45&amp;", "&amp;G45&amp;","</f>
        <v>  19196568, _, _, _, _,</v>
      </c>
      <c r="J45" s="0" t="str">
        <f aca="false">"  "&amp;ROUND(C45*0.637628,0)&amp;", "&amp;D45&amp;", "&amp;E45&amp;", "&amp;F45&amp;", "&amp;G45&amp;","</f>
        <v>  12240269, _, _, _, _,</v>
      </c>
      <c r="K45" s="0" t="str">
        <f aca="false">"  "&amp;ROUND(C45*0.637628^2,0)&amp;", "&amp;D45&amp;", "&amp;E45&amp;", "&amp;F45&amp;", "&amp;G45&amp;","</f>
        <v>  7804738, _, _, _, _,</v>
      </c>
      <c r="L45" s="0" t="str">
        <f aca="false">"  "&amp;ROUND(C45*0.637628^3,0)&amp;", "&amp;D45&amp;", "&amp;E45&amp;", "&amp;F45&amp;", "&amp;G45&amp;","</f>
        <v>  4976520, _, _, _, _,</v>
      </c>
      <c r="M45" s="0" t="str">
        <f aca="false">"  "&amp;ROUND(C45*0.637628^4,0)&amp;", "&amp;D45&amp;", "&amp;E45&amp;", "&amp;F45&amp;", "&amp;G45&amp;","</f>
        <v>  3173168, _, _, _, _,</v>
      </c>
      <c r="N45" s="0" t="str">
        <f aca="false">"  "&amp;ROUND(C45*0.637628^5,0)&amp;", "&amp;D45&amp;", "&amp;E45&amp;", "&amp;F45&amp;", "&amp;G45&amp;","</f>
        <v>  2023301, _, _, _, _,</v>
      </c>
      <c r="O45" s="0" t="str">
        <f aca="false">"  "&amp;ROUND(C45*0.637628^6,0)&amp;", "&amp;D45&amp;", "&amp;E45&amp;", "&amp;F45&amp;", "&amp;G45&amp;","</f>
        <v>  1290113, _, _, _, _,</v>
      </c>
      <c r="P45" s="0" t="str">
        <f aca="false">"  "&amp;ROUND(C45*0.637628^7,0)&amp;", "&amp;D45&amp;", "&amp;E45&amp;", "&amp;F45&amp;", "&amp;G45&amp;","</f>
        <v>  822612, _, _, _, _,</v>
      </c>
      <c r="Q45" s="0" t="str">
        <f aca="false">"  "&amp;ROUND(C45*0.637628^8,0)&amp;", "&amp;D45&amp;", "&amp;E45&amp;", "&amp;F45&amp;", "&amp;G45&amp;","</f>
        <v>  524521, _, _, _, _,</v>
      </c>
      <c r="R45" s="0" t="str">
        <f aca="false">"  "&amp;ROUND(C45*0.637628^9,0)&amp;", "&amp;D45&amp;", "&amp;E45&amp;", "&amp;F45&amp;", "&amp;G45&amp;","</f>
        <v>  334449, _, _, _, _,</v>
      </c>
    </row>
    <row r="46" customFormat="false" ht="15" hidden="false" customHeight="false" outlineLevel="0" collapsed="false">
      <c r="C46" s="15" t="n">
        <f aca="false">ROUND(C15,0)</f>
        <v>19196568</v>
      </c>
      <c r="D46" s="9" t="str">
        <f aca="false">D15</f>
        <v>_</v>
      </c>
      <c r="E46" s="9" t="str">
        <f aca="false">E15</f>
        <v>_</v>
      </c>
      <c r="F46" s="9" t="str">
        <f aca="false">F15</f>
        <v>_</v>
      </c>
      <c r="G46" s="9" t="str">
        <f aca="false">G15</f>
        <v>_</v>
      </c>
      <c r="I46" s="0" t="str">
        <f aca="false">"  "&amp;C46&amp;", "&amp;D46&amp;", "&amp;E46&amp;", "&amp;F46&amp;", "&amp;G46&amp;","</f>
        <v>  19196568, _, _, _, _,</v>
      </c>
      <c r="J46" s="0" t="str">
        <f aca="false">"  "&amp;ROUND(C46*0.637628,0)&amp;", "&amp;D46&amp;", "&amp;E46&amp;", "&amp;F46&amp;", "&amp;G46&amp;","</f>
        <v>  12240269, _, _, _, _,</v>
      </c>
      <c r="K46" s="0" t="str">
        <f aca="false">"  "&amp;ROUND(C46*0.637628^2,0)&amp;", "&amp;D46&amp;", "&amp;E46&amp;", "&amp;F46&amp;", "&amp;G46&amp;","</f>
        <v>  7804738, _, _, _, _,</v>
      </c>
      <c r="L46" s="0" t="str">
        <f aca="false">"  "&amp;ROUND(C46*0.637628^3,0)&amp;", "&amp;D46&amp;", "&amp;E46&amp;", "&amp;F46&amp;", "&amp;G46&amp;","</f>
        <v>  4976520, _, _, _, _,</v>
      </c>
      <c r="M46" s="0" t="str">
        <f aca="false">"  "&amp;ROUND(C46*0.637628^4,0)&amp;", "&amp;D46&amp;", "&amp;E46&amp;", "&amp;F46&amp;", "&amp;G46&amp;","</f>
        <v>  3173168, _, _, _, _,</v>
      </c>
      <c r="N46" s="0" t="str">
        <f aca="false">"  "&amp;ROUND(C46*0.637628^5,0)&amp;", "&amp;D46&amp;", "&amp;E46&amp;", "&amp;F46&amp;", "&amp;G46&amp;","</f>
        <v>  2023301, _, _, _, _,</v>
      </c>
      <c r="O46" s="0" t="str">
        <f aca="false">"  "&amp;ROUND(C46*0.637628^6,0)&amp;", "&amp;D46&amp;", "&amp;E46&amp;", "&amp;F46&amp;", "&amp;G46&amp;","</f>
        <v>  1290113, _, _, _, _,</v>
      </c>
      <c r="P46" s="0" t="str">
        <f aca="false">"  "&amp;ROUND(C46*0.637628^7,0)&amp;", "&amp;D46&amp;", "&amp;E46&amp;", "&amp;F46&amp;", "&amp;G46&amp;","</f>
        <v>  822612, _, _, _, _,</v>
      </c>
      <c r="Q46" s="0" t="str">
        <f aca="false">"  "&amp;ROUND(C46*0.637628^8,0)&amp;", "&amp;D46&amp;", "&amp;E46&amp;", "&amp;F46&amp;", "&amp;G46&amp;","</f>
        <v>  524521, _, _, _, _,</v>
      </c>
      <c r="R46" s="0" t="str">
        <f aca="false">"  "&amp;ROUND(C46*0.637628^9,0)&amp;", "&amp;D46&amp;", "&amp;E46&amp;", "&amp;F46&amp;", "&amp;G46&amp;","</f>
        <v>  334449, _, _, _, _,</v>
      </c>
    </row>
    <row r="47" customFormat="false" ht="15" hidden="false" customHeight="false" outlineLevel="0" collapsed="false">
      <c r="C47" s="15" t="n">
        <f aca="false">ROUND(C16,0)</f>
        <v>6398856</v>
      </c>
      <c r="D47" s="9" t="str">
        <f aca="false">D16</f>
        <v>_</v>
      </c>
      <c r="E47" s="9" t="str">
        <f aca="false">E16</f>
        <v>_</v>
      </c>
      <c r="F47" s="9" t="str">
        <f aca="false">F16</f>
        <v>_</v>
      </c>
      <c r="G47" s="9" t="str">
        <f aca="false">G16</f>
        <v>_</v>
      </c>
      <c r="I47" s="0" t="str">
        <f aca="false">"  "&amp;C47&amp;", "&amp;D47&amp;", "&amp;E47&amp;", "&amp;F47&amp;", "&amp;G47&amp;","</f>
        <v>  6398856, _, _, _, _,</v>
      </c>
      <c r="J47" s="0" t="str">
        <f aca="false">"  "&amp;ROUND(C47*0.637628,0)&amp;", "&amp;D47&amp;", "&amp;E47&amp;", "&amp;F47&amp;", "&amp;G47&amp;","</f>
        <v>  4080090, _, _, _, _,</v>
      </c>
      <c r="K47" s="0" t="str">
        <f aca="false">"  "&amp;ROUND(C47*0.637628^2,0)&amp;", "&amp;D47&amp;", "&amp;E47&amp;", "&amp;F47&amp;", "&amp;G47&amp;","</f>
        <v>  2601579, _, _, _, _,</v>
      </c>
      <c r="L47" s="0" t="str">
        <f aca="false">"  "&amp;ROUND(C47*0.637628^3,0)&amp;", "&amp;D47&amp;", "&amp;E47&amp;", "&amp;F47&amp;", "&amp;G47&amp;","</f>
        <v>  1658840, _, _, _, _,</v>
      </c>
      <c r="M47" s="0" t="str">
        <f aca="false">"  "&amp;ROUND(C47*0.637628^4,0)&amp;", "&amp;D47&amp;", "&amp;E47&amp;", "&amp;F47&amp;", "&amp;G47&amp;","</f>
        <v>  1057723, _, _, _, _,</v>
      </c>
      <c r="N47" s="0" t="str">
        <f aca="false">"  "&amp;ROUND(C47*0.637628^5,0)&amp;", "&amp;D47&amp;", "&amp;E47&amp;", "&amp;F47&amp;", "&amp;G47&amp;","</f>
        <v>  674434, _, _, _, _,</v>
      </c>
      <c r="O47" s="0" t="str">
        <f aca="false">"  "&amp;ROUND(C47*0.637628^6,0)&amp;", "&amp;D47&amp;", "&amp;E47&amp;", "&amp;F47&amp;", "&amp;G47&amp;","</f>
        <v>  430038, _, _, _, _,</v>
      </c>
      <c r="P47" s="0" t="str">
        <f aca="false">"  "&amp;ROUND(C47*0.637628^7,0)&amp;", "&amp;D47&amp;", "&amp;E47&amp;", "&amp;F47&amp;", "&amp;G47&amp;","</f>
        <v>  274204, _, _, _, _,</v>
      </c>
      <c r="Q47" s="0" t="str">
        <f aca="false">"  "&amp;ROUND(C47*0.637628^8,0)&amp;", "&amp;D47&amp;", "&amp;E47&amp;", "&amp;F47&amp;", "&amp;G47&amp;","</f>
        <v>  174840, _, _, _, _,</v>
      </c>
      <c r="R47" s="0" t="str">
        <f aca="false">"  "&amp;ROUND(C47*0.637628^9,0)&amp;", "&amp;D47&amp;", "&amp;E47&amp;", "&amp;F47&amp;", "&amp;G47&amp;","</f>
        <v>  111483, _, _, _, _,</v>
      </c>
    </row>
    <row r="48" customFormat="false" ht="15" hidden="false" customHeight="false" outlineLevel="0" collapsed="false">
      <c r="C48" s="15" t="n">
        <f aca="false">ROUND(C17,0)</f>
        <v>22395996</v>
      </c>
      <c r="D48" s="9" t="str">
        <f aca="false">D17</f>
        <v>_</v>
      </c>
      <c r="E48" s="9" t="str">
        <f aca="false">E17</f>
        <v>_</v>
      </c>
      <c r="F48" s="9" t="str">
        <f aca="false">F17</f>
        <v>_</v>
      </c>
      <c r="G48" s="9" t="str">
        <f aca="false">G17</f>
        <v>_</v>
      </c>
      <c r="I48" s="0" t="str">
        <f aca="false">"  "&amp;C48&amp;", "&amp;D48&amp;", "&amp;E48&amp;", "&amp;F48&amp;", "&amp;G48&amp;","</f>
        <v>  22395996, _, _, _, _,</v>
      </c>
      <c r="J48" s="0" t="str">
        <f aca="false">"  "&amp;ROUND(C48*0.637628,0)&amp;", "&amp;D48&amp;", "&amp;E48&amp;", "&amp;F48&amp;", "&amp;G48&amp;","</f>
        <v>  14280314, _, _, _, _,</v>
      </c>
      <c r="K48" s="0" t="str">
        <f aca="false">"  "&amp;ROUND(C48*0.637628^2,0)&amp;", "&amp;D48&amp;", "&amp;E48&amp;", "&amp;F48&amp;", "&amp;G48&amp;","</f>
        <v>  9105528, _, _, _, _,</v>
      </c>
      <c r="L48" s="0" t="str">
        <f aca="false">"  "&amp;ROUND(C48*0.637628^3,0)&amp;", "&amp;D48&amp;", "&amp;E48&amp;", "&amp;F48&amp;", "&amp;G48&amp;","</f>
        <v>  5805940, _, _, _, _,</v>
      </c>
      <c r="M48" s="0" t="str">
        <f aca="false">"  "&amp;ROUND(C48*0.637628^4,0)&amp;", "&amp;D48&amp;", "&amp;E48&amp;", "&amp;F48&amp;", "&amp;G48&amp;","</f>
        <v>  3702030, _, _, _, _,</v>
      </c>
      <c r="N48" s="0" t="str">
        <f aca="false">"  "&amp;ROUND(C48*0.637628^5,0)&amp;", "&amp;D48&amp;", "&amp;E48&amp;", "&amp;F48&amp;", "&amp;G48&amp;","</f>
        <v>  2360518, _, _, _, _,</v>
      </c>
      <c r="O48" s="0" t="str">
        <f aca="false">"  "&amp;ROUND(C48*0.637628^6,0)&amp;", "&amp;D48&amp;", "&amp;E48&amp;", "&amp;F48&amp;", "&amp;G48&amp;","</f>
        <v>  1505132, _, _, _, _,</v>
      </c>
      <c r="P48" s="0" t="str">
        <f aca="false">"  "&amp;ROUND(C48*0.637628^7,0)&amp;", "&amp;D48&amp;", "&amp;E48&amp;", "&amp;F48&amp;", "&amp;G48&amp;","</f>
        <v>  959714, _, _, _, _,</v>
      </c>
      <c r="Q48" s="0" t="str">
        <f aca="false">"  "&amp;ROUND(C48*0.637628^8,0)&amp;", "&amp;D48&amp;", "&amp;E48&amp;", "&amp;F48&amp;", "&amp;G48&amp;","</f>
        <v>  611941, _, _, _, _,</v>
      </c>
      <c r="R48" s="0" t="str">
        <f aca="false">"  "&amp;ROUND(C48*0.637628^9,0)&amp;", "&amp;D48&amp;", "&amp;E48&amp;", "&amp;F48&amp;", "&amp;G48&amp;","</f>
        <v>  390191, _, _, _, _,</v>
      </c>
    </row>
    <row r="49" customFormat="false" ht="15" hidden="false" customHeight="false" outlineLevel="0" collapsed="false">
      <c r="C49" s="15" t="n">
        <f aca="false">ROUND(C18,0)</f>
        <v>6398856</v>
      </c>
      <c r="D49" s="9" t="str">
        <f aca="false">D18</f>
        <v>_</v>
      </c>
      <c r="E49" s="9" t="str">
        <f aca="false">E18</f>
        <v>_</v>
      </c>
      <c r="F49" s="9" t="str">
        <f aca="false">F18</f>
        <v>_</v>
      </c>
      <c r="G49" s="9" t="str">
        <f aca="false">G18</f>
        <v>_</v>
      </c>
      <c r="I49" s="0" t="str">
        <f aca="false">"  "&amp;C49&amp;", "&amp;D49&amp;", "&amp;E49&amp;", "&amp;F49&amp;", "&amp;G49&amp;","</f>
        <v>  6398856, _, _, _, _,</v>
      </c>
      <c r="J49" s="0" t="str">
        <f aca="false">"  "&amp;ROUND(C49*0.637628,0)&amp;", "&amp;D49&amp;", "&amp;E49&amp;", "&amp;F49&amp;", "&amp;G49&amp;","</f>
        <v>  4080090, _, _, _, _,</v>
      </c>
      <c r="K49" s="0" t="str">
        <f aca="false">"  "&amp;ROUND(C49*0.637628^2,0)&amp;", "&amp;D49&amp;", "&amp;E49&amp;", "&amp;F49&amp;", "&amp;G49&amp;","</f>
        <v>  2601579, _, _, _, _,</v>
      </c>
      <c r="L49" s="0" t="str">
        <f aca="false">"  "&amp;ROUND(C49*0.637628^3,0)&amp;", "&amp;D49&amp;", "&amp;E49&amp;", "&amp;F49&amp;", "&amp;G49&amp;","</f>
        <v>  1658840, _, _, _, _,</v>
      </c>
      <c r="M49" s="0" t="str">
        <f aca="false">"  "&amp;ROUND(C49*0.637628^4,0)&amp;", "&amp;D49&amp;", "&amp;E49&amp;", "&amp;F49&amp;", "&amp;G49&amp;","</f>
        <v>  1057723, _, _, _, _,</v>
      </c>
      <c r="N49" s="0" t="str">
        <f aca="false">"  "&amp;ROUND(C49*0.637628^5,0)&amp;", "&amp;D49&amp;", "&amp;E49&amp;", "&amp;F49&amp;", "&amp;G49&amp;","</f>
        <v>  674434, _, _, _, _,</v>
      </c>
      <c r="O49" s="0" t="str">
        <f aca="false">"  "&amp;ROUND(C49*0.637628^6,0)&amp;", "&amp;D49&amp;", "&amp;E49&amp;", "&amp;F49&amp;", "&amp;G49&amp;","</f>
        <v>  430038, _, _, _, _,</v>
      </c>
      <c r="P49" s="0" t="str">
        <f aca="false">"  "&amp;ROUND(C49*0.637628^7,0)&amp;", "&amp;D49&amp;", "&amp;E49&amp;", "&amp;F49&amp;", "&amp;G49&amp;","</f>
        <v>  274204, _, _, _, _,</v>
      </c>
      <c r="Q49" s="0" t="str">
        <f aca="false">"  "&amp;ROUND(C49*0.637628^8,0)&amp;", "&amp;D49&amp;", "&amp;E49&amp;", "&amp;F49&amp;", "&amp;G49&amp;","</f>
        <v>  174840, _, _, _, _,</v>
      </c>
      <c r="R49" s="0" t="str">
        <f aca="false">"  "&amp;ROUND(C49*0.637628^9,0)&amp;", "&amp;D49&amp;", "&amp;E49&amp;", "&amp;F49&amp;", "&amp;G49&amp;","</f>
        <v>  111483, _, _, _, _,</v>
      </c>
    </row>
    <row r="50" customFormat="false" ht="15" hidden="false" customHeight="false" outlineLevel="0" collapsed="false">
      <c r="C50" s="15" t="n">
        <f aca="false">ROUND(C19,0)</f>
        <v>12797712</v>
      </c>
      <c r="D50" s="9" t="str">
        <f aca="false">D19</f>
        <v>_</v>
      </c>
      <c r="E50" s="9" t="str">
        <f aca="false">E19</f>
        <v>_</v>
      </c>
      <c r="F50" s="9" t="str">
        <f aca="false">F19</f>
        <v>_</v>
      </c>
      <c r="G50" s="9" t="str">
        <f aca="false">G19</f>
        <v>_</v>
      </c>
      <c r="I50" s="0" t="str">
        <f aca="false">"  "&amp;C50&amp;", "&amp;D50&amp;", "&amp;E50&amp;", "&amp;F50&amp;", "&amp;G50&amp;","</f>
        <v>  12797712, _, _, _, _,</v>
      </c>
      <c r="J50" s="0" t="str">
        <f aca="false">"  "&amp;ROUND(C50*0.637628,0)&amp;", "&amp;D50&amp;", "&amp;E50&amp;", "&amp;F50&amp;", "&amp;G50&amp;","</f>
        <v>  8160180, _, _, _, _,</v>
      </c>
      <c r="K50" s="0" t="str">
        <f aca="false">"  "&amp;ROUND(C50*0.637628^2,0)&amp;", "&amp;D50&amp;", "&amp;E50&amp;", "&amp;F50&amp;", "&amp;G50&amp;","</f>
        <v>  5203159, _, _, _, _,</v>
      </c>
      <c r="L50" s="0" t="str">
        <f aca="false">"  "&amp;ROUND(C50*0.637628^3,0)&amp;", "&amp;D50&amp;", "&amp;E50&amp;", "&amp;F50&amp;", "&amp;G50&amp;","</f>
        <v>  3317680, _, _, _, _,</v>
      </c>
      <c r="M50" s="0" t="str">
        <f aca="false">"  "&amp;ROUND(C50*0.637628^4,0)&amp;", "&amp;D50&amp;", "&amp;E50&amp;", "&amp;F50&amp;", "&amp;G50&amp;","</f>
        <v>  2115446, _, _, _, _,</v>
      </c>
      <c r="N50" s="0" t="str">
        <f aca="false">"  "&amp;ROUND(C50*0.637628^5,0)&amp;", "&amp;D50&amp;", "&amp;E50&amp;", "&amp;F50&amp;", "&amp;G50&amp;","</f>
        <v>  1348867, _, _, _, _,</v>
      </c>
      <c r="O50" s="0" t="str">
        <f aca="false">"  "&amp;ROUND(C50*0.637628^6,0)&amp;", "&amp;D50&amp;", "&amp;E50&amp;", "&amp;F50&amp;", "&amp;G50&amp;","</f>
        <v>  860076, _, _, _, _,</v>
      </c>
      <c r="P50" s="0" t="str">
        <f aca="false">"  "&amp;ROUND(C50*0.637628^7,0)&amp;", "&amp;D50&amp;", "&amp;E50&amp;", "&amp;F50&amp;", "&amp;G50&amp;","</f>
        <v>  548408, _, _, _, _,</v>
      </c>
      <c r="Q50" s="0" t="str">
        <f aca="false">"  "&amp;ROUND(C50*0.637628^8,0)&amp;", "&amp;D50&amp;", "&amp;E50&amp;", "&amp;F50&amp;", "&amp;G50&amp;","</f>
        <v>  349680, _, _, _, _,</v>
      </c>
      <c r="R50" s="0" t="str">
        <f aca="false">"  "&amp;ROUND(C50*0.637628^9,0)&amp;", "&amp;D50&amp;", "&amp;E50&amp;", "&amp;F50&amp;", "&amp;G50&amp;","</f>
        <v>  222966, _, _, _, _,</v>
      </c>
    </row>
    <row r="51" customFormat="false" ht="15" hidden="false" customHeight="false" outlineLevel="0" collapsed="false">
      <c r="C51" s="15" t="n">
        <f aca="false">ROUND(C20,0)</f>
        <v>3199428</v>
      </c>
      <c r="D51" s="9" t="str">
        <f aca="false">D20</f>
        <v>_</v>
      </c>
      <c r="E51" s="9" t="str">
        <f aca="false">E20</f>
        <v>_</v>
      </c>
      <c r="F51" s="9" t="str">
        <f aca="false">F20</f>
        <v>_</v>
      </c>
      <c r="G51" s="9" t="str">
        <f aca="false">G20</f>
        <v>_</v>
      </c>
      <c r="I51" s="0" t="str">
        <f aca="false">"  "&amp;C51&amp;", "&amp;D51&amp;", "&amp;E51&amp;", "&amp;F51&amp;", "&amp;G51&amp;","</f>
        <v>  3199428, _, _, _, _,</v>
      </c>
      <c r="J51" s="0" t="str">
        <f aca="false">"  "&amp;ROUND(C51*0.637628,0)&amp;", "&amp;D51&amp;", "&amp;E51&amp;", "&amp;F51&amp;", "&amp;G51&amp;","</f>
        <v>  2040045, _, _, _, _,</v>
      </c>
      <c r="K51" s="0" t="str">
        <f aca="false">"  "&amp;ROUND(C51*0.637628^2,0)&amp;", "&amp;D51&amp;", "&amp;E51&amp;", "&amp;F51&amp;", "&amp;G51&amp;","</f>
        <v>  1300790, _, _, _, _,</v>
      </c>
      <c r="L51" s="0" t="str">
        <f aca="false">"  "&amp;ROUND(C51*0.637628^3,0)&amp;", "&amp;D51&amp;", "&amp;E51&amp;", "&amp;F51&amp;", "&amp;G51&amp;","</f>
        <v>  829420, _, _, _, _,</v>
      </c>
      <c r="M51" s="0" t="str">
        <f aca="false">"  "&amp;ROUND(C51*0.637628^4,0)&amp;", "&amp;D51&amp;", "&amp;E51&amp;", "&amp;F51&amp;", "&amp;G51&amp;","</f>
        <v>  528861, _, _, _, _,</v>
      </c>
      <c r="N51" s="0" t="str">
        <f aca="false">"  "&amp;ROUND(C51*0.637628^5,0)&amp;", "&amp;D51&amp;", "&amp;E51&amp;", "&amp;F51&amp;", "&amp;G51&amp;","</f>
        <v>  337217, _, _, _, _,</v>
      </c>
      <c r="O51" s="0" t="str">
        <f aca="false">"  "&amp;ROUND(C51*0.637628^6,0)&amp;", "&amp;D51&amp;", "&amp;E51&amp;", "&amp;F51&amp;", "&amp;G51&amp;","</f>
        <v>  215019, _, _, _, _,</v>
      </c>
      <c r="P51" s="0" t="str">
        <f aca="false">"  "&amp;ROUND(C51*0.637628^7,0)&amp;", "&amp;D51&amp;", "&amp;E51&amp;", "&amp;F51&amp;", "&amp;G51&amp;","</f>
        <v>  137102, _, _, _, _,</v>
      </c>
      <c r="Q51" s="0" t="str">
        <f aca="false">"  "&amp;ROUND(C51*0.637628^8,0)&amp;", "&amp;D51&amp;", "&amp;E51&amp;", "&amp;F51&amp;", "&amp;G51&amp;","</f>
        <v>  87420, _, _, _, _,</v>
      </c>
      <c r="R51" s="0" t="str">
        <f aca="false">"  "&amp;ROUND(C51*0.637628^9,0)&amp;", "&amp;D51&amp;", "&amp;E51&amp;", "&amp;F51&amp;", "&amp;G51&amp;","</f>
        <v>  55742, _, _, _, _,</v>
      </c>
    </row>
    <row r="52" customFormat="false" ht="15" hidden="false" customHeight="false" outlineLevel="0" collapsed="false">
      <c r="C52" s="15" t="n">
        <f aca="false">ROUND(C21,0)</f>
        <v>6398856</v>
      </c>
      <c r="D52" s="9" t="str">
        <f aca="false">D21</f>
        <v>_</v>
      </c>
      <c r="E52" s="9" t="str">
        <f aca="false">E21</f>
        <v>_</v>
      </c>
      <c r="F52" s="9" t="str">
        <f aca="false">F21</f>
        <v>_</v>
      </c>
      <c r="G52" s="9" t="str">
        <f aca="false">G21</f>
        <v>_</v>
      </c>
      <c r="I52" s="0" t="str">
        <f aca="false">"  "&amp;C52&amp;", "&amp;D52&amp;", "&amp;E52&amp;", "&amp;F52&amp;", "&amp;G52&amp;","</f>
        <v>  6398856, _, _, _, _,</v>
      </c>
      <c r="J52" s="0" t="str">
        <f aca="false">"  "&amp;ROUND(C52*0.637628,0)&amp;", "&amp;D52&amp;", "&amp;E52&amp;", "&amp;F52&amp;", "&amp;G52&amp;","</f>
        <v>  4080090, _, _, _, _,</v>
      </c>
      <c r="K52" s="0" t="str">
        <f aca="false">"  "&amp;ROUND(C52*0.637628^2,0)&amp;", "&amp;D52&amp;", "&amp;E52&amp;", "&amp;F52&amp;", "&amp;G52&amp;","</f>
        <v>  2601579, _, _, _, _,</v>
      </c>
      <c r="L52" s="0" t="str">
        <f aca="false">"  "&amp;ROUND(C52*0.637628^3,0)&amp;", "&amp;D52&amp;", "&amp;E52&amp;", "&amp;F52&amp;", "&amp;G52&amp;","</f>
        <v>  1658840, _, _, _, _,</v>
      </c>
      <c r="M52" s="0" t="str">
        <f aca="false">"  "&amp;ROUND(C52*0.637628^4,0)&amp;", "&amp;D52&amp;", "&amp;E52&amp;", "&amp;F52&amp;", "&amp;G52&amp;","</f>
        <v>  1057723, _, _, _, _,</v>
      </c>
      <c r="N52" s="0" t="str">
        <f aca="false">"  "&amp;ROUND(C52*0.637628^5,0)&amp;", "&amp;D52&amp;", "&amp;E52&amp;", "&amp;F52&amp;", "&amp;G52&amp;","</f>
        <v>  674434, _, _, _, _,</v>
      </c>
      <c r="O52" s="0" t="str">
        <f aca="false">"  "&amp;ROUND(C52*0.637628^6,0)&amp;", "&amp;D52&amp;", "&amp;E52&amp;", "&amp;F52&amp;", "&amp;G52&amp;","</f>
        <v>  430038, _, _, _, _,</v>
      </c>
      <c r="P52" s="0" t="str">
        <f aca="false">"  "&amp;ROUND(C52*0.637628^7,0)&amp;", "&amp;D52&amp;", "&amp;E52&amp;", "&amp;F52&amp;", "&amp;G52&amp;","</f>
        <v>  274204, _, _, _, _,</v>
      </c>
      <c r="Q52" s="0" t="str">
        <f aca="false">"  "&amp;ROUND(C52*0.637628^8,0)&amp;", "&amp;D52&amp;", "&amp;E52&amp;", "&amp;F52&amp;", "&amp;G52&amp;","</f>
        <v>  174840, _, _, _, _,</v>
      </c>
      <c r="R52" s="0" t="str">
        <f aca="false">"  "&amp;ROUND(C52*0.637628^9,0)&amp;", "&amp;D52&amp;", "&amp;E52&amp;", "&amp;F52&amp;", "&amp;G52&amp;","</f>
        <v>  111483, _, _, _, _,</v>
      </c>
    </row>
    <row r="53" customFormat="false" ht="15" hidden="false" customHeight="false" outlineLevel="0" collapsed="false">
      <c r="C53" s="15" t="n">
        <f aca="false">ROUND(C22,0)</f>
        <v>9598284</v>
      </c>
      <c r="D53" s="9" t="str">
        <f aca="false">D22</f>
        <v>_</v>
      </c>
      <c r="E53" s="9" t="str">
        <f aca="false">E22</f>
        <v>_</v>
      </c>
      <c r="F53" s="9" t="str">
        <f aca="false">F22</f>
        <v>_</v>
      </c>
      <c r="G53" s="9" t="str">
        <f aca="false">G22</f>
        <v>_</v>
      </c>
      <c r="I53" s="0" t="str">
        <f aca="false">"  "&amp;C53&amp;", "&amp;D53&amp;", "&amp;E53&amp;", "&amp;F53&amp;", "&amp;G53&amp;","</f>
        <v>  9598284, _, _, _, _,</v>
      </c>
      <c r="J53" s="0" t="str">
        <f aca="false">"  "&amp;ROUND(C53*0.637628,0)&amp;", "&amp;D53&amp;", "&amp;E53&amp;", "&amp;F53&amp;", "&amp;G53&amp;","</f>
        <v>  6120135, _, _, _, _,</v>
      </c>
      <c r="K53" s="0" t="str">
        <f aca="false">"  "&amp;ROUND(C53*0.637628^2,0)&amp;", "&amp;D53&amp;", "&amp;E53&amp;", "&amp;F53&amp;", "&amp;G53&amp;","</f>
        <v>  3902369, _, _, _, _,</v>
      </c>
      <c r="L53" s="0" t="str">
        <f aca="false">"  "&amp;ROUND(C53*0.637628^3,0)&amp;", "&amp;D53&amp;", "&amp;E53&amp;", "&amp;F53&amp;", "&amp;G53&amp;","</f>
        <v>  2488260, _, _, _, _,</v>
      </c>
      <c r="M53" s="0" t="str">
        <f aca="false">"  "&amp;ROUND(C53*0.637628^4,0)&amp;", "&amp;D53&amp;", "&amp;E53&amp;", "&amp;F53&amp;", "&amp;G53&amp;","</f>
        <v>  1586584, _, _, _, _,</v>
      </c>
      <c r="N53" s="0" t="str">
        <f aca="false">"  "&amp;ROUND(C53*0.637628^5,0)&amp;", "&amp;D53&amp;", "&amp;E53&amp;", "&amp;F53&amp;", "&amp;G53&amp;","</f>
        <v>  1011650, _, _, _, _,</v>
      </c>
      <c r="O53" s="0" t="str">
        <f aca="false">"  "&amp;ROUND(C53*0.637628^6,0)&amp;", "&amp;D53&amp;", "&amp;E53&amp;", "&amp;F53&amp;", "&amp;G53&amp;","</f>
        <v>  645057, _, _, _, _,</v>
      </c>
      <c r="P53" s="0" t="str">
        <f aca="false">"  "&amp;ROUND(C53*0.637628^7,0)&amp;", "&amp;D53&amp;", "&amp;E53&amp;", "&amp;F53&amp;", "&amp;G53&amp;","</f>
        <v>  411306, _, _, _, _,</v>
      </c>
      <c r="Q53" s="0" t="str">
        <f aca="false">"  "&amp;ROUND(C53*0.637628^8,0)&amp;", "&amp;D53&amp;", "&amp;E53&amp;", "&amp;F53&amp;", "&amp;G53&amp;","</f>
        <v>  262260, _, _, _, _,</v>
      </c>
      <c r="R53" s="0" t="str">
        <f aca="false">"  "&amp;ROUND(C53*0.637628^9,0)&amp;", "&amp;D53&amp;", "&amp;E53&amp;", "&amp;F53&amp;", "&amp;G53&amp;","</f>
        <v>  167225, _, _, _, _,</v>
      </c>
    </row>
    <row r="54" customFormat="false" ht="15" hidden="false" customHeight="false" outlineLevel="0" collapsed="false">
      <c r="C54" s="15" t="n">
        <f aca="false">ROUND(C23,0)</f>
        <v>15997140</v>
      </c>
      <c r="D54" s="9" t="str">
        <f aca="false">D23</f>
        <v>_</v>
      </c>
      <c r="E54" s="9" t="str">
        <f aca="false">E23</f>
        <v>_</v>
      </c>
      <c r="F54" s="9" t="str">
        <f aca="false">F23</f>
        <v>_</v>
      </c>
      <c r="G54" s="9" t="str">
        <f aca="false">G23</f>
        <v>_</v>
      </c>
      <c r="I54" s="0" t="str">
        <f aca="false">"  "&amp;C54&amp;", "&amp;D54&amp;", "&amp;E54&amp;", "&amp;F54&amp;", "&amp;G54&amp;","</f>
        <v>  15997140, _, _, _, _,</v>
      </c>
      <c r="J54" s="0" t="str">
        <f aca="false">"  "&amp;ROUND(C54*0.637628,0)&amp;", "&amp;D54&amp;", "&amp;E54&amp;", "&amp;F54&amp;", "&amp;G54&amp;","</f>
        <v>  10200224, _, _, _, _,</v>
      </c>
      <c r="K54" s="0" t="str">
        <f aca="false">"  "&amp;ROUND(C54*0.637628^2,0)&amp;", "&amp;D54&amp;", "&amp;E54&amp;", "&amp;F54&amp;", "&amp;G54&amp;","</f>
        <v>  6503949, _, _, _, _,</v>
      </c>
      <c r="L54" s="0" t="str">
        <f aca="false">"  "&amp;ROUND(C54*0.637628^3,0)&amp;", "&amp;D54&amp;", "&amp;E54&amp;", "&amp;F54&amp;", "&amp;G54&amp;","</f>
        <v>  4147100, _, _, _, _,</v>
      </c>
      <c r="M54" s="0" t="str">
        <f aca="false">"  "&amp;ROUND(C54*0.637628^4,0)&amp;", "&amp;D54&amp;", "&amp;E54&amp;", "&amp;F54&amp;", "&amp;G54&amp;","</f>
        <v>  2644307, _, _, _, _,</v>
      </c>
      <c r="N54" s="0" t="str">
        <f aca="false">"  "&amp;ROUND(C54*0.637628^5,0)&amp;", "&amp;D54&amp;", "&amp;E54&amp;", "&amp;F54&amp;", "&amp;G54&amp;","</f>
        <v>  1686084, _, _, _, _,</v>
      </c>
      <c r="O54" s="0" t="str">
        <f aca="false">"  "&amp;ROUND(C54*0.637628^6,0)&amp;", "&amp;D54&amp;", "&amp;E54&amp;", "&amp;F54&amp;", "&amp;G54&amp;","</f>
        <v>  1075094, _, _, _, _,</v>
      </c>
      <c r="P54" s="0" t="str">
        <f aca="false">"  "&amp;ROUND(C54*0.637628^7,0)&amp;", "&amp;D54&amp;", "&amp;E54&amp;", "&amp;F54&amp;", "&amp;G54&amp;","</f>
        <v>  685510, _, _, _, _,</v>
      </c>
      <c r="Q54" s="0" t="str">
        <f aca="false">"  "&amp;ROUND(C54*0.637628^8,0)&amp;", "&amp;D54&amp;", "&amp;E54&amp;", "&amp;F54&amp;", "&amp;G54&amp;","</f>
        <v>  437101, _, _, _, _,</v>
      </c>
      <c r="R54" s="0" t="str">
        <f aca="false">"  "&amp;ROUND(C54*0.637628^9,0)&amp;", "&amp;D54&amp;", "&amp;E54&amp;", "&amp;F54&amp;", "&amp;G54&amp;","</f>
        <v>  278708, _, _, _, _,</v>
      </c>
    </row>
    <row r="55" customFormat="false" ht="15" hidden="false" customHeight="false" outlineLevel="0" collapsed="false">
      <c r="C55" s="15" t="n">
        <f aca="false">ROUND(C24,0)</f>
        <v>6398856</v>
      </c>
      <c r="D55" s="9" t="str">
        <f aca="false">D24</f>
        <v>_</v>
      </c>
      <c r="E55" s="9" t="str">
        <f aca="false">E24</f>
        <v>_</v>
      </c>
      <c r="F55" s="9" t="str">
        <f aca="false">F24</f>
        <v>_</v>
      </c>
      <c r="G55" s="9" t="str">
        <f aca="false">G24</f>
        <v>_</v>
      </c>
      <c r="I55" s="0" t="str">
        <f aca="false">"  "&amp;C55&amp;", "&amp;D55&amp;", "&amp;E55&amp;", "&amp;F55&amp;", "&amp;G55&amp;","</f>
        <v>  6398856, _, _, _, _,</v>
      </c>
      <c r="J55" s="0" t="str">
        <f aca="false">"  "&amp;ROUND(C55*0.637628,0)&amp;", "&amp;D55&amp;", "&amp;E55&amp;", "&amp;F55&amp;", "&amp;G55&amp;","</f>
        <v>  4080090, _, _, _, _,</v>
      </c>
      <c r="K55" s="0" t="str">
        <f aca="false">"  "&amp;ROUND(C55*0.637628^2,0)&amp;", "&amp;D55&amp;", "&amp;E55&amp;", "&amp;F55&amp;", "&amp;G55&amp;","</f>
        <v>  2601579, _, _, _, _,</v>
      </c>
      <c r="L55" s="0" t="str">
        <f aca="false">"  "&amp;ROUND(C55*0.637628^3,0)&amp;", "&amp;D55&amp;", "&amp;E55&amp;", "&amp;F55&amp;", "&amp;G55&amp;","</f>
        <v>  1658840, _, _, _, _,</v>
      </c>
      <c r="M55" s="0" t="str">
        <f aca="false">"  "&amp;ROUND(C55*0.637628^4,0)&amp;", "&amp;D55&amp;", "&amp;E55&amp;", "&amp;F55&amp;", "&amp;G55&amp;","</f>
        <v>  1057723, _, _, _, _,</v>
      </c>
      <c r="N55" s="0" t="str">
        <f aca="false">"  "&amp;ROUND(C55*0.637628^5,0)&amp;", "&amp;D55&amp;", "&amp;E55&amp;", "&amp;F55&amp;", "&amp;G55&amp;","</f>
        <v>  674434, _, _, _, _,</v>
      </c>
      <c r="O55" s="0" t="str">
        <f aca="false">"  "&amp;ROUND(C55*0.637628^6,0)&amp;", "&amp;D55&amp;", "&amp;E55&amp;", "&amp;F55&amp;", "&amp;G55&amp;","</f>
        <v>  430038, _, _, _, _,</v>
      </c>
      <c r="P55" s="0" t="str">
        <f aca="false">"  "&amp;ROUND(C55*0.637628^7,0)&amp;", "&amp;D55&amp;", "&amp;E55&amp;", "&amp;F55&amp;", "&amp;G55&amp;","</f>
        <v>  274204, _, _, _, _,</v>
      </c>
      <c r="Q55" s="0" t="str">
        <f aca="false">"  "&amp;ROUND(C55*0.637628^8,0)&amp;", "&amp;D55&amp;", "&amp;E55&amp;", "&amp;F55&amp;", "&amp;G55&amp;","</f>
        <v>  174840, _, _, _, _,</v>
      </c>
      <c r="R55" s="0" t="str">
        <f aca="false">"  "&amp;ROUND(C55*0.637628^9,0)&amp;", "&amp;D55&amp;", "&amp;E55&amp;", "&amp;F55&amp;", "&amp;G55&amp;","</f>
        <v>  111483, _, _, _, _,</v>
      </c>
    </row>
    <row r="56" customFormat="false" ht="15" hidden="false" customHeight="false" outlineLevel="0" collapsed="false">
      <c r="C56" s="15" t="n">
        <f aca="false">ROUND(C25,0)</f>
        <v>3199428</v>
      </c>
      <c r="D56" s="9" t="str">
        <f aca="false">D25</f>
        <v>_</v>
      </c>
      <c r="E56" s="9" t="str">
        <f aca="false">E25</f>
        <v>_</v>
      </c>
      <c r="F56" s="9" t="str">
        <f aca="false">F25</f>
        <v>_</v>
      </c>
      <c r="G56" s="9" t="str">
        <f aca="false">G25</f>
        <v>_</v>
      </c>
      <c r="I56" s="0" t="str">
        <f aca="false">"  "&amp;C56&amp;", "&amp;D56&amp;", "&amp;E56&amp;", "&amp;F56&amp;", "&amp;G56&amp;","</f>
        <v>  3199428, _, _, _, _,</v>
      </c>
      <c r="J56" s="0" t="str">
        <f aca="false">"  "&amp;ROUND(C56*0.637628,0)&amp;", "&amp;D56&amp;", "&amp;E56&amp;", "&amp;F56&amp;", "&amp;G56&amp;","</f>
        <v>  2040045, _, _, _, _,</v>
      </c>
      <c r="K56" s="0" t="str">
        <f aca="false">"  "&amp;ROUND(C56*0.637628^2,0)&amp;", "&amp;D56&amp;", "&amp;E56&amp;", "&amp;F56&amp;", "&amp;G56&amp;","</f>
        <v>  1300790, _, _, _, _,</v>
      </c>
      <c r="L56" s="0" t="str">
        <f aca="false">"  "&amp;ROUND(C56*0.637628^3,0)&amp;", "&amp;D56&amp;", "&amp;E56&amp;", "&amp;F56&amp;", "&amp;G56&amp;","</f>
        <v>  829420, _, _, _, _,</v>
      </c>
      <c r="M56" s="0" t="str">
        <f aca="false">"  "&amp;ROUND(C56*0.637628^4,0)&amp;", "&amp;D56&amp;", "&amp;E56&amp;", "&amp;F56&amp;", "&amp;G56&amp;","</f>
        <v>  528861, _, _, _, _,</v>
      </c>
      <c r="N56" s="0" t="str">
        <f aca="false">"  "&amp;ROUND(C56*0.637628^5,0)&amp;", "&amp;D56&amp;", "&amp;E56&amp;", "&amp;F56&amp;", "&amp;G56&amp;","</f>
        <v>  337217, _, _, _, _,</v>
      </c>
      <c r="O56" s="0" t="str">
        <f aca="false">"  "&amp;ROUND(C56*0.637628^6,0)&amp;", "&amp;D56&amp;", "&amp;E56&amp;", "&amp;F56&amp;", "&amp;G56&amp;","</f>
        <v>  215019, _, _, _, _,</v>
      </c>
      <c r="P56" s="0" t="str">
        <f aca="false">"  "&amp;ROUND(C56*0.637628^7,0)&amp;", "&amp;D56&amp;", "&amp;E56&amp;", "&amp;F56&amp;", "&amp;G56&amp;","</f>
        <v>  137102, _, _, _, _,</v>
      </c>
      <c r="Q56" s="0" t="str">
        <f aca="false">"  "&amp;ROUND(C56*0.637628^8,0)&amp;", "&amp;D56&amp;", "&amp;E56&amp;", "&amp;F56&amp;", "&amp;G56&amp;","</f>
        <v>  87420, _, _, _, _,</v>
      </c>
      <c r="R56" s="0" t="str">
        <f aca="false">"  "&amp;ROUND(C56*0.637628^9,0)&amp;", "&amp;D56&amp;", "&amp;E56&amp;", "&amp;F56&amp;", "&amp;G56&amp;","</f>
        <v>  55742, _, _, _, _,</v>
      </c>
    </row>
    <row r="57" customFormat="false" ht="15" hidden="false" customHeight="false" outlineLevel="0" collapsed="false">
      <c r="C57" s="15" t="n">
        <f aca="false">ROUND(C26,0)</f>
        <v>0</v>
      </c>
      <c r="D57" s="9" t="str">
        <f aca="false">D26</f>
        <v>_</v>
      </c>
      <c r="E57" s="9" t="str">
        <f aca="false">E26</f>
        <v>_</v>
      </c>
      <c r="F57" s="9" t="str">
        <f aca="false">F26</f>
        <v>_</v>
      </c>
      <c r="G57" s="9" t="str">
        <f aca="false">G26</f>
        <v>_</v>
      </c>
      <c r="I57" s="0" t="str">
        <f aca="false">"  "&amp;C57&amp;", "&amp;D57&amp;", "&amp;E57&amp;", "&amp;F57&amp;", "&amp;G57&amp;","</f>
        <v>  0, _, _, _, _,</v>
      </c>
      <c r="J57" s="0" t="str">
        <f aca="false">"  "&amp;ROUND(C57*0.637628,0)&amp;", "&amp;D57&amp;", "&amp;E57&amp;", "&amp;F57&amp;", "&amp;G57&amp;","</f>
        <v>  0, _, _, _, _,</v>
      </c>
      <c r="K57" s="0" t="str">
        <f aca="false">"  "&amp;ROUND(C57*0.637628^2,0)&amp;", "&amp;D57&amp;", "&amp;E57&amp;", "&amp;F57&amp;", "&amp;G57&amp;","</f>
        <v>  0, _, _, _, _,</v>
      </c>
      <c r="L57" s="0" t="str">
        <f aca="false">"  "&amp;ROUND(C57*0.637628^3,0)&amp;", "&amp;D57&amp;", "&amp;E57&amp;", "&amp;F57&amp;", "&amp;G57&amp;","</f>
        <v>  0, _, _, _, _,</v>
      </c>
      <c r="M57" s="0" t="str">
        <f aca="false">"  "&amp;ROUND(C57*0.637628^4,0)&amp;", "&amp;D57&amp;", "&amp;E57&amp;", "&amp;F57&amp;", "&amp;G57&amp;","</f>
        <v>  0, _, _, _, _,</v>
      </c>
      <c r="N57" s="0" t="str">
        <f aca="false">"  "&amp;ROUND(C57*0.637628^5,0)&amp;", "&amp;D57&amp;", "&amp;E57&amp;", "&amp;F57&amp;", "&amp;G57&amp;","</f>
        <v>  0, _, _, _, _,</v>
      </c>
      <c r="O57" s="0" t="str">
        <f aca="false">"  "&amp;ROUND(C57*0.637628^6,0)&amp;", "&amp;D57&amp;", "&amp;E57&amp;", "&amp;F57&amp;", "&amp;G57&amp;","</f>
        <v>  0, _, _, _, _,</v>
      </c>
      <c r="P57" s="0" t="str">
        <f aca="false">"  "&amp;ROUND(C57*0.637628^7,0)&amp;", "&amp;D57&amp;", "&amp;E57&amp;", "&amp;F57&amp;", "&amp;G57&amp;","</f>
        <v>  0, _, _, _, _,</v>
      </c>
      <c r="Q57" s="0" t="str">
        <f aca="false">"  "&amp;ROUND(C57*0.637628^8,0)&amp;", "&amp;D57&amp;", "&amp;E57&amp;", "&amp;F57&amp;", "&amp;G57&amp;","</f>
        <v>  0, _, _, _, _,</v>
      </c>
      <c r="R57" s="0" t="str">
        <f aca="false">"  "&amp;ROUND(C57*0.637628^9,0)&amp;", "&amp;D57&amp;", "&amp;E57&amp;", "&amp;F57&amp;", "&amp;G57&amp;","</f>
        <v>  0, _, _, _, _,</v>
      </c>
    </row>
    <row r="58" customFormat="false" ht="15" hidden="false" customHeight="false" outlineLevel="0" collapsed="false">
      <c r="C58" s="15" t="n">
        <f aca="false">ROUND(C27,0)</f>
        <v>0</v>
      </c>
      <c r="D58" s="9" t="str">
        <f aca="false">D27</f>
        <v>_</v>
      </c>
      <c r="E58" s="9" t="str">
        <f aca="false">E27</f>
        <v>_</v>
      </c>
      <c r="F58" s="9" t="str">
        <f aca="false">F27</f>
        <v>_</v>
      </c>
      <c r="G58" s="9" t="str">
        <f aca="false">G27</f>
        <v>_</v>
      </c>
      <c r="I58" s="0" t="str">
        <f aca="false">"  "&amp;C58&amp;", "&amp;D58&amp;", "&amp;E58&amp;", "&amp;F58&amp;", "&amp;G58&amp;","</f>
        <v>  0, _, _, _, _,</v>
      </c>
      <c r="J58" s="0" t="str">
        <f aca="false">"  "&amp;ROUND(C58*0.637628,0)&amp;", "&amp;D58&amp;", "&amp;E58&amp;", "&amp;F58&amp;", "&amp;G58&amp;","</f>
        <v>  0, _, _, _, _,</v>
      </c>
      <c r="K58" s="0" t="str">
        <f aca="false">"  "&amp;ROUND(C58*0.637628^2,0)&amp;", "&amp;D58&amp;", "&amp;E58&amp;", "&amp;F58&amp;", "&amp;G58&amp;","</f>
        <v>  0, _, _, _, _,</v>
      </c>
      <c r="L58" s="0" t="str">
        <f aca="false">"  "&amp;ROUND(C58*0.637628^3,0)&amp;", "&amp;D58&amp;", "&amp;E58&amp;", "&amp;F58&amp;", "&amp;G58&amp;","</f>
        <v>  0, _, _, _, _,</v>
      </c>
      <c r="M58" s="0" t="str">
        <f aca="false">"  "&amp;ROUND(C58*0.637628^4,0)&amp;", "&amp;D58&amp;", "&amp;E58&amp;", "&amp;F58&amp;", "&amp;G58&amp;","</f>
        <v>  0, _, _, _, _,</v>
      </c>
      <c r="N58" s="0" t="str">
        <f aca="false">"  "&amp;ROUND(C58*0.637628^5,0)&amp;", "&amp;D58&amp;", "&amp;E58&amp;", "&amp;F58&amp;", "&amp;G58&amp;","</f>
        <v>  0, _, _, _, _,</v>
      </c>
      <c r="O58" s="0" t="str">
        <f aca="false">"  "&amp;ROUND(C58*0.637628^6,0)&amp;", "&amp;D58&amp;", "&amp;E58&amp;", "&amp;F58&amp;", "&amp;G58&amp;","</f>
        <v>  0, _, _, _, _,</v>
      </c>
      <c r="P58" s="0" t="str">
        <f aca="false">"  "&amp;ROUND(C58*0.637628^7,0)&amp;", "&amp;D58&amp;", "&amp;E58&amp;", "&amp;F58&amp;", "&amp;G58&amp;","</f>
        <v>  0, _, _, _, _,</v>
      </c>
      <c r="Q58" s="0" t="str">
        <f aca="false">"  "&amp;ROUND(C58*0.637628^8,0)&amp;", "&amp;D58&amp;", "&amp;E58&amp;", "&amp;F58&amp;", "&amp;G58&amp;","</f>
        <v>  0, _, _, _, _,</v>
      </c>
      <c r="R58" s="0" t="str">
        <f aca="false">"  "&amp;ROUND(C58*0.637628^9,0)&amp;", "&amp;D58&amp;", "&amp;E58&amp;", "&amp;F58&amp;", "&amp;G58&amp;","</f>
        <v>  0, _, _, _, _,</v>
      </c>
    </row>
    <row r="59" customFormat="false" ht="15" hidden="false" customHeight="false" outlineLevel="0" collapsed="false">
      <c r="C59" s="15" t="n">
        <f aca="false">ROUND(C28,0)</f>
        <v>0</v>
      </c>
      <c r="D59" s="9" t="str">
        <f aca="false">D28</f>
        <v>_</v>
      </c>
      <c r="E59" s="9" t="str">
        <f aca="false">E28</f>
        <v>_</v>
      </c>
      <c r="F59" s="9" t="str">
        <f aca="false">F28</f>
        <v>_</v>
      </c>
      <c r="G59" s="9" t="str">
        <f aca="false">G28</f>
        <v>_</v>
      </c>
      <c r="I59" s="0" t="str">
        <f aca="false">"  "&amp;C59&amp;", "&amp;D59&amp;", "&amp;E59&amp;", "&amp;F59&amp;", "&amp;G59&amp;","</f>
        <v>  0, _, _, _, _,</v>
      </c>
      <c r="J59" s="0" t="str">
        <f aca="false">"  "&amp;ROUND(C59*0.637628,0)&amp;", "&amp;D59&amp;", "&amp;E59&amp;", "&amp;F59&amp;", "&amp;G59&amp;","</f>
        <v>  0, _, _, _, _,</v>
      </c>
      <c r="K59" s="0" t="str">
        <f aca="false">"  "&amp;ROUND(C59*0.637628^2,0)&amp;", "&amp;D59&amp;", "&amp;E59&amp;", "&amp;F59&amp;", "&amp;G59&amp;","</f>
        <v>  0, _, _, _, _,</v>
      </c>
      <c r="L59" s="0" t="str">
        <f aca="false">"  "&amp;ROUND(C59*0.637628^3,0)&amp;", "&amp;D59&amp;", "&amp;E59&amp;", "&amp;F59&amp;", "&amp;G59&amp;","</f>
        <v>  0, _, _, _, _,</v>
      </c>
      <c r="M59" s="0" t="str">
        <f aca="false">"  "&amp;ROUND(C59*0.637628^4,0)&amp;", "&amp;D59&amp;", "&amp;E59&amp;", "&amp;F59&amp;", "&amp;G59&amp;","</f>
        <v>  0, _, _, _, _,</v>
      </c>
      <c r="N59" s="0" t="str">
        <f aca="false">"  "&amp;ROUND(C59*0.637628^5,0)&amp;", "&amp;D59&amp;", "&amp;E59&amp;", "&amp;F59&amp;", "&amp;G59&amp;","</f>
        <v>  0, _, _, _, _,</v>
      </c>
      <c r="O59" s="0" t="str">
        <f aca="false">"  "&amp;ROUND(C59*0.637628^6,0)&amp;", "&amp;D59&amp;", "&amp;E59&amp;", "&amp;F59&amp;", "&amp;G59&amp;","</f>
        <v>  0, _, _, _, _,</v>
      </c>
      <c r="P59" s="0" t="str">
        <f aca="false">"  "&amp;ROUND(C59*0.637628^7,0)&amp;", "&amp;D59&amp;", "&amp;E59&amp;", "&amp;F59&amp;", "&amp;G59&amp;","</f>
        <v>  0, _, _, _, _,</v>
      </c>
      <c r="Q59" s="0" t="str">
        <f aca="false">"  "&amp;ROUND(C59*0.637628^8,0)&amp;", "&amp;D59&amp;", "&amp;E59&amp;", "&amp;F59&amp;", "&amp;G59&amp;","</f>
        <v>  0, _, _, _, _,</v>
      </c>
      <c r="R59" s="0" t="str">
        <f aca="false">"  "&amp;ROUND(C59*0.637628^9,0)&amp;", "&amp;D59&amp;", "&amp;E59&amp;", "&amp;F59&amp;", "&amp;G59&amp;","</f>
        <v>  0, _, _, _, _,</v>
      </c>
    </row>
    <row r="60" customFormat="false" ht="15" hidden="false" customHeight="false" outlineLevel="0" collapsed="false">
      <c r="C60" s="15" t="n">
        <f aca="false">ROUND(C29,0)</f>
        <v>0</v>
      </c>
      <c r="D60" s="9" t="str">
        <f aca="false">D29</f>
        <v>_</v>
      </c>
      <c r="E60" s="9" t="str">
        <f aca="false">E29</f>
        <v>_</v>
      </c>
      <c r="F60" s="9" t="str">
        <f aca="false">F29</f>
        <v>_</v>
      </c>
      <c r="G60" s="9" t="str">
        <f aca="false">G29</f>
        <v>_</v>
      </c>
      <c r="I60" s="0" t="str">
        <f aca="false">"  "&amp;C60&amp;", "&amp;D60&amp;", "&amp;E60&amp;", "&amp;F60&amp;", "&amp;G60&amp;","</f>
        <v>  0, _, _, _, _,</v>
      </c>
      <c r="J60" s="0" t="str">
        <f aca="false">"  "&amp;ROUND(C60*0.637628,0)&amp;", "&amp;D60&amp;", "&amp;E60&amp;", "&amp;F60&amp;", "&amp;G60&amp;","</f>
        <v>  0, _, _, _, _,</v>
      </c>
      <c r="K60" s="0" t="str">
        <f aca="false">"  "&amp;ROUND(C60*0.637628^2,0)&amp;", "&amp;D60&amp;", "&amp;E60&amp;", "&amp;F60&amp;", "&amp;G60&amp;","</f>
        <v>  0, _, _, _, _,</v>
      </c>
      <c r="L60" s="0" t="str">
        <f aca="false">"  "&amp;ROUND(C60*0.637628^3,0)&amp;", "&amp;D60&amp;", "&amp;E60&amp;", "&amp;F60&amp;", "&amp;G60&amp;","</f>
        <v>  0, _, _, _, _,</v>
      </c>
      <c r="M60" s="0" t="str">
        <f aca="false">"  "&amp;ROUND(C60*0.637628^4,0)&amp;", "&amp;D60&amp;", "&amp;E60&amp;", "&amp;F60&amp;", "&amp;G60&amp;","</f>
        <v>  0, _, _, _, _,</v>
      </c>
      <c r="N60" s="0" t="str">
        <f aca="false">"  "&amp;ROUND(C60*0.637628^5,0)&amp;", "&amp;D60&amp;", "&amp;E60&amp;", "&amp;F60&amp;", "&amp;G60&amp;","</f>
        <v>  0, _, _, _, _,</v>
      </c>
      <c r="O60" s="0" t="str">
        <f aca="false">"  "&amp;ROUND(C60*0.637628^6,0)&amp;", "&amp;D60&amp;", "&amp;E60&amp;", "&amp;F60&amp;", "&amp;G60&amp;","</f>
        <v>  0, _, _, _, _,</v>
      </c>
      <c r="P60" s="0" t="str">
        <f aca="false">"  "&amp;ROUND(C60*0.637628^7,0)&amp;", "&amp;D60&amp;", "&amp;E60&amp;", "&amp;F60&amp;", "&amp;G60&amp;","</f>
        <v>  0, _, _, _, _,</v>
      </c>
      <c r="Q60" s="0" t="str">
        <f aca="false">"  "&amp;ROUND(C60*0.637628^8,0)&amp;", "&amp;D60&amp;", "&amp;E60&amp;", "&amp;F60&amp;", "&amp;G60&amp;","</f>
        <v>  0, _, _, _, _,</v>
      </c>
      <c r="R60" s="0" t="str">
        <f aca="false">"  "&amp;ROUND(C60*0.637628^9,0)&amp;", "&amp;D60&amp;", "&amp;E60&amp;", "&amp;F60&amp;", "&amp;G60&amp;","</f>
        <v>  0, _, _, _, _,</v>
      </c>
    </row>
    <row r="61" customFormat="false" ht="15" hidden="false" customHeight="false" outlineLevel="0" collapsed="false">
      <c r="C61" s="15" t="n">
        <f aca="false">ROUND(C30,0)</f>
        <v>0</v>
      </c>
      <c r="D61" s="9" t="str">
        <f aca="false">D30</f>
        <v>_</v>
      </c>
      <c r="E61" s="9" t="str">
        <f aca="false">E30</f>
        <v>_</v>
      </c>
      <c r="F61" s="9" t="str">
        <f aca="false">F30</f>
        <v>_</v>
      </c>
      <c r="G61" s="9" t="str">
        <f aca="false">G30</f>
        <v>_</v>
      </c>
      <c r="I61" s="0" t="str">
        <f aca="false">"  "&amp;C61&amp;", "&amp;D61&amp;", "&amp;E61&amp;", "&amp;F61&amp;", "&amp;G61&amp;","</f>
        <v>  0, _, _, _, _,</v>
      </c>
      <c r="J61" s="0" t="str">
        <f aca="false">"  "&amp;ROUND(C61*0.637628,0)&amp;", "&amp;D61&amp;", "&amp;E61&amp;", "&amp;F61&amp;", "&amp;G61&amp;","</f>
        <v>  0, _, _, _, _,</v>
      </c>
      <c r="K61" s="0" t="str">
        <f aca="false">"  "&amp;ROUND(C61*0.637628^2,0)&amp;", "&amp;D61&amp;", "&amp;E61&amp;", "&amp;F61&amp;", "&amp;G61&amp;","</f>
        <v>  0, _, _, _, _,</v>
      </c>
      <c r="L61" s="0" t="str">
        <f aca="false">"  "&amp;ROUND(C61*0.637628^3,0)&amp;", "&amp;D61&amp;", "&amp;E61&amp;", "&amp;F61&amp;", "&amp;G61&amp;","</f>
        <v>  0, _, _, _, _,</v>
      </c>
      <c r="M61" s="0" t="str">
        <f aca="false">"  "&amp;ROUND(C61*0.637628^4,0)&amp;", "&amp;D61&amp;", "&amp;E61&amp;", "&amp;F61&amp;", "&amp;G61&amp;","</f>
        <v>  0, _, _, _, _,</v>
      </c>
      <c r="N61" s="0" t="str">
        <f aca="false">"  "&amp;ROUND(C61*0.637628^5,0)&amp;", "&amp;D61&amp;", "&amp;E61&amp;", "&amp;F61&amp;", "&amp;G61&amp;","</f>
        <v>  0, _, _, _, _,</v>
      </c>
      <c r="O61" s="0" t="str">
        <f aca="false">"  "&amp;ROUND(C61*0.637628^6,0)&amp;", "&amp;D61&amp;", "&amp;E61&amp;", "&amp;F61&amp;", "&amp;G61&amp;","</f>
        <v>  0, _, _, _, _,</v>
      </c>
      <c r="P61" s="0" t="str">
        <f aca="false">"  "&amp;ROUND(C61*0.637628^7,0)&amp;", "&amp;D61&amp;", "&amp;E61&amp;", "&amp;F61&amp;", "&amp;G61&amp;","</f>
        <v>  0, _, _, _, _,</v>
      </c>
      <c r="Q61" s="0" t="str">
        <f aca="false">"  "&amp;ROUND(C61*0.637628^8,0)&amp;", "&amp;D61&amp;", "&amp;E61&amp;", "&amp;F61&amp;", "&amp;G61&amp;","</f>
        <v>  0, _, _, _, _,</v>
      </c>
      <c r="R61" s="0" t="str">
        <f aca="false">"  "&amp;ROUND(C61*0.637628^9,0)&amp;", "&amp;D61&amp;", "&amp;E61&amp;", "&amp;F61&amp;", "&amp;G61&amp;","</f>
        <v>  0, _, _, _, _,</v>
      </c>
    </row>
    <row r="62" customFormat="false" ht="15" hidden="false" customHeight="false" outlineLevel="0" collapsed="false">
      <c r="C62" s="15" t="n">
        <f aca="false">ROUND(C31,0)</f>
        <v>0</v>
      </c>
      <c r="D62" s="9" t="str">
        <f aca="false">D31</f>
        <v>_</v>
      </c>
      <c r="E62" s="9" t="str">
        <f aca="false">E31</f>
        <v>_</v>
      </c>
      <c r="F62" s="9" t="str">
        <f aca="false">F31</f>
        <v>_</v>
      </c>
      <c r="G62" s="9" t="str">
        <f aca="false">G31</f>
        <v>_</v>
      </c>
      <c r="I62" s="0" t="str">
        <f aca="false">"  "&amp;C62&amp;", "&amp;D62&amp;", "&amp;E62&amp;", "&amp;F62&amp;", "&amp;G62&amp;","</f>
        <v>  0, _, _, _, _,</v>
      </c>
      <c r="J62" s="0" t="str">
        <f aca="false">"  "&amp;ROUND(C62*0.637628,0)&amp;", "&amp;D62&amp;", "&amp;E62&amp;", "&amp;F62&amp;", "&amp;G62&amp;","</f>
        <v>  0, _, _, _, _,</v>
      </c>
      <c r="K62" s="0" t="str">
        <f aca="false">"  "&amp;ROUND(C62*0.637628^2,0)&amp;", "&amp;D62&amp;", "&amp;E62&amp;", "&amp;F62&amp;", "&amp;G62&amp;","</f>
        <v>  0, _, _, _, _,</v>
      </c>
      <c r="L62" s="0" t="str">
        <f aca="false">"  "&amp;ROUND(C62*0.637628^3,0)&amp;", "&amp;D62&amp;", "&amp;E62&amp;", "&amp;F62&amp;", "&amp;G62&amp;","</f>
        <v>  0, _, _, _, _,</v>
      </c>
      <c r="M62" s="0" t="str">
        <f aca="false">"  "&amp;ROUND(C62*0.637628^4,0)&amp;", "&amp;D62&amp;", "&amp;E62&amp;", "&amp;F62&amp;", "&amp;G62&amp;","</f>
        <v>  0, _, _, _, _,</v>
      </c>
      <c r="N62" s="0" t="str">
        <f aca="false">"  "&amp;ROUND(C62*0.637628^5,0)&amp;", "&amp;D62&amp;", "&amp;E62&amp;", "&amp;F62&amp;", "&amp;G62&amp;","</f>
        <v>  0, _, _, _, _,</v>
      </c>
      <c r="O62" s="0" t="str">
        <f aca="false">"  "&amp;ROUND(C62*0.637628^6,0)&amp;", "&amp;D62&amp;", "&amp;E62&amp;", "&amp;F62&amp;", "&amp;G62&amp;","</f>
        <v>  0, _, _, _, _,</v>
      </c>
      <c r="P62" s="0" t="str">
        <f aca="false">"  "&amp;ROUND(C62*0.637628^7,0)&amp;", "&amp;D62&amp;", "&amp;E62&amp;", "&amp;F62&amp;", "&amp;G62&amp;","</f>
        <v>  0, _, _, _, _,</v>
      </c>
      <c r="Q62" s="0" t="str">
        <f aca="false">"  "&amp;ROUND(C62*0.637628^8,0)&amp;", "&amp;D62&amp;", "&amp;E62&amp;", "&amp;F62&amp;", "&amp;G62&amp;","</f>
        <v>  0, _, _, _, _,</v>
      </c>
      <c r="R62" s="0" t="str">
        <f aca="false">"  "&amp;ROUND(C62*0.637628^9,0)&amp;", "&amp;D62&amp;", "&amp;E62&amp;", "&amp;F62&amp;", "&amp;G62&amp;","</f>
        <v>  0, _, _, _, _,</v>
      </c>
    </row>
    <row r="63" customFormat="false" ht="15" hidden="false" customHeight="false" outlineLevel="0" collapsed="false">
      <c r="C63" s="15" t="n">
        <f aca="false">ROUND(C32,0)</f>
        <v>0</v>
      </c>
      <c r="D63" s="9" t="str">
        <f aca="false">D32</f>
        <v>_</v>
      </c>
      <c r="E63" s="9" t="str">
        <f aca="false">E32</f>
        <v>_</v>
      </c>
      <c r="F63" s="9" t="str">
        <f aca="false">F32</f>
        <v>_</v>
      </c>
      <c r="G63" s="9" t="str">
        <f aca="false">G32</f>
        <v>_</v>
      </c>
      <c r="I63" s="0" t="str">
        <f aca="false">"  "&amp;C63&amp;", "&amp;D63&amp;", "&amp;E63&amp;", "&amp;F63&amp;", "&amp;G63&amp;" ;"</f>
        <v>  0, _, _, _, _ ;</v>
      </c>
      <c r="J63" s="0" t="str">
        <f aca="false">"  "&amp;ROUND(C63*0.637628,0)&amp;", "&amp;D63&amp;", "&amp;E63&amp;", "&amp;F63&amp;", "&amp;G63&amp;" ;"</f>
        <v>  0, _, _, _, _ ;</v>
      </c>
      <c r="K63" s="0" t="str">
        <f aca="false">"  "&amp;ROUND(C63*0.637628^2,0)&amp;", "&amp;D63&amp;", "&amp;E63&amp;", "&amp;F63&amp;", "&amp;G63&amp;" ;"</f>
        <v>  0, _, _, _, _ ;</v>
      </c>
      <c r="L63" s="0" t="str">
        <f aca="false">"  "&amp;ROUND(C63*0.637628^3,0)&amp;", "&amp;D63&amp;", "&amp;E63&amp;", "&amp;F63&amp;", "&amp;G63&amp;" ;"</f>
        <v>  0, _, _, _, _ ;</v>
      </c>
      <c r="M63" s="0" t="str">
        <f aca="false">"  "&amp;ROUND(C63*0.637628^4,0)&amp;", "&amp;D63&amp;", "&amp;E63&amp;", "&amp;F63&amp;", "&amp;G63&amp;" ;"</f>
        <v>  0, _, _, _, _ ;</v>
      </c>
      <c r="N63" s="0" t="str">
        <f aca="false">"  "&amp;ROUND(C63*0.637628^5,0)&amp;", "&amp;D63&amp;", "&amp;E63&amp;", "&amp;F63&amp;", "&amp;G63&amp;" ;"</f>
        <v>  0, _, _, _, _ ;</v>
      </c>
      <c r="O63" s="0" t="str">
        <f aca="false">"  "&amp;ROUND(C63*0.637628^6,0)&amp;", "&amp;D63&amp;", "&amp;E63&amp;", "&amp;F63&amp;", "&amp;G63&amp;" ;"</f>
        <v>  0, _, _, _, _ ;</v>
      </c>
      <c r="P63" s="0" t="str">
        <f aca="false">"  "&amp;ROUND(C63*0.637628^7,0)&amp;", "&amp;D63&amp;", "&amp;E63&amp;", "&amp;F63&amp;", "&amp;G63&amp;" ;"</f>
        <v>  0, _, _, _, _ ;</v>
      </c>
      <c r="Q63" s="0" t="str">
        <f aca="false">"  "&amp;ROUND(C63*0.637628^8,0)&amp;", "&amp;D63&amp;", "&amp;E63&amp;", "&amp;F63&amp;", "&amp;G63&amp;" ;"</f>
        <v>  0, _, _, _, _ ;</v>
      </c>
      <c r="R63" s="0" t="str">
        <f aca="false">"  "&amp;ROUND(C63*0.637628^9,0)&amp;", "&amp;D63&amp;", "&amp;E63&amp;", "&amp;F63&amp;", "&amp;G63&amp;" ;"</f>
        <v>  0, _, _, _, _ ;</v>
      </c>
    </row>
    <row r="64" customFormat="false" ht="15" hidden="false" customHeight="false" outlineLevel="0" collapsed="false">
      <c r="C64" s="15"/>
      <c r="D64" s="9"/>
      <c r="E64" s="9"/>
      <c r="F64" s="9"/>
      <c r="G64" s="9"/>
    </row>
    <row r="65" customFormat="false" ht="15" hidden="false" customHeight="false" outlineLevel="0" collapsed="false">
      <c r="A65" s="1" t="s">
        <v>22</v>
      </c>
      <c r="B65" s="16" t="n">
        <v>0</v>
      </c>
      <c r="C65" s="16" t="n">
        <v>1</v>
      </c>
      <c r="D65" s="16" t="n">
        <v>2</v>
      </c>
      <c r="E65" s="16" t="n">
        <v>3</v>
      </c>
      <c r="F65" s="16" t="n">
        <v>4</v>
      </c>
      <c r="G65" s="16" t="n">
        <v>5</v>
      </c>
      <c r="H65" s="16" t="n">
        <v>6</v>
      </c>
      <c r="I65" s="16" t="n">
        <v>7</v>
      </c>
      <c r="J65" s="16" t="n">
        <v>8</v>
      </c>
      <c r="K65" s="16" t="n">
        <v>9</v>
      </c>
      <c r="L65" s="16" t="n">
        <v>10</v>
      </c>
      <c r="M65" s="16" t="n">
        <v>11</v>
      </c>
      <c r="N65" s="16" t="n">
        <v>12</v>
      </c>
      <c r="O65" s="16" t="n">
        <v>13</v>
      </c>
      <c r="P65" s="16" t="n">
        <v>14</v>
      </c>
      <c r="Q65" s="16" t="n">
        <v>15</v>
      </c>
      <c r="R65" s="16" t="n">
        <v>16</v>
      </c>
      <c r="S65" s="16" t="n">
        <v>17</v>
      </c>
      <c r="T65" s="16" t="n">
        <v>18</v>
      </c>
      <c r="U65" s="16" t="n">
        <v>19</v>
      </c>
      <c r="V65" s="16" t="n">
        <v>20</v>
      </c>
      <c r="W65" s="16" t="n">
        <v>21</v>
      </c>
      <c r="X65" s="16" t="n">
        <v>22</v>
      </c>
      <c r="Y65" s="16" t="n">
        <v>23</v>
      </c>
      <c r="Z65" s="16" t="n">
        <v>24</v>
      </c>
      <c r="AA65" s="16" t="n">
        <v>25</v>
      </c>
      <c r="AB65" s="16" t="n">
        <v>26</v>
      </c>
      <c r="AC65" s="16" t="n">
        <v>27</v>
      </c>
      <c r="AD65" s="16" t="n">
        <v>28</v>
      </c>
      <c r="AE65" s="16" t="n">
        <v>29</v>
      </c>
    </row>
    <row r="66" customFormat="false" ht="15" hidden="false" customHeight="false" outlineLevel="0" collapsed="false">
      <c r="A66" s="0" t="s">
        <v>23</v>
      </c>
      <c r="B66" s="0" t="n">
        <v>0</v>
      </c>
      <c r="C66" s="10" t="n">
        <v>0.03</v>
      </c>
      <c r="D66" s="10" t="n">
        <v>0.05</v>
      </c>
      <c r="E66" s="10" t="n">
        <v>0.08</v>
      </c>
      <c r="F66" s="10" t="n">
        <v>0.06</v>
      </c>
      <c r="G66" s="10" t="n">
        <v>0.09</v>
      </c>
      <c r="H66" s="10" t="n">
        <v>0.12</v>
      </c>
      <c r="I66" s="10" t="n">
        <v>0.04</v>
      </c>
      <c r="J66" s="10" t="n">
        <v>0.02</v>
      </c>
      <c r="K66" s="10" t="n">
        <v>0.06</v>
      </c>
      <c r="L66" s="10" t="n">
        <v>0.04</v>
      </c>
      <c r="M66" s="10" t="n">
        <v>0.06</v>
      </c>
      <c r="N66" s="10" t="n">
        <v>0.06</v>
      </c>
      <c r="O66" s="10" t="n">
        <v>0.02</v>
      </c>
      <c r="P66" s="10" t="n">
        <v>0.07</v>
      </c>
      <c r="Q66" s="10" t="n">
        <v>0.02</v>
      </c>
      <c r="R66" s="10" t="n">
        <v>0.04</v>
      </c>
      <c r="S66" s="10" t="n">
        <v>0.01</v>
      </c>
      <c r="T66" s="10" t="n">
        <v>0.02</v>
      </c>
      <c r="U66" s="10" t="n">
        <v>0.03</v>
      </c>
      <c r="V66" s="10" t="n">
        <v>0.05</v>
      </c>
      <c r="W66" s="10" t="n">
        <v>0.02</v>
      </c>
      <c r="X66" s="10" t="n">
        <v>0.01</v>
      </c>
      <c r="Y66" s="0" t="n">
        <v>0</v>
      </c>
      <c r="Z66" s="0" t="n">
        <v>0</v>
      </c>
      <c r="AA66" s="0" t="n">
        <v>0</v>
      </c>
      <c r="AB66" s="0" t="n">
        <v>0</v>
      </c>
      <c r="AC66" s="0" t="n">
        <v>0</v>
      </c>
      <c r="AD66" s="0" t="n">
        <v>0</v>
      </c>
      <c r="AE66" s="0" t="n">
        <v>0</v>
      </c>
      <c r="AG66" s="3" t="n">
        <f aca="false">SUM(B66:AE66)</f>
        <v>1</v>
      </c>
    </row>
    <row r="67" customFormat="false" ht="15" hidden="false" customHeight="false" outlineLevel="0" collapsed="false">
      <c r="A67" s="0" t="s">
        <v>24</v>
      </c>
      <c r="B67" s="0" t="n">
        <v>0</v>
      </c>
      <c r="C67" s="15" t="n">
        <v>0.02</v>
      </c>
      <c r="D67" s="15" t="n">
        <v>0.03</v>
      </c>
      <c r="E67" s="15" t="n">
        <v>0.06</v>
      </c>
      <c r="F67" s="15" t="n">
        <v>0.04</v>
      </c>
      <c r="G67" s="15" t="n">
        <v>0.07</v>
      </c>
      <c r="H67" s="15" t="n">
        <v>0.08</v>
      </c>
      <c r="I67" s="15" t="n">
        <v>0.04</v>
      </c>
      <c r="J67" s="15" t="n">
        <v>0.03</v>
      </c>
      <c r="K67" s="15" t="n">
        <v>0.05</v>
      </c>
      <c r="L67" s="15" t="n">
        <v>0.05</v>
      </c>
      <c r="M67" s="15" t="n">
        <v>0.06</v>
      </c>
      <c r="N67" s="15" t="n">
        <v>0.09</v>
      </c>
      <c r="O67" s="15" t="n">
        <v>0.04</v>
      </c>
      <c r="P67" s="15" t="n">
        <v>0.07</v>
      </c>
      <c r="Q67" s="15" t="n">
        <v>0.04</v>
      </c>
      <c r="R67" s="15" t="n">
        <v>0.05</v>
      </c>
      <c r="S67" s="15" t="n">
        <v>0.02</v>
      </c>
      <c r="T67" s="15" t="n">
        <v>0.02</v>
      </c>
      <c r="U67" s="15" t="n">
        <v>0.04</v>
      </c>
      <c r="V67" s="15" t="n">
        <v>0.06</v>
      </c>
      <c r="W67" s="15" t="n">
        <v>0.03</v>
      </c>
      <c r="X67" s="15" t="n">
        <v>0.01</v>
      </c>
      <c r="Y67" s="0" t="n">
        <v>0</v>
      </c>
      <c r="Z67" s="0" t="n">
        <v>0</v>
      </c>
      <c r="AA67" s="0" t="n">
        <v>0</v>
      </c>
      <c r="AB67" s="0" t="n">
        <v>0</v>
      </c>
      <c r="AC67" s="0" t="n">
        <v>0</v>
      </c>
      <c r="AD67" s="0" t="n">
        <v>0</v>
      </c>
      <c r="AE67" s="0" t="n">
        <v>0</v>
      </c>
      <c r="AG67" s="3" t="n">
        <f aca="false">SUM(B67:AE67)</f>
        <v>1</v>
      </c>
    </row>
    <row r="68" customFormat="false" ht="15" hidden="false" customHeight="false" outlineLevel="0" collapsed="false">
      <c r="A68" s="0" t="s">
        <v>25</v>
      </c>
      <c r="B68" s="0" t="n">
        <v>0</v>
      </c>
      <c r="C68" s="17" t="n">
        <v>0.01</v>
      </c>
      <c r="D68" s="17" t="n">
        <v>0.02</v>
      </c>
      <c r="E68" s="17" t="n">
        <v>0.03</v>
      </c>
      <c r="F68" s="17" t="n">
        <v>0.02</v>
      </c>
      <c r="G68" s="17" t="n">
        <v>0.04</v>
      </c>
      <c r="H68" s="17" t="n">
        <v>0.07</v>
      </c>
      <c r="I68" s="17" t="n">
        <v>0.04</v>
      </c>
      <c r="J68" s="17" t="n">
        <v>0.04</v>
      </c>
      <c r="K68" s="17" t="n">
        <v>0.05</v>
      </c>
      <c r="L68" s="17" t="n">
        <v>0.06</v>
      </c>
      <c r="M68" s="17" t="n">
        <v>0.07</v>
      </c>
      <c r="N68" s="17" t="n">
        <v>0.12</v>
      </c>
      <c r="O68" s="17" t="n">
        <v>0.06</v>
      </c>
      <c r="P68" s="17" t="n">
        <v>0.06</v>
      </c>
      <c r="Q68" s="17" t="n">
        <v>0.05</v>
      </c>
      <c r="R68" s="17" t="n">
        <v>0.06</v>
      </c>
      <c r="S68" s="17" t="n">
        <v>0.02</v>
      </c>
      <c r="T68" s="17" t="n">
        <v>0.02</v>
      </c>
      <c r="U68" s="17" t="n">
        <v>0.05</v>
      </c>
      <c r="V68" s="17" t="n">
        <v>0.07</v>
      </c>
      <c r="W68" s="17" t="n">
        <v>0.03</v>
      </c>
      <c r="X68" s="17" t="n">
        <v>0.01</v>
      </c>
      <c r="Y68" s="0" t="n">
        <v>0</v>
      </c>
      <c r="Z68" s="0" t="n">
        <v>0</v>
      </c>
      <c r="AA68" s="0" t="n">
        <v>0</v>
      </c>
      <c r="AB68" s="0" t="n">
        <v>0</v>
      </c>
      <c r="AC68" s="0" t="n">
        <v>0</v>
      </c>
      <c r="AD68" s="0" t="n">
        <v>0</v>
      </c>
      <c r="AE68" s="0" t="n">
        <v>0</v>
      </c>
      <c r="AG68" s="3" t="n">
        <f aca="false">SUM(B68:AE68)</f>
        <v>1</v>
      </c>
    </row>
    <row r="69" customFormat="false" ht="15" hidden="false" customHeight="false" outlineLevel="0" collapsed="false">
      <c r="A69" s="0" t="s">
        <v>26</v>
      </c>
      <c r="B69" s="0" t="n">
        <v>0</v>
      </c>
      <c r="C69" s="15" t="n">
        <v>0.02</v>
      </c>
      <c r="D69" s="15" t="n">
        <v>0.03</v>
      </c>
      <c r="E69" s="15" t="n">
        <v>0.06</v>
      </c>
      <c r="F69" s="15" t="n">
        <v>0.04</v>
      </c>
      <c r="G69" s="15" t="n">
        <v>0.07</v>
      </c>
      <c r="H69" s="15" t="n">
        <v>0.08</v>
      </c>
      <c r="I69" s="15" t="n">
        <v>0.04</v>
      </c>
      <c r="J69" s="15" t="n">
        <v>0.03</v>
      </c>
      <c r="K69" s="15" t="n">
        <v>0.05</v>
      </c>
      <c r="L69" s="15" t="n">
        <v>0.05</v>
      </c>
      <c r="M69" s="15" t="n">
        <v>0.06</v>
      </c>
      <c r="N69" s="15" t="n">
        <v>0.09</v>
      </c>
      <c r="O69" s="15" t="n">
        <v>0.04</v>
      </c>
      <c r="P69" s="15" t="n">
        <v>0.07</v>
      </c>
      <c r="Q69" s="15" t="n">
        <v>0.04</v>
      </c>
      <c r="R69" s="15" t="n">
        <v>0.05</v>
      </c>
      <c r="S69" s="15" t="n">
        <v>0.02</v>
      </c>
      <c r="T69" s="15" t="n">
        <v>0.02</v>
      </c>
      <c r="U69" s="15" t="n">
        <v>0.04</v>
      </c>
      <c r="V69" s="15" t="n">
        <v>0.06</v>
      </c>
      <c r="W69" s="15" t="n">
        <v>0.03</v>
      </c>
      <c r="X69" s="15" t="n">
        <v>0.01</v>
      </c>
      <c r="Y69" s="0" t="n">
        <v>0</v>
      </c>
      <c r="Z69" s="0" t="n">
        <v>0</v>
      </c>
      <c r="AA69" s="0" t="n">
        <v>0</v>
      </c>
      <c r="AB69" s="0" t="n">
        <v>0</v>
      </c>
      <c r="AC69" s="0" t="n">
        <v>0</v>
      </c>
      <c r="AD69" s="0" t="n">
        <v>0</v>
      </c>
      <c r="AE69" s="0" t="n">
        <v>0</v>
      </c>
      <c r="AG69" s="3" t="n">
        <f aca="false">SUM(B69:AE69)</f>
        <v>1</v>
      </c>
    </row>
    <row r="70" customFormat="false" ht="15" hidden="false" customHeight="false" outlineLevel="0" collapsed="false">
      <c r="C70" s="9"/>
      <c r="D70" s="9"/>
      <c r="E70" s="9"/>
      <c r="F70" s="9"/>
      <c r="G70" s="9"/>
    </row>
    <row r="71" customFormat="false" ht="15" hidden="false" customHeight="false" outlineLevel="0" collapsed="false">
      <c r="C71" s="9"/>
      <c r="D71" s="9"/>
      <c r="E71" s="9"/>
      <c r="F71" s="9"/>
      <c r="G71" s="9"/>
    </row>
    <row r="73" customFormat="false" ht="15" hidden="false" customHeight="false" outlineLevel="0" collapsed="false">
      <c r="A73" s="3"/>
    </row>
    <row r="105" customFormat="false" ht="15" hidden="false" customHeight="false" outlineLevel="0" collapsed="false">
      <c r="F105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G117"/>
  <sheetViews>
    <sheetView windowProtection="false" showFormulas="false" showGridLines="true" showRowColHeaders="true" showZeros="true" rightToLeft="false" tabSelected="false" showOutlineSymbols="true" defaultGridColor="true" view="normal" topLeftCell="A49" colorId="64" zoomScale="100" zoomScaleNormal="100" zoomScalePageLayoutView="100" workbookViewId="0">
      <selection pane="topLeft" activeCell="B115" activeCellId="0" sqref="B115"/>
    </sheetView>
  </sheetViews>
  <sheetFormatPr defaultRowHeight="15"/>
  <cols>
    <col collapsed="false" hidden="false" max="2" min="1" style="0" width="8.50510204081633"/>
    <col collapsed="false" hidden="false" max="3" min="3" style="0" width="9.04591836734694"/>
    <col collapsed="false" hidden="false" max="15" min="4" style="0" width="8.50510204081633"/>
    <col collapsed="false" hidden="false" max="16" min="16" style="0" width="9.98979591836735"/>
    <col collapsed="false" hidden="false" max="17" min="17" style="0" width="26.0510204081633"/>
    <col collapsed="false" hidden="false" max="1025" min="18" style="0" width="8.50510204081633"/>
  </cols>
  <sheetData>
    <row r="1" customFormat="false" ht="15" hidden="false" customHeight="false" outlineLevel="0" collapsed="false">
      <c r="C1" s="0" t="s">
        <v>44</v>
      </c>
      <c r="I1" s="0" t="s">
        <v>45</v>
      </c>
      <c r="O1" s="3"/>
    </row>
    <row r="2" customFormat="false" ht="15" hidden="false" customHeight="false" outlineLevel="0" collapsed="false">
      <c r="A2" s="0" t="n">
        <v>0</v>
      </c>
      <c r="C2" s="0" t="s">
        <v>46</v>
      </c>
      <c r="D2" s="0" t="s">
        <v>47</v>
      </c>
      <c r="E2" s="0" t="s">
        <v>47</v>
      </c>
      <c r="F2" s="0" t="s">
        <v>47</v>
      </c>
      <c r="G2" s="0" t="s">
        <v>47</v>
      </c>
      <c r="I2" s="0" t="n">
        <v>0.032</v>
      </c>
      <c r="J2" s="0" t="n">
        <v>0.032</v>
      </c>
      <c r="K2" s="0" t="s">
        <v>47</v>
      </c>
      <c r="L2" s="0" t="s">
        <v>47</v>
      </c>
      <c r="M2" s="0" t="n">
        <v>0.032</v>
      </c>
      <c r="O2" s="3"/>
    </row>
    <row r="3" customFormat="false" ht="15" hidden="false" customHeight="false" outlineLevel="0" collapsed="false">
      <c r="A3" s="0" t="n">
        <v>1</v>
      </c>
      <c r="C3" s="0" t="n">
        <v>71146808.45</v>
      </c>
      <c r="D3" s="0" t="s">
        <v>47</v>
      </c>
      <c r="E3" s="0" t="s">
        <v>47</v>
      </c>
      <c r="F3" s="0" t="s">
        <v>47</v>
      </c>
      <c r="G3" s="0" t="s">
        <v>47</v>
      </c>
      <c r="I3" s="0" t="n">
        <v>0.0295021</v>
      </c>
      <c r="J3" s="0" t="s">
        <v>47</v>
      </c>
      <c r="K3" s="0" t="s">
        <v>47</v>
      </c>
      <c r="L3" s="0" t="s">
        <v>47</v>
      </c>
      <c r="M3" s="0" t="n">
        <v>0.0295021</v>
      </c>
      <c r="O3" s="3"/>
    </row>
    <row r="4" customFormat="false" ht="15" hidden="false" customHeight="false" outlineLevel="0" collapsed="false">
      <c r="A4" s="0" t="n">
        <v>2</v>
      </c>
      <c r="C4" s="0" t="n">
        <v>61937991.3</v>
      </c>
      <c r="D4" s="0" t="s">
        <v>47</v>
      </c>
      <c r="E4" s="0" t="s">
        <v>47</v>
      </c>
      <c r="F4" s="0" t="s">
        <v>47</v>
      </c>
      <c r="G4" s="0" t="s">
        <v>47</v>
      </c>
      <c r="I4" s="0" t="n">
        <v>0.0456455968</v>
      </c>
      <c r="J4" s="0" t="s">
        <v>47</v>
      </c>
      <c r="K4" s="0" t="s">
        <v>47</v>
      </c>
      <c r="L4" s="0" t="s">
        <v>47</v>
      </c>
      <c r="M4" s="0" t="n">
        <v>0.0456455968</v>
      </c>
      <c r="O4" s="3"/>
    </row>
    <row r="5" customFormat="false" ht="15" hidden="false" customHeight="false" outlineLevel="0" collapsed="false">
      <c r="A5" s="0" t="n">
        <v>3</v>
      </c>
      <c r="C5" s="0" t="n">
        <v>47728222.72</v>
      </c>
      <c r="D5" s="0" t="s">
        <v>47</v>
      </c>
      <c r="E5" s="0" t="s">
        <v>47</v>
      </c>
      <c r="F5" s="0" t="s">
        <v>47</v>
      </c>
      <c r="G5" s="0" t="s">
        <v>47</v>
      </c>
      <c r="I5" s="0" t="n">
        <v>0.0221814992</v>
      </c>
      <c r="J5" s="0" t="n">
        <v>0.0221814992</v>
      </c>
      <c r="K5" s="0" t="n">
        <v>0.0221814992</v>
      </c>
      <c r="L5" s="0" t="s">
        <v>47</v>
      </c>
      <c r="M5" s="0" t="n">
        <v>0.0221814992</v>
      </c>
      <c r="O5" s="3"/>
    </row>
    <row r="6" customFormat="false" ht="15" hidden="false" customHeight="false" outlineLevel="0" collapsed="false">
      <c r="A6" s="0" t="n">
        <v>4</v>
      </c>
      <c r="C6" s="0" t="n">
        <v>2466086.068</v>
      </c>
      <c r="D6" s="0" t="s">
        <v>47</v>
      </c>
      <c r="E6" s="0" t="s">
        <v>47</v>
      </c>
      <c r="F6" s="0" t="s">
        <v>47</v>
      </c>
      <c r="G6" s="0" t="s">
        <v>47</v>
      </c>
      <c r="I6" s="0" t="n">
        <v>0.0187676912</v>
      </c>
      <c r="J6" s="0" t="s">
        <v>47</v>
      </c>
      <c r="K6" s="0" t="s">
        <v>47</v>
      </c>
      <c r="L6" s="0" t="s">
        <v>47</v>
      </c>
      <c r="M6" s="0" t="n">
        <v>0.0187676912</v>
      </c>
      <c r="O6" s="3"/>
    </row>
    <row r="7" customFormat="false" ht="15" hidden="false" customHeight="false" outlineLevel="0" collapsed="false">
      <c r="A7" s="0" t="n">
        <v>5</v>
      </c>
      <c r="C7" s="0" t="n">
        <v>7823021.288</v>
      </c>
      <c r="D7" s="0" t="s">
        <v>47</v>
      </c>
      <c r="E7" s="0" t="s">
        <v>47</v>
      </c>
      <c r="F7" s="0" t="s">
        <v>47</v>
      </c>
      <c r="G7" s="0" t="s">
        <v>47</v>
      </c>
      <c r="I7" s="0" t="n">
        <v>0.013906516</v>
      </c>
      <c r="J7" s="0" t="n">
        <v>0.013906516</v>
      </c>
      <c r="K7" s="0" t="s">
        <v>47</v>
      </c>
      <c r="L7" s="0" t="s">
        <v>47</v>
      </c>
      <c r="M7" s="0" t="n">
        <v>0.013906516</v>
      </c>
      <c r="O7" s="3"/>
    </row>
    <row r="8" customFormat="false" ht="15" hidden="false" customHeight="false" outlineLevel="0" collapsed="false">
      <c r="A8" s="0" t="n">
        <v>6</v>
      </c>
      <c r="C8" s="0" t="n">
        <v>27247959.66</v>
      </c>
      <c r="D8" s="0" t="s">
        <v>47</v>
      </c>
      <c r="E8" s="0" t="s">
        <v>47</v>
      </c>
      <c r="F8" s="0" t="s">
        <v>47</v>
      </c>
      <c r="G8" s="0" t="s">
        <v>47</v>
      </c>
      <c r="I8" s="0" t="n">
        <v>0.014307304</v>
      </c>
      <c r="J8" s="0" t="n">
        <v>0.014307304</v>
      </c>
      <c r="K8" s="0" t="s">
        <v>47</v>
      </c>
      <c r="L8" s="0" t="s">
        <v>47</v>
      </c>
      <c r="M8" s="0" t="n">
        <v>0.014307304</v>
      </c>
      <c r="O8" s="3"/>
    </row>
    <row r="9" customFormat="false" ht="15" hidden="false" customHeight="false" outlineLevel="0" collapsed="false">
      <c r="A9" s="0" t="n">
        <v>7</v>
      </c>
      <c r="C9" s="0" t="n">
        <v>29817656.78</v>
      </c>
      <c r="D9" s="0" t="s">
        <v>47</v>
      </c>
      <c r="E9" s="0" t="s">
        <v>47</v>
      </c>
      <c r="F9" s="0" t="s">
        <v>47</v>
      </c>
      <c r="G9" s="0" t="s">
        <v>47</v>
      </c>
      <c r="I9" s="0" t="n">
        <v>0.042745036</v>
      </c>
      <c r="J9" s="0" t="s">
        <v>47</v>
      </c>
      <c r="K9" s="0" t="s">
        <v>47</v>
      </c>
      <c r="L9" s="0" t="s">
        <v>47</v>
      </c>
      <c r="M9" s="0" t="n">
        <v>0.042745036</v>
      </c>
      <c r="O9" s="3"/>
    </row>
    <row r="10" customFormat="false" ht="15" hidden="false" customHeight="false" outlineLevel="0" collapsed="false">
      <c r="A10" s="3" t="n">
        <v>8</v>
      </c>
      <c r="C10" s="0" t="n">
        <v>3522659.852</v>
      </c>
      <c r="D10" s="0" t="s">
        <v>47</v>
      </c>
      <c r="E10" s="0" t="s">
        <v>47</v>
      </c>
      <c r="F10" s="0" t="s">
        <v>47</v>
      </c>
      <c r="G10" s="0" t="s">
        <v>47</v>
      </c>
      <c r="I10" s="0" t="n">
        <v>0.0159534384</v>
      </c>
      <c r="J10" s="0" t="n">
        <v>0.0159534384</v>
      </c>
      <c r="K10" s="0" t="s">
        <v>47</v>
      </c>
      <c r="L10" s="0" t="s">
        <v>47</v>
      </c>
      <c r="M10" s="0" t="n">
        <v>0.0159534384</v>
      </c>
      <c r="O10" s="3"/>
    </row>
    <row r="11" customFormat="false" ht="15" hidden="false" customHeight="false" outlineLevel="0" collapsed="false">
      <c r="A11" s="0" t="n">
        <v>9</v>
      </c>
      <c r="C11" s="0" t="n">
        <v>15269148.7</v>
      </c>
      <c r="D11" s="0" t="s">
        <v>47</v>
      </c>
      <c r="E11" s="0" t="s">
        <v>47</v>
      </c>
      <c r="F11" s="0" t="s">
        <v>47</v>
      </c>
      <c r="G11" s="0" t="s">
        <v>47</v>
      </c>
      <c r="I11" s="0" t="n">
        <v>0.0159019896</v>
      </c>
      <c r="J11" s="0" t="n">
        <v>0.0159019896</v>
      </c>
      <c r="K11" s="0" t="s">
        <v>47</v>
      </c>
      <c r="L11" s="0" t="s">
        <v>47</v>
      </c>
      <c r="M11" s="0" t="n">
        <v>0.0159019896</v>
      </c>
      <c r="O11" s="3"/>
    </row>
    <row r="12" customFormat="false" ht="15" hidden="false" customHeight="false" outlineLevel="0" collapsed="false">
      <c r="A12" s="3" t="n">
        <v>10</v>
      </c>
      <c r="C12" s="9" t="n">
        <v>12239635.66</v>
      </c>
      <c r="D12" s="9" t="s">
        <v>47</v>
      </c>
      <c r="E12" s="0" t="s">
        <v>47</v>
      </c>
      <c r="F12" s="0" t="s">
        <v>47</v>
      </c>
      <c r="G12" s="0" t="s">
        <v>47</v>
      </c>
      <c r="I12" s="0" t="n">
        <v>0.0063926376</v>
      </c>
      <c r="J12" s="0" t="n">
        <v>0.0063926376</v>
      </c>
      <c r="K12" s="0" t="s">
        <v>47</v>
      </c>
      <c r="L12" s="0" t="s">
        <v>47</v>
      </c>
      <c r="M12" s="0" t="n">
        <v>0.0063926376</v>
      </c>
    </row>
    <row r="13" customFormat="false" ht="15.75" hidden="false" customHeight="false" outlineLevel="0" collapsed="false">
      <c r="A13" s="3" t="n">
        <v>11</v>
      </c>
      <c r="C13" s="9" t="n">
        <v>20907130.65</v>
      </c>
      <c r="D13" s="9" t="s">
        <v>47</v>
      </c>
      <c r="E13" s="9" t="s">
        <v>47</v>
      </c>
      <c r="F13" s="0" t="s">
        <v>47</v>
      </c>
      <c r="G13" s="0" t="s">
        <v>47</v>
      </c>
      <c r="I13" s="0" t="n">
        <v>0.0013157544</v>
      </c>
      <c r="J13" s="0" t="n">
        <v>0.0013157544</v>
      </c>
      <c r="K13" s="0" t="n">
        <v>0.0013157544</v>
      </c>
      <c r="L13" s="0" t="s">
        <v>47</v>
      </c>
      <c r="M13" s="0" t="n">
        <v>0.0013157544</v>
      </c>
      <c r="O13" s="18"/>
    </row>
    <row r="14" customFormat="false" ht="15.75" hidden="false" customHeight="false" outlineLevel="0" collapsed="false">
      <c r="A14" s="3" t="n">
        <v>12</v>
      </c>
      <c r="C14" s="9" t="n">
        <v>4347602.89</v>
      </c>
      <c r="D14" s="9" t="s">
        <v>47</v>
      </c>
      <c r="E14" s="0" t="s">
        <v>47</v>
      </c>
      <c r="F14" s="0" t="s">
        <v>47</v>
      </c>
      <c r="G14" s="0" t="s">
        <v>47</v>
      </c>
      <c r="I14" s="0" t="n">
        <v>0.0092739264</v>
      </c>
      <c r="J14" s="0" t="n">
        <v>0.0092739264</v>
      </c>
      <c r="K14" s="0" t="s">
        <v>47</v>
      </c>
      <c r="L14" s="0" t="s">
        <v>47</v>
      </c>
      <c r="M14" s="0" t="n">
        <v>0.0092739264</v>
      </c>
      <c r="P14" s="19"/>
    </row>
    <row r="15" customFormat="false" ht="15.75" hidden="false" customHeight="false" outlineLevel="0" collapsed="false">
      <c r="A15" s="3" t="n">
        <v>13</v>
      </c>
      <c r="C15" s="0" t="n">
        <v>14424772.63</v>
      </c>
      <c r="D15" s="0" t="s">
        <v>47</v>
      </c>
      <c r="E15" s="0" t="s">
        <v>47</v>
      </c>
      <c r="F15" s="0" t="s">
        <v>47</v>
      </c>
      <c r="G15" s="0" t="s">
        <v>47</v>
      </c>
      <c r="I15" s="0" t="n">
        <v>0.013226912</v>
      </c>
      <c r="J15" s="0" t="s">
        <v>47</v>
      </c>
      <c r="K15" s="0" t="s">
        <v>47</v>
      </c>
      <c r="L15" s="0" t="s">
        <v>47</v>
      </c>
      <c r="M15" s="0" t="n">
        <v>0.013226912</v>
      </c>
      <c r="P15" s="19"/>
    </row>
    <row r="16" customFormat="false" ht="15" hidden="false" customHeight="false" outlineLevel="0" collapsed="false">
      <c r="A16" s="0" t="n">
        <v>14</v>
      </c>
      <c r="C16" s="0" t="n">
        <v>12244754.37</v>
      </c>
      <c r="D16" s="0" t="s">
        <v>47</v>
      </c>
      <c r="E16" s="0" t="s">
        <v>47</v>
      </c>
      <c r="F16" s="0" t="s">
        <v>47</v>
      </c>
      <c r="G16" s="0" t="s">
        <v>47</v>
      </c>
      <c r="I16" s="0" t="n">
        <v>0.0046199912</v>
      </c>
      <c r="J16" s="0" t="n">
        <v>0.0046199912</v>
      </c>
      <c r="K16" s="0" t="n">
        <v>0.0046199912</v>
      </c>
      <c r="L16" s="0" t="s">
        <v>47</v>
      </c>
      <c r="M16" s="0" t="n">
        <v>0.0046199912</v>
      </c>
    </row>
    <row r="17" customFormat="false" ht="15" hidden="false" customHeight="false" outlineLevel="0" collapsed="false">
      <c r="A17" s="0" t="n">
        <v>15</v>
      </c>
      <c r="C17" s="0" t="n">
        <v>12290917.78</v>
      </c>
      <c r="D17" s="0" t="s">
        <v>47</v>
      </c>
      <c r="E17" s="0" t="s">
        <v>47</v>
      </c>
      <c r="F17" s="0" t="s">
        <v>47</v>
      </c>
      <c r="G17" s="0" t="s">
        <v>47</v>
      </c>
      <c r="I17" s="0" t="n">
        <v>0.004411784</v>
      </c>
      <c r="J17" s="0" t="n">
        <v>0.004411784</v>
      </c>
      <c r="K17" s="0" t="s">
        <v>47</v>
      </c>
      <c r="L17" s="0" t="s">
        <v>47</v>
      </c>
      <c r="M17" s="0" t="n">
        <v>0.004411784</v>
      </c>
    </row>
    <row r="18" customFormat="false" ht="15" hidden="false" customHeight="false" outlineLevel="0" collapsed="false">
      <c r="A18" s="3" t="n">
        <v>16</v>
      </c>
      <c r="C18" s="0" t="n">
        <v>45418097.86</v>
      </c>
      <c r="D18" s="0" t="s">
        <v>47</v>
      </c>
      <c r="E18" s="0" t="s">
        <v>47</v>
      </c>
      <c r="F18" s="0" t="s">
        <v>47</v>
      </c>
      <c r="G18" s="0" t="s">
        <v>47</v>
      </c>
      <c r="I18" s="0" t="n">
        <v>0.0008579656</v>
      </c>
      <c r="J18" s="0" t="n">
        <v>0.0008579656</v>
      </c>
      <c r="K18" s="0" t="n">
        <v>0.0008579656</v>
      </c>
      <c r="L18" s="0" t="s">
        <v>47</v>
      </c>
      <c r="M18" s="0" t="n">
        <v>0.0008579656</v>
      </c>
    </row>
    <row r="19" customFormat="false" ht="15.75" hidden="false" customHeight="false" outlineLevel="0" collapsed="false">
      <c r="A19" s="3" t="n">
        <v>17</v>
      </c>
      <c r="C19" s="9" t="n">
        <v>3412498.827</v>
      </c>
      <c r="D19" s="9" t="s">
        <v>47</v>
      </c>
      <c r="E19" s="0" t="s">
        <v>47</v>
      </c>
      <c r="F19" s="0" t="s">
        <v>47</v>
      </c>
      <c r="G19" s="0" t="s">
        <v>47</v>
      </c>
      <c r="I19" s="0" t="n">
        <v>0.0117434456</v>
      </c>
      <c r="J19" s="0" t="n">
        <v>0.0117434456</v>
      </c>
      <c r="K19" s="0" t="s">
        <v>47</v>
      </c>
      <c r="L19" s="0" t="s">
        <v>47</v>
      </c>
      <c r="M19" s="0" t="n">
        <v>0.0117434456</v>
      </c>
    </row>
    <row r="20" customFormat="false" ht="15.75" hidden="false" customHeight="false" outlineLevel="0" collapsed="false">
      <c r="A20" s="3" t="n">
        <v>18</v>
      </c>
      <c r="C20" s="9" t="n">
        <v>1431103.492</v>
      </c>
      <c r="D20" s="9" t="s">
        <v>47</v>
      </c>
      <c r="E20" s="0" t="s">
        <v>47</v>
      </c>
      <c r="F20" s="0" t="s">
        <v>47</v>
      </c>
      <c r="G20" s="0" t="s">
        <v>47</v>
      </c>
      <c r="I20" s="0" t="n">
        <v>0.062251436</v>
      </c>
      <c r="J20" s="0" t="n">
        <v>0.062251436</v>
      </c>
      <c r="K20" s="0" t="s">
        <v>47</v>
      </c>
      <c r="L20" s="0" t="s">
        <v>47</v>
      </c>
      <c r="M20" s="0" t="n">
        <v>0.062251436</v>
      </c>
      <c r="P20" s="19"/>
    </row>
    <row r="21" customFormat="false" ht="15.75" hidden="false" customHeight="false" outlineLevel="0" collapsed="false">
      <c r="A21" s="3" t="n">
        <v>19</v>
      </c>
      <c r="C21" s="9" t="n">
        <v>36372799.76</v>
      </c>
      <c r="D21" s="9" t="s">
        <v>47</v>
      </c>
      <c r="E21" s="9" t="s">
        <v>47</v>
      </c>
      <c r="F21" s="0" t="s">
        <v>47</v>
      </c>
      <c r="G21" s="0" t="s">
        <v>47</v>
      </c>
      <c r="I21" s="0" t="n">
        <v>0.000473696</v>
      </c>
      <c r="J21" s="0" t="n">
        <v>0.000473696</v>
      </c>
      <c r="K21" s="0" t="n">
        <v>0.000473696</v>
      </c>
      <c r="L21" s="0" t="s">
        <v>47</v>
      </c>
      <c r="M21" s="0" t="n">
        <v>0.000473696</v>
      </c>
      <c r="P21" s="19"/>
    </row>
    <row r="22" customFormat="false" ht="15" hidden="false" customHeight="false" outlineLevel="0" collapsed="false">
      <c r="A22" s="3" t="n">
        <v>20</v>
      </c>
      <c r="C22" s="9" t="n">
        <v>21047617.45</v>
      </c>
      <c r="D22" s="9" t="s">
        <v>47</v>
      </c>
      <c r="E22" s="9" t="s">
        <v>47</v>
      </c>
      <c r="F22" s="0" t="s">
        <v>47</v>
      </c>
      <c r="G22" s="0" t="s">
        <v>47</v>
      </c>
      <c r="I22" s="0" t="n">
        <v>0.0004475816</v>
      </c>
      <c r="J22" s="0" t="n">
        <v>0.0004475816</v>
      </c>
      <c r="K22" s="0" t="n">
        <v>0.0004475816</v>
      </c>
      <c r="L22" s="0" t="s">
        <v>47</v>
      </c>
      <c r="M22" s="0" t="n">
        <v>0.0004475816</v>
      </c>
    </row>
    <row r="23" customFormat="false" ht="15" hidden="false" customHeight="false" outlineLevel="0" collapsed="false">
      <c r="A23" s="3" t="n">
        <v>21</v>
      </c>
      <c r="C23" s="9" t="n">
        <v>8607382.609</v>
      </c>
      <c r="D23" s="9" t="s">
        <v>47</v>
      </c>
      <c r="E23" s="9" t="s">
        <v>47</v>
      </c>
      <c r="F23" s="0" t="s">
        <v>47</v>
      </c>
      <c r="G23" s="0" t="s">
        <v>47</v>
      </c>
      <c r="I23" s="0" t="n">
        <v>0.000955096</v>
      </c>
      <c r="J23" s="0" t="n">
        <v>0.000955096</v>
      </c>
      <c r="K23" s="0" t="n">
        <v>0.000955096</v>
      </c>
      <c r="L23" s="0" t="s">
        <v>47</v>
      </c>
      <c r="M23" s="0" t="n">
        <v>0.000955096</v>
      </c>
    </row>
    <row r="24" customFormat="false" ht="15" hidden="false" customHeight="false" outlineLevel="0" collapsed="false">
      <c r="A24" s="3" t="n">
        <v>22</v>
      </c>
      <c r="C24" s="9" t="n">
        <v>6179650.375</v>
      </c>
      <c r="D24" s="9" t="s">
        <v>47</v>
      </c>
      <c r="E24" s="0" t="s">
        <v>47</v>
      </c>
      <c r="F24" s="0" t="s">
        <v>47</v>
      </c>
      <c r="G24" s="0" t="s">
        <v>47</v>
      </c>
      <c r="I24" s="0" t="n">
        <v>0.0007412216</v>
      </c>
      <c r="J24" s="0" t="n">
        <v>0.0007412216</v>
      </c>
      <c r="K24" s="0" t="s">
        <v>47</v>
      </c>
      <c r="L24" s="0" t="s">
        <v>47</v>
      </c>
      <c r="M24" s="0" t="n">
        <v>0.0007412216</v>
      </c>
    </row>
    <row r="25" customFormat="false" ht="15" hidden="false" customHeight="false" outlineLevel="0" collapsed="false">
      <c r="A25" s="0" t="n">
        <v>23</v>
      </c>
      <c r="C25" s="0" t="s">
        <v>46</v>
      </c>
      <c r="D25" s="0" t="s">
        <v>47</v>
      </c>
      <c r="E25" s="0" t="s">
        <v>47</v>
      </c>
      <c r="F25" s="0" t="s">
        <v>47</v>
      </c>
      <c r="G25" s="0" t="s">
        <v>47</v>
      </c>
      <c r="I25" s="0" t="n">
        <v>0</v>
      </c>
      <c r="J25" s="0" t="n">
        <v>0</v>
      </c>
      <c r="K25" s="0" t="n">
        <v>0</v>
      </c>
      <c r="L25" s="0" t="n">
        <v>0</v>
      </c>
      <c r="M25" s="0" t="n">
        <v>0</v>
      </c>
    </row>
    <row r="26" customFormat="false" ht="15" hidden="false" customHeight="false" outlineLevel="0" collapsed="false">
      <c r="A26" s="0" t="n">
        <v>24</v>
      </c>
      <c r="C26" s="0" t="s">
        <v>46</v>
      </c>
      <c r="D26" s="0" t="s">
        <v>47</v>
      </c>
      <c r="E26" s="0" t="s">
        <v>47</v>
      </c>
      <c r="F26" s="0" t="s">
        <v>47</v>
      </c>
      <c r="G26" s="0" t="s">
        <v>47</v>
      </c>
      <c r="I26" s="0" t="n">
        <v>0</v>
      </c>
      <c r="J26" s="0" t="n">
        <v>0</v>
      </c>
      <c r="K26" s="0" t="n">
        <v>0</v>
      </c>
      <c r="L26" s="0" t="n">
        <v>0</v>
      </c>
      <c r="M26" s="0" t="n">
        <v>0</v>
      </c>
    </row>
    <row r="27" customFormat="false" ht="15" hidden="false" customHeight="false" outlineLevel="0" collapsed="false">
      <c r="A27" s="0" t="n">
        <v>25</v>
      </c>
      <c r="C27" s="0" t="s">
        <v>46</v>
      </c>
      <c r="D27" s="0" t="s">
        <v>47</v>
      </c>
      <c r="E27" s="0" t="s">
        <v>47</v>
      </c>
      <c r="F27" s="0" t="s">
        <v>47</v>
      </c>
      <c r="G27" s="0" t="s">
        <v>47</v>
      </c>
      <c r="I27" s="0" t="n">
        <v>0.0007412216</v>
      </c>
      <c r="J27" s="0" t="n">
        <v>0.0007412216</v>
      </c>
      <c r="K27" s="0" t="s">
        <v>47</v>
      </c>
      <c r="L27" s="0" t="s">
        <v>47</v>
      </c>
      <c r="M27" s="0" t="n">
        <v>0.0007412216</v>
      </c>
    </row>
    <row r="28" customFormat="false" ht="15" hidden="false" customHeight="false" outlineLevel="0" collapsed="false">
      <c r="A28" s="0" t="n">
        <v>26</v>
      </c>
      <c r="C28" s="0" t="s">
        <v>46</v>
      </c>
      <c r="D28" s="0" t="s">
        <v>47</v>
      </c>
      <c r="E28" s="0" t="s">
        <v>47</v>
      </c>
      <c r="F28" s="0" t="s">
        <v>47</v>
      </c>
      <c r="G28" s="0" t="s">
        <v>47</v>
      </c>
      <c r="I28" s="0" t="n">
        <v>0.000955096</v>
      </c>
      <c r="J28" s="0" t="n">
        <v>0.000955096</v>
      </c>
      <c r="K28" s="0" t="n">
        <v>0.000955096</v>
      </c>
      <c r="L28" s="0" t="s">
        <v>47</v>
      </c>
      <c r="M28" s="0" t="n">
        <v>0.000955096</v>
      </c>
    </row>
    <row r="29" customFormat="false" ht="15" hidden="false" customHeight="false" outlineLevel="0" collapsed="false">
      <c r="A29" s="0" t="n">
        <v>27</v>
      </c>
      <c r="C29" s="0" t="s">
        <v>46</v>
      </c>
      <c r="D29" s="0" t="s">
        <v>47</v>
      </c>
      <c r="E29" s="0" t="s">
        <v>47</v>
      </c>
      <c r="F29" s="0" t="s">
        <v>47</v>
      </c>
      <c r="G29" s="0" t="s">
        <v>47</v>
      </c>
      <c r="I29" s="0" t="n">
        <v>0.004</v>
      </c>
      <c r="J29" s="0" t="n">
        <v>0.004</v>
      </c>
      <c r="K29" s="0" t="n">
        <v>0.004</v>
      </c>
      <c r="L29" s="0" t="n">
        <v>0.004</v>
      </c>
      <c r="M29" s="0" t="n">
        <v>0.004</v>
      </c>
    </row>
    <row r="30" customFormat="false" ht="15" hidden="false" customHeight="false" outlineLevel="0" collapsed="false">
      <c r="A30" s="0" t="n">
        <v>28</v>
      </c>
      <c r="C30" s="0" t="s">
        <v>46</v>
      </c>
      <c r="D30" s="0" t="s">
        <v>47</v>
      </c>
      <c r="E30" s="0" t="s">
        <v>47</v>
      </c>
      <c r="F30" s="0" t="s">
        <v>47</v>
      </c>
      <c r="G30" s="0" t="s">
        <v>47</v>
      </c>
      <c r="I30" s="0" t="n">
        <v>0.008</v>
      </c>
      <c r="J30" s="0" t="n">
        <v>0.008</v>
      </c>
      <c r="K30" s="0" t="n">
        <v>0.008</v>
      </c>
      <c r="L30" s="0" t="n">
        <v>0.008</v>
      </c>
      <c r="M30" s="0" t="n">
        <v>0.008</v>
      </c>
    </row>
    <row r="31" customFormat="false" ht="15" hidden="false" customHeight="false" outlineLevel="0" collapsed="false">
      <c r="A31" s="0" t="n">
        <v>29</v>
      </c>
      <c r="C31" s="0" t="s">
        <v>46</v>
      </c>
      <c r="D31" s="0" t="s">
        <v>47</v>
      </c>
      <c r="E31" s="0" t="s">
        <v>47</v>
      </c>
      <c r="F31" s="0" t="s">
        <v>47</v>
      </c>
      <c r="G31" s="0" t="s">
        <v>48</v>
      </c>
      <c r="I31" s="0" t="n">
        <v>0.016</v>
      </c>
      <c r="J31" s="0" t="n">
        <v>0.016</v>
      </c>
      <c r="K31" s="0" t="n">
        <v>0.016</v>
      </c>
      <c r="L31" s="0" t="n">
        <v>0.016</v>
      </c>
      <c r="M31" s="0" t="n">
        <v>0.016</v>
      </c>
      <c r="P31" s="0" t="n">
        <v>33544</v>
      </c>
      <c r="Q31" s="1" t="s">
        <v>0</v>
      </c>
    </row>
    <row r="32" customFormat="false" ht="15" hidden="false" customHeight="false" outlineLevel="0" collapsed="false">
      <c r="B32" s="0" t="s">
        <v>1</v>
      </c>
      <c r="H32" s="0" t="s">
        <v>2</v>
      </c>
      <c r="P32" s="2" t="s">
        <v>3</v>
      </c>
      <c r="Q32" s="3"/>
      <c r="R32" s="3"/>
      <c r="S32" s="3"/>
      <c r="T32" s="3"/>
      <c r="U32" s="3"/>
      <c r="V32" s="0" t="s">
        <v>4</v>
      </c>
    </row>
    <row r="33" customFormat="false" ht="15.75" hidden="false" customHeight="false" outlineLevel="0" collapsed="false">
      <c r="A33" s="0" t="n">
        <v>0</v>
      </c>
      <c r="B33" s="0" t="n">
        <v>0</v>
      </c>
      <c r="C33" s="4" t="n">
        <f aca="false">P33</f>
        <v>0</v>
      </c>
      <c r="D33" s="5" t="s">
        <v>5</v>
      </c>
      <c r="E33" s="5" t="s">
        <v>5</v>
      </c>
      <c r="F33" s="5" t="s">
        <v>5</v>
      </c>
      <c r="G33" s="5" t="s">
        <v>5</v>
      </c>
      <c r="H33" s="0" t="n">
        <v>2</v>
      </c>
      <c r="I33" s="6" t="n">
        <v>1</v>
      </c>
      <c r="J33" s="7" t="n">
        <v>-100</v>
      </c>
      <c r="K33" s="7" t="n">
        <v>50</v>
      </c>
      <c r="L33" s="7" t="n">
        <v>12647072876</v>
      </c>
      <c r="M33" s="7" t="n">
        <v>2</v>
      </c>
      <c r="N33" s="8" t="n">
        <v>1264707000000</v>
      </c>
      <c r="P33" s="9" t="n">
        <f aca="false">$P$31*B33</f>
        <v>0</v>
      </c>
    </row>
    <row r="34" customFormat="false" ht="15.75" hidden="false" customHeight="false" outlineLevel="0" collapsed="false">
      <c r="A34" s="0" t="n">
        <v>1</v>
      </c>
      <c r="B34" s="10" t="n">
        <v>0</v>
      </c>
      <c r="C34" s="4" t="n">
        <f aca="false">P34</f>
        <v>0</v>
      </c>
      <c r="D34" s="5" t="s">
        <v>5</v>
      </c>
      <c r="E34" s="5" t="s">
        <v>5</v>
      </c>
      <c r="F34" s="5" t="s">
        <v>5</v>
      </c>
      <c r="G34" s="5" t="s">
        <v>5</v>
      </c>
      <c r="H34" s="0" t="n">
        <v>1</v>
      </c>
      <c r="I34" s="6" t="n">
        <v>2</v>
      </c>
      <c r="J34" s="7" t="n">
        <v>-17.6</v>
      </c>
      <c r="K34" s="7" t="n">
        <v>17.6</v>
      </c>
      <c r="L34" s="7" t="n">
        <v>12286957937</v>
      </c>
      <c r="M34" s="7" t="n">
        <v>1</v>
      </c>
      <c r="N34" s="8" t="n">
        <v>216250500000</v>
      </c>
      <c r="P34" s="9" t="n">
        <f aca="false">$P$31*B34</f>
        <v>0</v>
      </c>
      <c r="R34" s="1" t="s">
        <v>6</v>
      </c>
    </row>
    <row r="35" customFormat="false" ht="15.75" hidden="false" customHeight="false" outlineLevel="0" collapsed="false">
      <c r="A35" s="0" t="n">
        <v>2</v>
      </c>
      <c r="B35" s="10" t="n">
        <v>0.02</v>
      </c>
      <c r="C35" s="4" t="n">
        <f aca="false">P35</f>
        <v>670.88</v>
      </c>
      <c r="D35" s="5" t="s">
        <v>5</v>
      </c>
      <c r="E35" s="5" t="s">
        <v>5</v>
      </c>
      <c r="F35" s="5" t="s">
        <v>5</v>
      </c>
      <c r="G35" s="5" t="s">
        <v>5</v>
      </c>
      <c r="H35" s="0" t="n">
        <v>1</v>
      </c>
      <c r="I35" s="6" t="n">
        <v>3</v>
      </c>
      <c r="J35" s="7" t="n">
        <v>-36.5</v>
      </c>
      <c r="K35" s="7" t="n">
        <v>36.5</v>
      </c>
      <c r="L35" s="7" t="n">
        <v>29971254486</v>
      </c>
      <c r="M35" s="7" t="n">
        <v>1</v>
      </c>
      <c r="N35" s="8" t="n">
        <v>1093951000000</v>
      </c>
      <c r="P35" s="9" t="n">
        <f aca="false">$P$31*B35</f>
        <v>670.88</v>
      </c>
      <c r="R35" s="1" t="s">
        <v>7</v>
      </c>
    </row>
    <row r="36" customFormat="false" ht="15.75" hidden="false" customHeight="false" outlineLevel="0" collapsed="false">
      <c r="A36" s="0" t="n">
        <v>3</v>
      </c>
      <c r="B36" s="10" t="n">
        <v>0.08</v>
      </c>
      <c r="C36" s="4" t="n">
        <f aca="false">P36</f>
        <v>2683.52</v>
      </c>
      <c r="D36" s="5" t="s">
        <v>5</v>
      </c>
      <c r="E36" s="5" t="s">
        <v>5</v>
      </c>
      <c r="F36" s="5" t="s">
        <v>5</v>
      </c>
      <c r="G36" s="5" t="s">
        <v>5</v>
      </c>
      <c r="H36" s="0" t="n">
        <v>3</v>
      </c>
      <c r="I36" s="6" t="n">
        <v>4</v>
      </c>
      <c r="J36" s="7" t="n">
        <v>-128.5</v>
      </c>
      <c r="K36" s="7" t="n">
        <v>50</v>
      </c>
      <c r="L36" s="7" t="n">
        <v>13938887160</v>
      </c>
      <c r="M36" s="7" t="n">
        <v>3</v>
      </c>
      <c r="N36" s="8" t="n">
        <v>1791147000000</v>
      </c>
      <c r="P36" s="9" t="n">
        <f aca="false">$P$31*B36</f>
        <v>2683.52</v>
      </c>
    </row>
    <row r="37" customFormat="false" ht="15.75" hidden="false" customHeight="false" outlineLevel="0" collapsed="false">
      <c r="A37" s="0" t="n">
        <v>4</v>
      </c>
      <c r="B37" s="10" t="n">
        <v>0</v>
      </c>
      <c r="C37" s="4" t="n">
        <f aca="false">P37</f>
        <v>0</v>
      </c>
      <c r="D37" s="5" t="s">
        <v>5</v>
      </c>
      <c r="E37" s="5" t="s">
        <v>5</v>
      </c>
      <c r="F37" s="5" t="s">
        <v>5</v>
      </c>
      <c r="G37" s="5" t="s">
        <v>5</v>
      </c>
      <c r="H37" s="0" t="n">
        <v>1</v>
      </c>
      <c r="I37" s="6" t="n">
        <v>5</v>
      </c>
      <c r="J37" s="7" t="n">
        <v>-20.5</v>
      </c>
      <c r="K37" s="7" t="n">
        <v>20.5</v>
      </c>
      <c r="L37" s="7" t="n">
        <v>3686010853</v>
      </c>
      <c r="M37" s="7" t="n">
        <v>1</v>
      </c>
      <c r="N37" s="8" t="n">
        <v>75563220000</v>
      </c>
      <c r="P37" s="9" t="n">
        <f aca="false">$P$31*B37</f>
        <v>0</v>
      </c>
    </row>
    <row r="38" customFormat="false" ht="15.75" hidden="false" customHeight="false" outlineLevel="0" collapsed="false">
      <c r="A38" s="0" t="n">
        <v>5</v>
      </c>
      <c r="B38" s="10" t="n">
        <v>0.17</v>
      </c>
      <c r="C38" s="4" t="n">
        <f aca="false">P38</f>
        <v>5702.48</v>
      </c>
      <c r="D38" s="5" t="s">
        <v>5</v>
      </c>
      <c r="E38" s="5" t="s">
        <v>5</v>
      </c>
      <c r="F38" s="5" t="s">
        <v>5</v>
      </c>
      <c r="G38" s="5" t="s">
        <v>5</v>
      </c>
      <c r="H38" s="0" t="n">
        <v>2</v>
      </c>
      <c r="I38" s="6" t="n">
        <v>6</v>
      </c>
      <c r="J38" s="7" t="n">
        <v>-106</v>
      </c>
      <c r="K38" s="7" t="n">
        <v>50</v>
      </c>
      <c r="L38" s="7" t="n">
        <v>11079367895</v>
      </c>
      <c r="M38" s="7" t="n">
        <v>2</v>
      </c>
      <c r="N38" s="8" t="n">
        <v>1174413000000</v>
      </c>
      <c r="P38" s="9" t="n">
        <f aca="false">$P$31*B38</f>
        <v>5702.48</v>
      </c>
    </row>
    <row r="39" customFormat="false" ht="15.75" hidden="false" customHeight="false" outlineLevel="0" collapsed="false">
      <c r="A39" s="0" t="n">
        <v>6</v>
      </c>
      <c r="B39" s="10" t="n">
        <v>0.37</v>
      </c>
      <c r="C39" s="4" t="n">
        <f aca="false">P39</f>
        <v>12411.28</v>
      </c>
      <c r="D39" s="5" t="s">
        <v>5</v>
      </c>
      <c r="E39" s="5" t="s">
        <v>5</v>
      </c>
      <c r="F39" s="5" t="s">
        <v>5</v>
      </c>
      <c r="G39" s="5" t="s">
        <v>5</v>
      </c>
      <c r="H39" s="0" t="n">
        <v>2</v>
      </c>
      <c r="I39" s="6" t="n">
        <v>7</v>
      </c>
      <c r="J39" s="7" t="n">
        <v>-109.9</v>
      </c>
      <c r="K39" s="7" t="n">
        <v>50</v>
      </c>
      <c r="L39" s="7" t="n">
        <v>19434502995</v>
      </c>
      <c r="M39" s="7" t="n">
        <v>2</v>
      </c>
      <c r="N39" s="8" t="n">
        <v>2135852000000</v>
      </c>
      <c r="P39" s="9" t="n">
        <f aca="false">$P$31*B39</f>
        <v>12411.28</v>
      </c>
    </row>
    <row r="40" customFormat="false" ht="15.75" hidden="false" customHeight="false" outlineLevel="0" collapsed="false">
      <c r="A40" s="0" t="n">
        <v>7</v>
      </c>
      <c r="B40" s="10" t="n">
        <v>0</v>
      </c>
      <c r="C40" s="4" t="n">
        <f aca="false">P40</f>
        <v>0</v>
      </c>
      <c r="D40" s="5" t="s">
        <v>5</v>
      </c>
      <c r="E40" s="5" t="s">
        <v>5</v>
      </c>
      <c r="F40" s="5" t="s">
        <v>5</v>
      </c>
      <c r="G40" s="5" t="s">
        <v>5</v>
      </c>
      <c r="H40" s="0" t="n">
        <v>1</v>
      </c>
      <c r="I40" s="6" t="n">
        <v>8</v>
      </c>
      <c r="J40" s="7" t="n">
        <v>-33.8</v>
      </c>
      <c r="K40" s="7" t="n">
        <v>33.8</v>
      </c>
      <c r="L40" s="7" t="n">
        <v>10361542520</v>
      </c>
      <c r="M40" s="7" t="n">
        <v>1</v>
      </c>
      <c r="N40" s="8" t="n">
        <v>350220100000</v>
      </c>
      <c r="P40" s="9" t="n">
        <f aca="false">$P$31*B40</f>
        <v>0</v>
      </c>
    </row>
    <row r="41" customFormat="false" ht="15.75" hidden="false" customHeight="false" outlineLevel="0" collapsed="false">
      <c r="A41" s="3" t="n">
        <v>8</v>
      </c>
      <c r="B41" s="10" t="n">
        <v>0</v>
      </c>
      <c r="C41" s="4" t="n">
        <f aca="false">P41</f>
        <v>0</v>
      </c>
      <c r="D41" s="5" t="s">
        <v>5</v>
      </c>
      <c r="E41" s="5" t="s">
        <v>5</v>
      </c>
      <c r="F41" s="5" t="s">
        <v>5</v>
      </c>
      <c r="G41" s="5" t="s">
        <v>5</v>
      </c>
      <c r="H41" s="0" t="n">
        <v>2</v>
      </c>
      <c r="I41" s="6" t="n">
        <v>9</v>
      </c>
      <c r="J41" s="7" t="n">
        <v>-52</v>
      </c>
      <c r="K41" s="7" t="n">
        <v>50</v>
      </c>
      <c r="L41" s="7" t="n">
        <v>6455559422</v>
      </c>
      <c r="M41" s="7" t="n">
        <v>2</v>
      </c>
      <c r="N41" s="8" t="n">
        <v>335689100000</v>
      </c>
      <c r="P41" s="9" t="n">
        <f aca="false">$P$31*B41</f>
        <v>0</v>
      </c>
    </row>
    <row r="42" customFormat="false" ht="15.75" hidden="false" customHeight="false" outlineLevel="0" collapsed="false">
      <c r="A42" s="0" t="n">
        <v>9</v>
      </c>
      <c r="B42" s="10" t="n">
        <v>0.29</v>
      </c>
      <c r="C42" s="4" t="n">
        <f aca="false">P42</f>
        <v>9727.76</v>
      </c>
      <c r="D42" s="5" t="s">
        <v>5</v>
      </c>
      <c r="E42" s="5" t="s">
        <v>5</v>
      </c>
      <c r="F42" s="5" t="s">
        <v>5</v>
      </c>
      <c r="G42" s="5" t="s">
        <v>5</v>
      </c>
      <c r="H42" s="0" t="n">
        <v>2</v>
      </c>
      <c r="I42" s="6" t="n">
        <v>10</v>
      </c>
      <c r="J42" s="7" t="n">
        <v>-85.3</v>
      </c>
      <c r="K42" s="7" t="n">
        <v>50</v>
      </c>
      <c r="L42" s="7" t="n">
        <v>17316802511</v>
      </c>
      <c r="M42" s="7" t="n">
        <v>2</v>
      </c>
      <c r="N42" s="8" t="n">
        <v>1477123000000</v>
      </c>
      <c r="P42" s="9" t="n">
        <f aca="false">$P$31*B42</f>
        <v>9727.76</v>
      </c>
    </row>
    <row r="43" customFormat="false" ht="15.75" hidden="false" customHeight="false" outlineLevel="0" collapsed="false">
      <c r="A43" s="3" t="n">
        <v>10</v>
      </c>
      <c r="B43" s="10" t="n">
        <v>0</v>
      </c>
      <c r="C43" s="4" t="n">
        <f aca="false">P43</f>
        <v>0</v>
      </c>
      <c r="D43" s="5" t="s">
        <v>5</v>
      </c>
      <c r="E43" s="5" t="s">
        <v>5</v>
      </c>
      <c r="F43" s="5" t="s">
        <v>5</v>
      </c>
      <c r="G43" s="5" t="s">
        <v>5</v>
      </c>
      <c r="H43" s="0" t="n">
        <v>2</v>
      </c>
      <c r="I43" s="6" t="n">
        <v>11</v>
      </c>
      <c r="J43" s="7" t="n">
        <v>-75.3</v>
      </c>
      <c r="K43" s="7" t="n">
        <v>50</v>
      </c>
      <c r="L43" s="7" t="n">
        <v>11225017827</v>
      </c>
      <c r="M43" s="7" t="n">
        <v>2</v>
      </c>
      <c r="N43" s="8" t="n">
        <v>845243800000</v>
      </c>
      <c r="P43" s="9" t="n">
        <f aca="false">$P$31*B43</f>
        <v>0</v>
      </c>
    </row>
    <row r="44" customFormat="false" ht="15.75" hidden="false" customHeight="false" outlineLevel="0" collapsed="false">
      <c r="A44" s="3" t="n">
        <v>11</v>
      </c>
      <c r="B44" s="10" t="n">
        <v>0</v>
      </c>
      <c r="C44" s="4" t="n">
        <f aca="false">P44</f>
        <v>0</v>
      </c>
      <c r="D44" s="5" t="s">
        <v>5</v>
      </c>
      <c r="E44" s="5" t="s">
        <v>5</v>
      </c>
      <c r="F44" s="5" t="s">
        <v>5</v>
      </c>
      <c r="G44" s="5" t="s">
        <v>5</v>
      </c>
      <c r="H44" s="0" t="n">
        <v>3</v>
      </c>
      <c r="I44" s="6" t="n">
        <v>12</v>
      </c>
      <c r="J44" s="7" t="n">
        <v>-185.6</v>
      </c>
      <c r="K44" s="7" t="n">
        <v>50</v>
      </c>
      <c r="L44" s="7" t="n">
        <v>15989283041</v>
      </c>
      <c r="M44" s="7" t="n">
        <v>3</v>
      </c>
      <c r="N44" s="8" t="n">
        <v>2967611000000</v>
      </c>
      <c r="P44" s="9" t="n">
        <f aca="false">$P$31*B44</f>
        <v>0</v>
      </c>
    </row>
    <row r="45" customFormat="false" ht="15.75" hidden="false" customHeight="false" outlineLevel="0" collapsed="false">
      <c r="A45" s="3" t="n">
        <v>12</v>
      </c>
      <c r="B45" s="10" t="n">
        <v>0</v>
      </c>
      <c r="C45" s="4" t="n">
        <f aca="false">P45</f>
        <v>0</v>
      </c>
      <c r="D45" s="5" t="s">
        <v>5</v>
      </c>
      <c r="E45" s="5" t="s">
        <v>5</v>
      </c>
      <c r="F45" s="5" t="s">
        <v>5</v>
      </c>
      <c r="G45" s="5" t="s">
        <v>5</v>
      </c>
      <c r="H45" s="0" t="n">
        <v>2</v>
      </c>
      <c r="I45" s="6" t="n">
        <v>13</v>
      </c>
      <c r="J45" s="7" t="n">
        <v>-109.8</v>
      </c>
      <c r="K45" s="7" t="n">
        <v>50</v>
      </c>
      <c r="L45" s="7" t="n">
        <v>4282287423</v>
      </c>
      <c r="M45" s="7" t="n">
        <v>2</v>
      </c>
      <c r="N45" s="8" t="n">
        <v>470195200000</v>
      </c>
      <c r="P45" s="9" t="n">
        <f aca="false">$P$31*B45</f>
        <v>0</v>
      </c>
    </row>
    <row r="46" customFormat="false" ht="15.75" hidden="false" customHeight="false" outlineLevel="0" collapsed="false">
      <c r="A46" s="3" t="n">
        <v>13</v>
      </c>
      <c r="B46" s="10" t="n">
        <v>0</v>
      </c>
      <c r="C46" s="4" t="n">
        <f aca="false">P46</f>
        <v>0</v>
      </c>
      <c r="D46" s="5" t="s">
        <v>5</v>
      </c>
      <c r="E46" s="5" t="s">
        <v>5</v>
      </c>
      <c r="F46" s="5" t="s">
        <v>5</v>
      </c>
      <c r="G46" s="5" t="s">
        <v>5</v>
      </c>
      <c r="H46" s="0" t="n">
        <v>1</v>
      </c>
      <c r="I46" s="6" t="n">
        <v>14</v>
      </c>
      <c r="J46" s="7" t="n">
        <v>-48.9</v>
      </c>
      <c r="K46" s="7" t="n">
        <v>48.9</v>
      </c>
      <c r="L46" s="7" t="n">
        <v>14161620805</v>
      </c>
      <c r="M46" s="7" t="n">
        <v>1</v>
      </c>
      <c r="N46" s="8" t="n">
        <v>692503300000</v>
      </c>
      <c r="P46" s="9" t="n">
        <f aca="false">$P$31*B46</f>
        <v>0</v>
      </c>
    </row>
    <row r="47" customFormat="false" ht="15.75" hidden="false" customHeight="false" outlineLevel="0" collapsed="false">
      <c r="A47" s="0" t="n">
        <v>14</v>
      </c>
      <c r="B47" s="10" t="n">
        <v>0.07</v>
      </c>
      <c r="C47" s="4" t="n">
        <f aca="false">P47</f>
        <v>2348.08</v>
      </c>
      <c r="D47" s="5" t="s">
        <v>5</v>
      </c>
      <c r="E47" s="5" t="s">
        <v>5</v>
      </c>
      <c r="F47" s="5" t="s">
        <v>5</v>
      </c>
      <c r="G47" s="5" t="s">
        <v>5</v>
      </c>
      <c r="H47" s="0" t="n">
        <v>3</v>
      </c>
      <c r="I47" s="6" t="n">
        <v>15</v>
      </c>
      <c r="J47" s="7" t="n">
        <v>-138.8</v>
      </c>
      <c r="K47" s="7" t="n">
        <v>50</v>
      </c>
      <c r="L47" s="7" t="n">
        <v>12608709589</v>
      </c>
      <c r="M47" s="7" t="n">
        <v>3</v>
      </c>
      <c r="N47" s="8" t="n">
        <v>1750089000000</v>
      </c>
      <c r="P47" s="9" t="n">
        <f aca="false">$P$31*B47</f>
        <v>2348.08</v>
      </c>
    </row>
    <row r="48" customFormat="false" ht="15.75" hidden="false" customHeight="false" outlineLevel="0" collapsed="false">
      <c r="A48" s="0" t="n">
        <v>15</v>
      </c>
      <c r="B48" s="10" t="n">
        <v>0</v>
      </c>
      <c r="C48" s="4" t="n">
        <f aca="false">P48</f>
        <v>0</v>
      </c>
      <c r="D48" s="5" t="s">
        <v>5</v>
      </c>
      <c r="E48" s="5" t="s">
        <v>5</v>
      </c>
      <c r="F48" s="5" t="s">
        <v>5</v>
      </c>
      <c r="G48" s="5" t="s">
        <v>5</v>
      </c>
      <c r="H48" s="0" t="n">
        <v>2</v>
      </c>
      <c r="I48" s="6" t="n">
        <v>16</v>
      </c>
      <c r="J48" s="7" t="n">
        <v>-101.8</v>
      </c>
      <c r="K48" s="7" t="n">
        <v>50</v>
      </c>
      <c r="L48" s="7" t="n">
        <v>9175347755</v>
      </c>
      <c r="M48" s="7" t="n">
        <v>2</v>
      </c>
      <c r="N48" s="8" t="n">
        <v>934050400000</v>
      </c>
      <c r="P48" s="9" t="n">
        <f aca="false">$P$31*B48</f>
        <v>0</v>
      </c>
    </row>
    <row r="49" customFormat="false" ht="15.75" hidden="false" customHeight="false" outlineLevel="0" collapsed="false">
      <c r="A49" s="3" t="n">
        <v>16</v>
      </c>
      <c r="B49" s="10" t="n">
        <v>0</v>
      </c>
      <c r="C49" s="4" t="n">
        <f aca="false">P49</f>
        <v>0</v>
      </c>
      <c r="D49" s="5" t="s">
        <v>5</v>
      </c>
      <c r="E49" s="5" t="s">
        <v>5</v>
      </c>
      <c r="F49" s="5" t="s">
        <v>5</v>
      </c>
      <c r="G49" s="5" t="s">
        <v>5</v>
      </c>
      <c r="H49" s="0" t="n">
        <v>3</v>
      </c>
      <c r="I49" s="6" t="n">
        <v>17</v>
      </c>
      <c r="J49" s="7" t="n">
        <v>-156</v>
      </c>
      <c r="K49" s="7" t="n">
        <v>50</v>
      </c>
      <c r="L49" s="7" t="n">
        <v>11324453301</v>
      </c>
      <c r="M49" s="7" t="n">
        <v>3</v>
      </c>
      <c r="N49" s="8" t="n">
        <v>1766615000000</v>
      </c>
      <c r="P49" s="9" t="n">
        <f aca="false">$P$31*B49</f>
        <v>0</v>
      </c>
    </row>
    <row r="50" customFormat="false" ht="15.75" hidden="false" customHeight="false" outlineLevel="0" collapsed="false">
      <c r="A50" s="3" t="n">
        <v>17</v>
      </c>
      <c r="B50" s="10" t="n">
        <v>0</v>
      </c>
      <c r="C50" s="4" t="n">
        <f aca="false">P50</f>
        <v>0</v>
      </c>
      <c r="D50" s="5" t="s">
        <v>5</v>
      </c>
      <c r="E50" s="5" t="s">
        <v>5</v>
      </c>
      <c r="F50" s="5" t="s">
        <v>5</v>
      </c>
      <c r="G50" s="5" t="s">
        <v>5</v>
      </c>
      <c r="H50" s="0" t="n">
        <v>2</v>
      </c>
      <c r="I50" s="6" t="n">
        <v>18</v>
      </c>
      <c r="J50" s="7" t="n">
        <v>-81.9</v>
      </c>
      <c r="K50" s="7" t="n">
        <v>50</v>
      </c>
      <c r="L50" s="7" t="n">
        <v>5030841128</v>
      </c>
      <c r="M50" s="7" t="n">
        <v>2</v>
      </c>
      <c r="N50" s="8" t="n">
        <v>412025900000</v>
      </c>
      <c r="P50" s="9" t="n">
        <f aca="false">$P$31*B50</f>
        <v>0</v>
      </c>
    </row>
    <row r="51" customFormat="false" ht="15.75" hidden="false" customHeight="false" outlineLevel="0" collapsed="false">
      <c r="A51" s="3" t="n">
        <v>18</v>
      </c>
      <c r="B51" s="10" t="n">
        <v>0</v>
      </c>
      <c r="C51" s="4" t="n">
        <f aca="false">P51</f>
        <v>0</v>
      </c>
      <c r="D51" s="5" t="s">
        <v>5</v>
      </c>
      <c r="E51" s="5" t="s">
        <v>5</v>
      </c>
      <c r="F51" s="5" t="s">
        <v>5</v>
      </c>
      <c r="G51" s="5" t="s">
        <v>5</v>
      </c>
      <c r="H51" s="0" t="n">
        <v>2</v>
      </c>
      <c r="I51" s="6" t="n">
        <v>19</v>
      </c>
      <c r="J51" s="7" t="n">
        <v>-86.4</v>
      </c>
      <c r="K51" s="7" t="n">
        <v>50</v>
      </c>
      <c r="L51" s="7" t="n">
        <v>4831356901</v>
      </c>
      <c r="M51" s="7" t="n">
        <v>2</v>
      </c>
      <c r="N51" s="8" t="n">
        <v>417429200000</v>
      </c>
      <c r="P51" s="9" t="n">
        <f aca="false">$P$31*B51</f>
        <v>0</v>
      </c>
    </row>
    <row r="52" customFormat="false" ht="15.75" hidden="false" customHeight="false" outlineLevel="0" collapsed="false">
      <c r="A52" s="3" t="n">
        <v>19</v>
      </c>
      <c r="B52" s="10" t="n">
        <v>0</v>
      </c>
      <c r="C52" s="4" t="n">
        <f aca="false">P52</f>
        <v>0</v>
      </c>
      <c r="D52" s="5" t="s">
        <v>5</v>
      </c>
      <c r="E52" s="5" t="s">
        <v>5</v>
      </c>
      <c r="F52" s="5" t="s">
        <v>5</v>
      </c>
      <c r="G52" s="5" t="s">
        <v>5</v>
      </c>
      <c r="H52" s="0" t="n">
        <v>3</v>
      </c>
      <c r="I52" s="6" t="n">
        <v>20</v>
      </c>
      <c r="J52" s="7" t="n">
        <v>-199.1</v>
      </c>
      <c r="K52" s="7" t="n">
        <v>50</v>
      </c>
      <c r="L52" s="7" t="n">
        <v>17683470543</v>
      </c>
      <c r="M52" s="7" t="n">
        <v>3</v>
      </c>
      <c r="N52" s="8" t="n">
        <v>3520779000000</v>
      </c>
      <c r="P52" s="9" t="n">
        <f aca="false">$P$31*B52</f>
        <v>0</v>
      </c>
    </row>
    <row r="53" customFormat="false" ht="15.75" hidden="false" customHeight="false" outlineLevel="0" collapsed="false">
      <c r="A53" s="3" t="n">
        <v>20</v>
      </c>
      <c r="B53" s="10" t="n">
        <v>0</v>
      </c>
      <c r="C53" s="4" t="n">
        <f aca="false">P53</f>
        <v>0</v>
      </c>
      <c r="D53" s="5" t="s">
        <v>5</v>
      </c>
      <c r="E53" s="5" t="s">
        <v>5</v>
      </c>
      <c r="F53" s="5" t="s">
        <v>5</v>
      </c>
      <c r="G53" s="5" t="s">
        <v>5</v>
      </c>
      <c r="H53" s="0" t="n">
        <v>3</v>
      </c>
      <c r="I53" s="6" t="n">
        <v>21</v>
      </c>
      <c r="J53" s="7" t="n">
        <v>-230.2</v>
      </c>
      <c r="K53" s="7" t="n">
        <v>50</v>
      </c>
      <c r="L53" s="7" t="n">
        <v>9957085306</v>
      </c>
      <c r="M53" s="7" t="n">
        <v>3</v>
      </c>
      <c r="N53" s="8" t="n">
        <v>2292121000000</v>
      </c>
      <c r="P53" s="9" t="n">
        <f aca="false">$P$31*B53</f>
        <v>0</v>
      </c>
    </row>
    <row r="54" customFormat="false" ht="15.75" hidden="false" customHeight="false" outlineLevel="0" collapsed="false">
      <c r="A54" s="3" t="n">
        <v>21</v>
      </c>
      <c r="B54" s="10" t="n">
        <v>0</v>
      </c>
      <c r="C54" s="4" t="n">
        <f aca="false">P54</f>
        <v>0</v>
      </c>
      <c r="D54" s="5" t="s">
        <v>5</v>
      </c>
      <c r="E54" s="5" t="s">
        <v>5</v>
      </c>
      <c r="F54" s="5" t="s">
        <v>5</v>
      </c>
      <c r="G54" s="5" t="s">
        <v>5</v>
      </c>
      <c r="H54" s="0" t="n">
        <v>3</v>
      </c>
      <c r="I54" s="6" t="n">
        <v>22</v>
      </c>
      <c r="J54" s="7" t="n">
        <v>-186.3</v>
      </c>
      <c r="K54" s="7" t="n">
        <v>50</v>
      </c>
      <c r="L54" s="7" t="n">
        <v>6033778736</v>
      </c>
      <c r="M54" s="7" t="n">
        <v>3</v>
      </c>
      <c r="N54" s="8" t="n">
        <v>1124093000000</v>
      </c>
      <c r="P54" s="9" t="n">
        <f aca="false">$P$31*B54</f>
        <v>0</v>
      </c>
    </row>
    <row r="55" customFormat="false" ht="15.75" hidden="false" customHeight="false" outlineLevel="0" collapsed="false">
      <c r="A55" s="3" t="n">
        <v>22</v>
      </c>
      <c r="B55" s="10" t="n">
        <v>0</v>
      </c>
      <c r="C55" s="4" t="n">
        <f aca="false">P55</f>
        <v>0</v>
      </c>
      <c r="D55" s="5" t="s">
        <v>5</v>
      </c>
      <c r="E55" s="5" t="s">
        <v>5</v>
      </c>
      <c r="F55" s="5" t="s">
        <v>5</v>
      </c>
      <c r="G55" s="5" t="s">
        <v>5</v>
      </c>
      <c r="H55" s="0" t="n">
        <v>2</v>
      </c>
      <c r="I55" s="6" t="n">
        <v>23</v>
      </c>
      <c r="J55" s="7" t="n">
        <v>-119.6</v>
      </c>
      <c r="K55" s="7" t="n">
        <v>50</v>
      </c>
      <c r="L55" s="7" t="n">
        <v>17242902545</v>
      </c>
      <c r="M55" s="7" t="n">
        <v>2</v>
      </c>
      <c r="N55" s="8" t="n">
        <v>2062251000000</v>
      </c>
      <c r="P55" s="9" t="n">
        <f aca="false">$P$31*B55</f>
        <v>0</v>
      </c>
    </row>
    <row r="56" customFormat="false" ht="15.75" hidden="false" customHeight="false" outlineLevel="0" collapsed="false">
      <c r="A56" s="0" t="n">
        <v>23</v>
      </c>
      <c r="B56" s="0" t="n">
        <v>0</v>
      </c>
      <c r="C56" s="4" t="n">
        <f aca="false">P56</f>
        <v>0</v>
      </c>
      <c r="D56" s="5" t="s">
        <v>5</v>
      </c>
      <c r="E56" s="5" t="s">
        <v>5</v>
      </c>
      <c r="F56" s="5" t="s">
        <v>5</v>
      </c>
      <c r="G56" s="5" t="s">
        <v>5</v>
      </c>
      <c r="H56" s="0" t="n">
        <v>0</v>
      </c>
      <c r="I56" s="6" t="n">
        <v>24</v>
      </c>
      <c r="J56" s="7" t="n">
        <v>0</v>
      </c>
      <c r="K56" s="7" t="n">
        <v>0</v>
      </c>
      <c r="L56" s="7" t="n">
        <v>173026053</v>
      </c>
      <c r="M56" s="7" t="n">
        <v>0</v>
      </c>
      <c r="N56" s="8" t="n">
        <v>0</v>
      </c>
      <c r="P56" s="9" t="n">
        <f aca="false">$P$31*B56</f>
        <v>0</v>
      </c>
      <c r="T56" s="0" t="s">
        <v>8</v>
      </c>
      <c r="U56" s="0" t="s">
        <v>9</v>
      </c>
    </row>
    <row r="57" customFormat="false" ht="15.75" hidden="false" customHeight="false" outlineLevel="0" collapsed="false">
      <c r="A57" s="0" t="n">
        <v>24</v>
      </c>
      <c r="B57" s="0" t="n">
        <v>0</v>
      </c>
      <c r="C57" s="4" t="n">
        <f aca="false">P57</f>
        <v>0</v>
      </c>
      <c r="D57" s="5" t="s">
        <v>5</v>
      </c>
      <c r="E57" s="5" t="s">
        <v>5</v>
      </c>
      <c r="F57" s="5" t="s">
        <v>5</v>
      </c>
      <c r="G57" s="5" t="s">
        <v>5</v>
      </c>
      <c r="H57" s="0" t="n">
        <v>0</v>
      </c>
      <c r="I57" s="6" t="n">
        <v>25</v>
      </c>
      <c r="J57" s="7" t="n">
        <v>0</v>
      </c>
      <c r="K57" s="7" t="n">
        <v>0</v>
      </c>
      <c r="L57" s="7" t="n">
        <v>294595432</v>
      </c>
      <c r="M57" s="7" t="n">
        <v>0</v>
      </c>
      <c r="N57" s="8" t="n">
        <v>0</v>
      </c>
      <c r="P57" s="9" t="n">
        <f aca="false">$P$31*B57</f>
        <v>0</v>
      </c>
      <c r="T57" s="11" t="s">
        <v>10</v>
      </c>
      <c r="U57" s="1" t="s">
        <v>11</v>
      </c>
    </row>
    <row r="58" customFormat="false" ht="15.75" hidden="false" customHeight="false" outlineLevel="0" collapsed="false">
      <c r="A58" s="0" t="n">
        <v>25</v>
      </c>
      <c r="B58" s="0" t="n">
        <v>0</v>
      </c>
      <c r="C58" s="4" t="n">
        <f aca="false">P58</f>
        <v>0</v>
      </c>
      <c r="D58" s="5" t="s">
        <v>5</v>
      </c>
      <c r="E58" s="5" t="s">
        <v>5</v>
      </c>
      <c r="F58" s="5" t="s">
        <v>5</v>
      </c>
      <c r="G58" s="5" t="s">
        <v>5</v>
      </c>
      <c r="H58" s="0" t="n">
        <v>2</v>
      </c>
      <c r="I58" s="6" t="n">
        <v>26</v>
      </c>
      <c r="J58" s="7" t="n">
        <v>-100</v>
      </c>
      <c r="K58" s="7" t="n">
        <v>50</v>
      </c>
      <c r="L58" s="7" t="n">
        <v>35556339824</v>
      </c>
      <c r="M58" s="7" t="n">
        <v>2</v>
      </c>
      <c r="N58" s="8" t="n">
        <v>3555634000000</v>
      </c>
      <c r="P58" s="9" t="n">
        <f aca="false">$P$31*B58</f>
        <v>0</v>
      </c>
      <c r="T58" s="1" t="s">
        <v>12</v>
      </c>
      <c r="U58" s="1" t="s">
        <v>13</v>
      </c>
    </row>
    <row r="59" customFormat="false" ht="15.75" hidden="false" customHeight="false" outlineLevel="0" collapsed="false">
      <c r="A59" s="0" t="n">
        <v>26</v>
      </c>
      <c r="B59" s="0" t="n">
        <v>0</v>
      </c>
      <c r="C59" s="4" t="n">
        <f aca="false">P59</f>
        <v>0</v>
      </c>
      <c r="D59" s="5" t="s">
        <v>5</v>
      </c>
      <c r="E59" s="5" t="s">
        <v>5</v>
      </c>
      <c r="F59" s="5" t="s">
        <v>5</v>
      </c>
      <c r="G59" s="5" t="s">
        <v>5</v>
      </c>
      <c r="H59" s="0" t="n">
        <v>3</v>
      </c>
      <c r="I59" s="6" t="n">
        <v>27</v>
      </c>
      <c r="J59" s="7" t="n">
        <v>-150</v>
      </c>
      <c r="K59" s="7" t="n">
        <v>50</v>
      </c>
      <c r="L59" s="7" t="n">
        <v>17529276725</v>
      </c>
      <c r="M59" s="7" t="n">
        <v>3</v>
      </c>
      <c r="N59" s="8" t="n">
        <v>2629392000000</v>
      </c>
      <c r="P59" s="9" t="n">
        <f aca="false">$P$31*B59</f>
        <v>0</v>
      </c>
      <c r="T59" s="1" t="s">
        <v>14</v>
      </c>
      <c r="U59" s="1" t="s">
        <v>15</v>
      </c>
    </row>
    <row r="60" customFormat="false" ht="15.75" hidden="false" customHeight="false" outlineLevel="0" collapsed="false">
      <c r="A60" s="0" t="n">
        <v>27</v>
      </c>
      <c r="B60" s="0" t="n">
        <v>0</v>
      </c>
      <c r="C60" s="4" t="n">
        <f aca="false">P60</f>
        <v>0</v>
      </c>
      <c r="D60" s="5" t="s">
        <v>5</v>
      </c>
      <c r="E60" s="5" t="s">
        <v>5</v>
      </c>
      <c r="F60" s="5" t="s">
        <v>5</v>
      </c>
      <c r="G60" s="5" t="s">
        <v>5</v>
      </c>
      <c r="H60" s="0" t="n">
        <v>4</v>
      </c>
      <c r="I60" s="6" t="n">
        <v>28</v>
      </c>
      <c r="J60" s="7" t="n">
        <v>-500</v>
      </c>
      <c r="K60" s="7" t="n">
        <v>50</v>
      </c>
      <c r="L60" s="7" t="n">
        <v>26033456848</v>
      </c>
      <c r="M60" s="7" t="n">
        <v>4</v>
      </c>
      <c r="N60" s="8" t="n">
        <v>13016730000000</v>
      </c>
      <c r="P60" s="9" t="n">
        <f aca="false">$P$31*B60</f>
        <v>0</v>
      </c>
      <c r="T60" s="1" t="s">
        <v>16</v>
      </c>
      <c r="U60" s="1" t="s">
        <v>17</v>
      </c>
    </row>
    <row r="61" customFormat="false" ht="15.75" hidden="false" customHeight="false" outlineLevel="0" collapsed="false">
      <c r="A61" s="0" t="n">
        <v>28</v>
      </c>
      <c r="B61" s="0" t="n">
        <v>0</v>
      </c>
      <c r="C61" s="4" t="n">
        <f aca="false">P61</f>
        <v>0</v>
      </c>
      <c r="D61" s="5" t="s">
        <v>5</v>
      </c>
      <c r="E61" s="5" t="s">
        <v>5</v>
      </c>
      <c r="F61" s="5" t="s">
        <v>5</v>
      </c>
      <c r="G61" s="5" t="s">
        <v>5</v>
      </c>
      <c r="H61" s="0" t="n">
        <v>4</v>
      </c>
      <c r="I61" s="6" t="n">
        <v>29</v>
      </c>
      <c r="J61" s="7" t="n">
        <v>-500</v>
      </c>
      <c r="K61" s="7" t="n">
        <v>50</v>
      </c>
      <c r="L61" s="7" t="n">
        <v>40232596619</v>
      </c>
      <c r="M61" s="7" t="n">
        <v>4</v>
      </c>
      <c r="N61" s="8" t="n">
        <v>20116300000000</v>
      </c>
      <c r="P61" s="9" t="n">
        <f aca="false">$P$31*B61</f>
        <v>0</v>
      </c>
      <c r="T61" s="1"/>
      <c r="U61" s="1"/>
    </row>
    <row r="62" customFormat="false" ht="15.75" hidden="false" customHeight="false" outlineLevel="0" collapsed="false">
      <c r="A62" s="0" t="n">
        <v>29</v>
      </c>
      <c r="B62" s="0" t="n">
        <v>0</v>
      </c>
      <c r="C62" s="4" t="n">
        <f aca="false">P62</f>
        <v>0</v>
      </c>
      <c r="D62" s="5" t="s">
        <v>5</v>
      </c>
      <c r="E62" s="5" t="s">
        <v>5</v>
      </c>
      <c r="F62" s="5" t="s">
        <v>5</v>
      </c>
      <c r="G62" s="5" t="s">
        <v>5</v>
      </c>
      <c r="H62" s="0" t="n">
        <v>4</v>
      </c>
      <c r="I62" s="6" t="n">
        <v>30</v>
      </c>
      <c r="J62" s="7" t="n">
        <v>-500</v>
      </c>
      <c r="K62" s="7" t="n">
        <v>50</v>
      </c>
      <c r="L62" s="7" t="n">
        <v>27427742420</v>
      </c>
      <c r="M62" s="7" t="n">
        <v>4</v>
      </c>
      <c r="N62" s="8" t="n">
        <v>13713870000000</v>
      </c>
      <c r="P62" s="9" t="n">
        <f aca="false">$P$31*B62</f>
        <v>0</v>
      </c>
      <c r="T62" s="1" t="s">
        <v>18</v>
      </c>
      <c r="U62" s="1" t="s">
        <v>19</v>
      </c>
    </row>
    <row r="64" customFormat="false" ht="15" hidden="false" customHeight="false" outlineLevel="0" collapsed="false">
      <c r="A64" s="0" t="s">
        <v>21</v>
      </c>
      <c r="B64" s="0" t="n">
        <f aca="false">SUM(B33:B62)</f>
        <v>1</v>
      </c>
      <c r="C64" s="15" t="n">
        <f aca="false">ROUND(C33*0.6376282^9,0)</f>
        <v>0</v>
      </c>
      <c r="D64" s="9" t="str">
        <f aca="false">D33</f>
        <v>_</v>
      </c>
      <c r="E64" s="9" t="str">
        <f aca="false">E33</f>
        <v>_</v>
      </c>
      <c r="F64" s="9" t="str">
        <f aca="false">F33</f>
        <v>_</v>
      </c>
      <c r="G64" s="9" t="str">
        <f aca="false">G33</f>
        <v>_</v>
      </c>
      <c r="I64" s="0" t="str">
        <f aca="false">"  "&amp;C64&amp;", "&amp;D64&amp;", "&amp;E64&amp;", "&amp;F64&amp;", "&amp;G64&amp;","</f>
        <v>  0, _, _, _, _,</v>
      </c>
      <c r="N64" s="0" t="s">
        <v>58</v>
      </c>
    </row>
    <row r="65" customFormat="false" ht="15" hidden="false" customHeight="false" outlineLevel="0" collapsed="false">
      <c r="C65" s="15" t="n">
        <f aca="false">ROUND(C34*0.6376282^9,0)</f>
        <v>0</v>
      </c>
      <c r="D65" s="9" t="str">
        <f aca="false">D34</f>
        <v>_</v>
      </c>
      <c r="E65" s="9" t="str">
        <f aca="false">E34</f>
        <v>_</v>
      </c>
      <c r="F65" s="9" t="str">
        <f aca="false">F34</f>
        <v>_</v>
      </c>
      <c r="G65" s="9" t="str">
        <f aca="false">G34</f>
        <v>_</v>
      </c>
      <c r="I65" s="0" t="str">
        <f aca="false">"  "&amp;C65&amp;", "&amp;D65&amp;", "&amp;E65&amp;", "&amp;F65&amp;", "&amp;G65&amp;","</f>
        <v>  0, _, _, _, _,</v>
      </c>
      <c r="N65" s="0" t="s">
        <v>58</v>
      </c>
    </row>
    <row r="66" customFormat="false" ht="15" hidden="false" customHeight="false" outlineLevel="0" collapsed="false">
      <c r="C66" s="15" t="n">
        <f aca="false">ROUND(C35*0.6376282^9,0)</f>
        <v>12</v>
      </c>
      <c r="D66" s="9" t="str">
        <f aca="false">D35</f>
        <v>_</v>
      </c>
      <c r="E66" s="9" t="str">
        <f aca="false">E35</f>
        <v>_</v>
      </c>
      <c r="F66" s="9" t="str">
        <f aca="false">F35</f>
        <v>_</v>
      </c>
      <c r="G66" s="9" t="str">
        <f aca="false">G35</f>
        <v>_</v>
      </c>
      <c r="I66" s="0" t="str">
        <f aca="false">"  "&amp;C66&amp;", "&amp;D66&amp;", "&amp;E66&amp;", "&amp;F66&amp;", "&amp;G66&amp;","</f>
        <v>  12, _, _, _, _,</v>
      </c>
      <c r="N66" s="0" t="s">
        <v>59</v>
      </c>
    </row>
    <row r="67" customFormat="false" ht="15" hidden="false" customHeight="false" outlineLevel="0" collapsed="false">
      <c r="C67" s="15" t="n">
        <f aca="false">ROUND(C36*0.6376282^9,0)</f>
        <v>47</v>
      </c>
      <c r="D67" s="9" t="str">
        <f aca="false">D36</f>
        <v>_</v>
      </c>
      <c r="E67" s="9" t="str">
        <f aca="false">E36</f>
        <v>_</v>
      </c>
      <c r="F67" s="9" t="str">
        <f aca="false">F36</f>
        <v>_</v>
      </c>
      <c r="G67" s="9" t="str">
        <f aca="false">G36</f>
        <v>_</v>
      </c>
      <c r="I67" s="0" t="str">
        <f aca="false">"  "&amp;C67&amp;", "&amp;D67&amp;", "&amp;E67&amp;", "&amp;F67&amp;", "&amp;G67&amp;","</f>
        <v>  47, _, _, _, _,</v>
      </c>
      <c r="N67" s="0" t="s">
        <v>60</v>
      </c>
    </row>
    <row r="68" customFormat="false" ht="15" hidden="false" customHeight="false" outlineLevel="0" collapsed="false">
      <c r="C68" s="15" t="n">
        <f aca="false">ROUND(C37*0.6376282^9,0)</f>
        <v>0</v>
      </c>
      <c r="D68" s="9" t="str">
        <f aca="false">D37</f>
        <v>_</v>
      </c>
      <c r="E68" s="9" t="str">
        <f aca="false">E37</f>
        <v>_</v>
      </c>
      <c r="F68" s="9" t="str">
        <f aca="false">F37</f>
        <v>_</v>
      </c>
      <c r="G68" s="9" t="str">
        <f aca="false">G37</f>
        <v>_</v>
      </c>
      <c r="I68" s="0" t="str">
        <f aca="false">"  "&amp;C68&amp;", "&amp;D68&amp;", "&amp;E68&amp;", "&amp;F68&amp;", "&amp;G68&amp;","</f>
        <v>  0, _, _, _, _,</v>
      </c>
      <c r="N68" s="0" t="s">
        <v>58</v>
      </c>
    </row>
    <row r="69" customFormat="false" ht="15" hidden="false" customHeight="false" outlineLevel="0" collapsed="false">
      <c r="C69" s="15" t="n">
        <f aca="false">ROUND(C38*0.6376282^9,0)</f>
        <v>99</v>
      </c>
      <c r="D69" s="9" t="str">
        <f aca="false">D38</f>
        <v>_</v>
      </c>
      <c r="E69" s="9" t="str">
        <f aca="false">E38</f>
        <v>_</v>
      </c>
      <c r="F69" s="9" t="str">
        <f aca="false">F38</f>
        <v>_</v>
      </c>
      <c r="G69" s="9" t="str">
        <f aca="false">G38</f>
        <v>_</v>
      </c>
      <c r="I69" s="0" t="str">
        <f aca="false">"  "&amp;C69&amp;", "&amp;D69&amp;", "&amp;E69&amp;", "&amp;F69&amp;", "&amp;G69&amp;","</f>
        <v>  99, _, _, _, _,</v>
      </c>
      <c r="N69" s="0" t="s">
        <v>61</v>
      </c>
    </row>
    <row r="70" customFormat="false" ht="15" hidden="false" customHeight="false" outlineLevel="0" collapsed="false">
      <c r="C70" s="15" t="n">
        <f aca="false">ROUND(C39*0.6376282^9,0)</f>
        <v>216</v>
      </c>
      <c r="D70" s="9" t="str">
        <f aca="false">D39</f>
        <v>_</v>
      </c>
      <c r="E70" s="9" t="str">
        <f aca="false">E39</f>
        <v>_</v>
      </c>
      <c r="F70" s="9" t="str">
        <f aca="false">F39</f>
        <v>_</v>
      </c>
      <c r="G70" s="9" t="str">
        <f aca="false">G39</f>
        <v>_</v>
      </c>
      <c r="I70" s="0" t="str">
        <f aca="false">"  "&amp;C70&amp;", "&amp;D70&amp;", "&amp;E70&amp;", "&amp;F70&amp;", "&amp;G70&amp;","</f>
        <v>  216, _, _, _, _,</v>
      </c>
      <c r="N70" s="0" t="s">
        <v>62</v>
      </c>
      <c r="Q70" s="1"/>
      <c r="R70" s="1"/>
    </row>
    <row r="71" customFormat="false" ht="15" hidden="false" customHeight="false" outlineLevel="0" collapsed="false">
      <c r="C71" s="15" t="n">
        <f aca="false">ROUND(C40*0.6376282^9,0)</f>
        <v>0</v>
      </c>
      <c r="D71" s="9" t="str">
        <f aca="false">D40</f>
        <v>_</v>
      </c>
      <c r="E71" s="9" t="str">
        <f aca="false">E40</f>
        <v>_</v>
      </c>
      <c r="F71" s="9" t="str">
        <f aca="false">F40</f>
        <v>_</v>
      </c>
      <c r="G71" s="9" t="str">
        <f aca="false">G40</f>
        <v>_</v>
      </c>
      <c r="I71" s="0" t="str">
        <f aca="false">"  "&amp;C71&amp;", "&amp;D71&amp;", "&amp;E71&amp;", "&amp;F71&amp;", "&amp;G71&amp;","</f>
        <v>  0, _, _, _, _,</v>
      </c>
      <c r="N71" s="0" t="s">
        <v>58</v>
      </c>
    </row>
    <row r="72" customFormat="false" ht="15" hidden="false" customHeight="false" outlineLevel="0" collapsed="false">
      <c r="C72" s="15" t="n">
        <f aca="false">ROUND(C41*0.6376282^9,0)</f>
        <v>0</v>
      </c>
      <c r="D72" s="9" t="str">
        <f aca="false">D41</f>
        <v>_</v>
      </c>
      <c r="E72" s="9" t="str">
        <f aca="false">E41</f>
        <v>_</v>
      </c>
      <c r="F72" s="9" t="str">
        <f aca="false">F41</f>
        <v>_</v>
      </c>
      <c r="G72" s="9" t="str">
        <f aca="false">G41</f>
        <v>_</v>
      </c>
      <c r="I72" s="0" t="str">
        <f aca="false">"  "&amp;C72&amp;", "&amp;D72&amp;", "&amp;E72&amp;", "&amp;F72&amp;", "&amp;G72&amp;","</f>
        <v>  0, _, _, _, _,</v>
      </c>
      <c r="N72" s="0" t="s">
        <v>58</v>
      </c>
    </row>
    <row r="73" customFormat="false" ht="15" hidden="false" customHeight="false" outlineLevel="0" collapsed="false">
      <c r="C73" s="15" t="n">
        <f aca="false">ROUND(C42*0.6376282^9,0)</f>
        <v>169</v>
      </c>
      <c r="D73" s="9" t="str">
        <f aca="false">D42</f>
        <v>_</v>
      </c>
      <c r="E73" s="9" t="str">
        <f aca="false">E42</f>
        <v>_</v>
      </c>
      <c r="F73" s="9" t="str">
        <f aca="false">F42</f>
        <v>_</v>
      </c>
      <c r="G73" s="9" t="str">
        <f aca="false">G42</f>
        <v>_</v>
      </c>
      <c r="I73" s="0" t="str">
        <f aca="false">"  "&amp;C73&amp;", "&amp;D73&amp;", "&amp;E73&amp;", "&amp;F73&amp;", "&amp;G73&amp;","</f>
        <v>  169, _, _, _, _,</v>
      </c>
      <c r="N73" s="0" t="s">
        <v>63</v>
      </c>
    </row>
    <row r="74" customFormat="false" ht="15" hidden="false" customHeight="false" outlineLevel="0" collapsed="false">
      <c r="C74" s="15" t="n">
        <f aca="false">ROUND(C43*0.6376282^9,0)</f>
        <v>0</v>
      </c>
      <c r="D74" s="9" t="str">
        <f aca="false">D43</f>
        <v>_</v>
      </c>
      <c r="E74" s="9" t="str">
        <f aca="false">E43</f>
        <v>_</v>
      </c>
      <c r="F74" s="9" t="str">
        <f aca="false">F43</f>
        <v>_</v>
      </c>
      <c r="G74" s="9" t="str">
        <f aca="false">G43</f>
        <v>_</v>
      </c>
      <c r="I74" s="0" t="str">
        <f aca="false">"  "&amp;C74&amp;", "&amp;D74&amp;", "&amp;E74&amp;", "&amp;F74&amp;", "&amp;G74&amp;","</f>
        <v>  0, _, _, _, _,</v>
      </c>
      <c r="N74" s="0" t="s">
        <v>58</v>
      </c>
    </row>
    <row r="75" customFormat="false" ht="15" hidden="false" customHeight="false" outlineLevel="0" collapsed="false">
      <c r="C75" s="15" t="n">
        <f aca="false">ROUND(C44*0.6376282^9,0)</f>
        <v>0</v>
      </c>
      <c r="D75" s="9" t="str">
        <f aca="false">D44</f>
        <v>_</v>
      </c>
      <c r="E75" s="9" t="str">
        <f aca="false">E44</f>
        <v>_</v>
      </c>
      <c r="F75" s="9" t="str">
        <f aca="false">F44</f>
        <v>_</v>
      </c>
      <c r="G75" s="9" t="str">
        <f aca="false">G44</f>
        <v>_</v>
      </c>
      <c r="I75" s="0" t="str">
        <f aca="false">"  "&amp;C75&amp;", "&amp;D75&amp;", "&amp;E75&amp;", "&amp;F75&amp;", "&amp;G75&amp;","</f>
        <v>  0, _, _, _, _,</v>
      </c>
      <c r="N75" s="0" t="s">
        <v>58</v>
      </c>
    </row>
    <row r="76" customFormat="false" ht="15" hidden="false" customHeight="false" outlineLevel="0" collapsed="false">
      <c r="C76" s="15" t="n">
        <f aca="false">ROUND(C45*0.6376282^9,0)</f>
        <v>0</v>
      </c>
      <c r="D76" s="9" t="str">
        <f aca="false">D45</f>
        <v>_</v>
      </c>
      <c r="E76" s="9" t="str">
        <f aca="false">E45</f>
        <v>_</v>
      </c>
      <c r="F76" s="9" t="str">
        <f aca="false">F45</f>
        <v>_</v>
      </c>
      <c r="G76" s="9" t="str">
        <f aca="false">G45</f>
        <v>_</v>
      </c>
      <c r="I76" s="0" t="str">
        <f aca="false">"  "&amp;C76&amp;", "&amp;D76&amp;", "&amp;E76&amp;", "&amp;F76&amp;", "&amp;G76&amp;","</f>
        <v>  0, _, _, _, _,</v>
      </c>
      <c r="N76" s="0" t="s">
        <v>58</v>
      </c>
    </row>
    <row r="77" customFormat="false" ht="15" hidden="false" customHeight="false" outlineLevel="0" collapsed="false">
      <c r="C77" s="15" t="n">
        <f aca="false">ROUND(C46*0.6376282^9,0)</f>
        <v>0</v>
      </c>
      <c r="D77" s="9" t="str">
        <f aca="false">D46</f>
        <v>_</v>
      </c>
      <c r="E77" s="9" t="str">
        <f aca="false">E46</f>
        <v>_</v>
      </c>
      <c r="F77" s="9" t="str">
        <f aca="false">F46</f>
        <v>_</v>
      </c>
      <c r="G77" s="9" t="str">
        <f aca="false">G46</f>
        <v>_</v>
      </c>
      <c r="I77" s="0" t="str">
        <f aca="false">"  "&amp;C77&amp;", "&amp;D77&amp;", "&amp;E77&amp;", "&amp;F77&amp;", "&amp;G77&amp;","</f>
        <v>  0, _, _, _, _,</v>
      </c>
      <c r="N77" s="0" t="s">
        <v>58</v>
      </c>
    </row>
    <row r="78" customFormat="false" ht="15" hidden="false" customHeight="false" outlineLevel="0" collapsed="false">
      <c r="C78" s="15" t="n">
        <f aca="false">ROUND(C47*0.6376282^9,0)</f>
        <v>41</v>
      </c>
      <c r="D78" s="9" t="str">
        <f aca="false">D47</f>
        <v>_</v>
      </c>
      <c r="E78" s="9" t="str">
        <f aca="false">E47</f>
        <v>_</v>
      </c>
      <c r="F78" s="9" t="str">
        <f aca="false">F47</f>
        <v>_</v>
      </c>
      <c r="G78" s="9" t="str">
        <f aca="false">G47</f>
        <v>_</v>
      </c>
      <c r="I78" s="0" t="str">
        <f aca="false">"  "&amp;C78&amp;", "&amp;D78&amp;", "&amp;E78&amp;", "&amp;F78&amp;", "&amp;G78&amp;","</f>
        <v>  41, _, _, _, _,</v>
      </c>
      <c r="N78" s="0" t="s">
        <v>64</v>
      </c>
    </row>
    <row r="79" customFormat="false" ht="15" hidden="false" customHeight="false" outlineLevel="0" collapsed="false">
      <c r="C79" s="15" t="n">
        <f aca="false">ROUND(C48*0.6376282^9,0)</f>
        <v>0</v>
      </c>
      <c r="D79" s="9" t="str">
        <f aca="false">D48</f>
        <v>_</v>
      </c>
      <c r="E79" s="9" t="str">
        <f aca="false">E48</f>
        <v>_</v>
      </c>
      <c r="F79" s="9" t="str">
        <f aca="false">F48</f>
        <v>_</v>
      </c>
      <c r="G79" s="9" t="str">
        <f aca="false">G48</f>
        <v>_</v>
      </c>
      <c r="I79" s="0" t="str">
        <f aca="false">"  "&amp;C79&amp;", "&amp;D79&amp;", "&amp;E79&amp;", "&amp;F79&amp;", "&amp;G79&amp;","</f>
        <v>  0, _, _, _, _,</v>
      </c>
      <c r="N79" s="0" t="s">
        <v>58</v>
      </c>
    </row>
    <row r="80" customFormat="false" ht="15" hidden="false" customHeight="false" outlineLevel="0" collapsed="false">
      <c r="C80" s="15" t="n">
        <f aca="false">ROUND(C49*0.6376282^9,0)</f>
        <v>0</v>
      </c>
      <c r="D80" s="9" t="str">
        <f aca="false">D49</f>
        <v>_</v>
      </c>
      <c r="E80" s="9" t="str">
        <f aca="false">E49</f>
        <v>_</v>
      </c>
      <c r="F80" s="9" t="str">
        <f aca="false">F49</f>
        <v>_</v>
      </c>
      <c r="G80" s="9" t="str">
        <f aca="false">G49</f>
        <v>_</v>
      </c>
      <c r="I80" s="0" t="str">
        <f aca="false">"  "&amp;C80&amp;", "&amp;D80&amp;", "&amp;E80&amp;", "&amp;F80&amp;", "&amp;G80&amp;","</f>
        <v>  0, _, _, _, _,</v>
      </c>
      <c r="N80" s="0" t="s">
        <v>58</v>
      </c>
    </row>
    <row r="81" customFormat="false" ht="15" hidden="false" customHeight="false" outlineLevel="0" collapsed="false">
      <c r="C81" s="15" t="n">
        <f aca="false">ROUND(C50*0.6376282^9,0)</f>
        <v>0</v>
      </c>
      <c r="D81" s="9" t="str">
        <f aca="false">D50</f>
        <v>_</v>
      </c>
      <c r="E81" s="9" t="str">
        <f aca="false">E50</f>
        <v>_</v>
      </c>
      <c r="F81" s="9" t="str">
        <f aca="false">F50</f>
        <v>_</v>
      </c>
      <c r="G81" s="9" t="str">
        <f aca="false">G50</f>
        <v>_</v>
      </c>
      <c r="I81" s="0" t="str">
        <f aca="false">"  "&amp;C81&amp;", "&amp;D81&amp;", "&amp;E81&amp;", "&amp;F81&amp;", "&amp;G81&amp;","</f>
        <v>  0, _, _, _, _,</v>
      </c>
      <c r="N81" s="0" t="s">
        <v>58</v>
      </c>
    </row>
    <row r="82" customFormat="false" ht="15" hidden="false" customHeight="false" outlineLevel="0" collapsed="false">
      <c r="C82" s="15" t="n">
        <f aca="false">ROUND(C51*0.6376282^9,0)</f>
        <v>0</v>
      </c>
      <c r="D82" s="9" t="str">
        <f aca="false">D51</f>
        <v>_</v>
      </c>
      <c r="E82" s="9" t="str">
        <f aca="false">E51</f>
        <v>_</v>
      </c>
      <c r="F82" s="9" t="str">
        <f aca="false">F51</f>
        <v>_</v>
      </c>
      <c r="G82" s="9" t="str">
        <f aca="false">G51</f>
        <v>_</v>
      </c>
      <c r="I82" s="0" t="str">
        <f aca="false">"  "&amp;C82&amp;", "&amp;D82&amp;", "&amp;E82&amp;", "&amp;F82&amp;", "&amp;G82&amp;","</f>
        <v>  0, _, _, _, _,</v>
      </c>
      <c r="N82" s="0" t="s">
        <v>58</v>
      </c>
    </row>
    <row r="83" customFormat="false" ht="15" hidden="false" customHeight="false" outlineLevel="0" collapsed="false">
      <c r="C83" s="15" t="n">
        <f aca="false">ROUND(C52*0.6376282^9,0)</f>
        <v>0</v>
      </c>
      <c r="D83" s="9" t="str">
        <f aca="false">D52</f>
        <v>_</v>
      </c>
      <c r="E83" s="9" t="str">
        <f aca="false">E52</f>
        <v>_</v>
      </c>
      <c r="F83" s="9" t="str">
        <f aca="false">F52</f>
        <v>_</v>
      </c>
      <c r="G83" s="9" t="str">
        <f aca="false">G52</f>
        <v>_</v>
      </c>
      <c r="I83" s="0" t="str">
        <f aca="false">"  "&amp;C83&amp;", "&amp;D83&amp;", "&amp;E83&amp;", "&amp;F83&amp;", "&amp;G83&amp;","</f>
        <v>  0, _, _, _, _,</v>
      </c>
      <c r="N83" s="0" t="s">
        <v>58</v>
      </c>
    </row>
    <row r="84" customFormat="false" ht="15" hidden="false" customHeight="false" outlineLevel="0" collapsed="false">
      <c r="C84" s="15" t="n">
        <f aca="false">ROUND(C53*0.6376282^9,0)</f>
        <v>0</v>
      </c>
      <c r="D84" s="9" t="str">
        <f aca="false">D53</f>
        <v>_</v>
      </c>
      <c r="E84" s="9" t="str">
        <f aca="false">E53</f>
        <v>_</v>
      </c>
      <c r="F84" s="9" t="str">
        <f aca="false">F53</f>
        <v>_</v>
      </c>
      <c r="G84" s="9" t="str">
        <f aca="false">G53</f>
        <v>_</v>
      </c>
      <c r="I84" s="0" t="str">
        <f aca="false">"  "&amp;C84&amp;", "&amp;D84&amp;", "&amp;E84&amp;", "&amp;F84&amp;", "&amp;G84&amp;","</f>
        <v>  0, _, _, _, _,</v>
      </c>
      <c r="N84" s="0" t="s">
        <v>58</v>
      </c>
    </row>
    <row r="85" customFormat="false" ht="15" hidden="false" customHeight="false" outlineLevel="0" collapsed="false">
      <c r="C85" s="15" t="n">
        <f aca="false">ROUND(C54*0.6376282^9,0)</f>
        <v>0</v>
      </c>
      <c r="D85" s="9" t="str">
        <f aca="false">D54</f>
        <v>_</v>
      </c>
      <c r="E85" s="9" t="str">
        <f aca="false">E54</f>
        <v>_</v>
      </c>
      <c r="F85" s="9" t="str">
        <f aca="false">F54</f>
        <v>_</v>
      </c>
      <c r="G85" s="9" t="str">
        <f aca="false">G54</f>
        <v>_</v>
      </c>
      <c r="I85" s="0" t="str">
        <f aca="false">"  "&amp;C85&amp;", "&amp;D85&amp;", "&amp;E85&amp;", "&amp;F85&amp;", "&amp;G85&amp;","</f>
        <v>  0, _, _, _, _,</v>
      </c>
      <c r="N85" s="0" t="s">
        <v>58</v>
      </c>
    </row>
    <row r="86" customFormat="false" ht="15" hidden="false" customHeight="false" outlineLevel="0" collapsed="false">
      <c r="C86" s="15" t="n">
        <f aca="false">ROUND(C55*0.6376282^9,0)</f>
        <v>0</v>
      </c>
      <c r="D86" s="9" t="str">
        <f aca="false">D55</f>
        <v>_</v>
      </c>
      <c r="E86" s="9" t="str">
        <f aca="false">E55</f>
        <v>_</v>
      </c>
      <c r="F86" s="9" t="str">
        <f aca="false">F55</f>
        <v>_</v>
      </c>
      <c r="G86" s="9" t="str">
        <f aca="false">G55</f>
        <v>_</v>
      </c>
      <c r="I86" s="0" t="str">
        <f aca="false">"  "&amp;C86&amp;", "&amp;D86&amp;", "&amp;E86&amp;", "&amp;F86&amp;", "&amp;G86&amp;","</f>
        <v>  0, _, _, _, _,</v>
      </c>
      <c r="N86" s="0" t="s">
        <v>58</v>
      </c>
    </row>
    <row r="87" customFormat="false" ht="15" hidden="false" customHeight="false" outlineLevel="0" collapsed="false">
      <c r="C87" s="15" t="n">
        <f aca="false">ROUND(C56*0.6376282^9,0)</f>
        <v>0</v>
      </c>
      <c r="D87" s="9" t="str">
        <f aca="false">D56</f>
        <v>_</v>
      </c>
      <c r="E87" s="9" t="str">
        <f aca="false">E56</f>
        <v>_</v>
      </c>
      <c r="F87" s="9" t="str">
        <f aca="false">F56</f>
        <v>_</v>
      </c>
      <c r="G87" s="9" t="str">
        <f aca="false">G56</f>
        <v>_</v>
      </c>
      <c r="I87" s="0" t="str">
        <f aca="false">"  "&amp;C87&amp;", "&amp;D87&amp;", "&amp;E87&amp;", "&amp;F87&amp;", "&amp;G87&amp;","</f>
        <v>  0, _, _, _, _,</v>
      </c>
      <c r="N87" s="0" t="s">
        <v>58</v>
      </c>
    </row>
    <row r="88" customFormat="false" ht="15" hidden="false" customHeight="false" outlineLevel="0" collapsed="false">
      <c r="C88" s="15" t="n">
        <f aca="false">ROUND(C57*0.6376282^9,0)</f>
        <v>0</v>
      </c>
      <c r="D88" s="9" t="str">
        <f aca="false">D57</f>
        <v>_</v>
      </c>
      <c r="E88" s="9" t="str">
        <f aca="false">E57</f>
        <v>_</v>
      </c>
      <c r="F88" s="9" t="str">
        <f aca="false">F57</f>
        <v>_</v>
      </c>
      <c r="G88" s="9" t="str">
        <f aca="false">G57</f>
        <v>_</v>
      </c>
      <c r="I88" s="0" t="str">
        <f aca="false">"  "&amp;C88&amp;", "&amp;D88&amp;", "&amp;E88&amp;", "&amp;F88&amp;", "&amp;G88&amp;","</f>
        <v>  0, _, _, _, _,</v>
      </c>
      <c r="N88" s="0" t="s">
        <v>58</v>
      </c>
    </row>
    <row r="89" customFormat="false" ht="15" hidden="false" customHeight="false" outlineLevel="0" collapsed="false">
      <c r="C89" s="15" t="n">
        <f aca="false">ROUND(C58*0.6376282^9,0)</f>
        <v>0</v>
      </c>
      <c r="D89" s="9" t="str">
        <f aca="false">D58</f>
        <v>_</v>
      </c>
      <c r="E89" s="9" t="str">
        <f aca="false">E58</f>
        <v>_</v>
      </c>
      <c r="F89" s="9" t="str">
        <f aca="false">F58</f>
        <v>_</v>
      </c>
      <c r="G89" s="9" t="str">
        <f aca="false">G58</f>
        <v>_</v>
      </c>
      <c r="I89" s="0" t="str">
        <f aca="false">"  "&amp;C89&amp;", "&amp;D89&amp;", "&amp;E89&amp;", "&amp;F89&amp;", "&amp;G89&amp;","</f>
        <v>  0, _, _, _, _,</v>
      </c>
      <c r="N89" s="0" t="s">
        <v>58</v>
      </c>
    </row>
    <row r="90" customFormat="false" ht="15" hidden="false" customHeight="false" outlineLevel="0" collapsed="false">
      <c r="C90" s="15" t="n">
        <f aca="false">ROUND(C59*0.6376282^9,0)</f>
        <v>0</v>
      </c>
      <c r="D90" s="9" t="str">
        <f aca="false">D59</f>
        <v>_</v>
      </c>
      <c r="E90" s="9" t="str">
        <f aca="false">E59</f>
        <v>_</v>
      </c>
      <c r="F90" s="9" t="str">
        <f aca="false">F59</f>
        <v>_</v>
      </c>
      <c r="G90" s="9" t="str">
        <f aca="false">G59</f>
        <v>_</v>
      </c>
      <c r="I90" s="0" t="str">
        <f aca="false">"  "&amp;C90&amp;", "&amp;D90&amp;", "&amp;E90&amp;", "&amp;F90&amp;", "&amp;G90&amp;","</f>
        <v>  0, _, _, _, _,</v>
      </c>
      <c r="N90" s="0" t="s">
        <v>58</v>
      </c>
    </row>
    <row r="91" customFormat="false" ht="15" hidden="false" customHeight="false" outlineLevel="0" collapsed="false">
      <c r="C91" s="15" t="n">
        <f aca="false">ROUND(C60*0.6376282^9,0)</f>
        <v>0</v>
      </c>
      <c r="D91" s="9" t="str">
        <f aca="false">D60</f>
        <v>_</v>
      </c>
      <c r="E91" s="9" t="str">
        <f aca="false">E60</f>
        <v>_</v>
      </c>
      <c r="F91" s="9" t="str">
        <f aca="false">F60</f>
        <v>_</v>
      </c>
      <c r="G91" s="9" t="str">
        <f aca="false">G60</f>
        <v>_</v>
      </c>
      <c r="I91" s="0" t="str">
        <f aca="false">"  "&amp;C91&amp;", "&amp;D91&amp;", "&amp;E91&amp;", "&amp;F91&amp;", "&amp;G91&amp;","</f>
        <v>  0, _, _, _, _,</v>
      </c>
      <c r="N91" s="0" t="s">
        <v>58</v>
      </c>
    </row>
    <row r="92" customFormat="false" ht="15" hidden="false" customHeight="false" outlineLevel="0" collapsed="false">
      <c r="C92" s="15" t="n">
        <f aca="false">ROUND(C61*0.6376282^9,0)</f>
        <v>0</v>
      </c>
      <c r="D92" s="9" t="str">
        <f aca="false">D61</f>
        <v>_</v>
      </c>
      <c r="E92" s="9" t="str">
        <f aca="false">E61</f>
        <v>_</v>
      </c>
      <c r="F92" s="9" t="str">
        <f aca="false">F61</f>
        <v>_</v>
      </c>
      <c r="G92" s="9" t="str">
        <f aca="false">G61</f>
        <v>_</v>
      </c>
      <c r="I92" s="0" t="str">
        <f aca="false">"  "&amp;C92&amp;", "&amp;D92&amp;", "&amp;E92&amp;", "&amp;F92&amp;", "&amp;G92&amp;","</f>
        <v>  0, _, _, _, _,</v>
      </c>
      <c r="N92" s="0" t="s">
        <v>58</v>
      </c>
    </row>
    <row r="93" customFormat="false" ht="15" hidden="false" customHeight="false" outlineLevel="0" collapsed="false">
      <c r="C93" s="15" t="n">
        <f aca="false">ROUND(C62*0.6376282^9,0)</f>
        <v>0</v>
      </c>
      <c r="D93" s="9" t="str">
        <f aca="false">D62</f>
        <v>_</v>
      </c>
      <c r="E93" s="9" t="str">
        <f aca="false">E62</f>
        <v>_</v>
      </c>
      <c r="F93" s="9" t="str">
        <f aca="false">F62</f>
        <v>_</v>
      </c>
      <c r="G93" s="9" t="str">
        <f aca="false">G62</f>
        <v>_</v>
      </c>
      <c r="I93" s="0" t="str">
        <f aca="false">"  "&amp;C93&amp;", "&amp;D93&amp;", "&amp;E93&amp;", "&amp;F93&amp;", "&amp;G93&amp;" ;"</f>
        <v>  0, _, _, _, _ ;</v>
      </c>
      <c r="N93" s="0" t="s">
        <v>65</v>
      </c>
    </row>
    <row r="94" customFormat="false" ht="15" hidden="false" customHeight="false" outlineLevel="0" collapsed="false">
      <c r="C94" s="15"/>
      <c r="D94" s="9"/>
      <c r="E94" s="9"/>
      <c r="F94" s="9"/>
      <c r="G94" s="9"/>
    </row>
    <row r="95" customFormat="false" ht="15" hidden="false" customHeight="false" outlineLevel="0" collapsed="false">
      <c r="A95" s="1" t="s">
        <v>49</v>
      </c>
      <c r="B95" s="0" t="s">
        <v>50</v>
      </c>
      <c r="C95" s="9" t="n">
        <v>30</v>
      </c>
      <c r="D95" s="9"/>
      <c r="E95" s="9"/>
      <c r="F95" s="9"/>
      <c r="G95" s="9"/>
    </row>
    <row r="96" customFormat="false" ht="15" hidden="false" customHeight="false" outlineLevel="0" collapsed="false">
      <c r="B96" s="0" t="n">
        <v>0</v>
      </c>
      <c r="C96" s="9" t="n">
        <v>0.083</v>
      </c>
      <c r="D96" s="9" t="n">
        <v>0.083</v>
      </c>
      <c r="E96" s="9" t="n">
        <v>0.083</v>
      </c>
      <c r="F96" s="9" t="n">
        <v>0.083</v>
      </c>
      <c r="G96" s="9" t="n">
        <v>0.083</v>
      </c>
      <c r="H96" s="0" t="n">
        <v>0.095</v>
      </c>
      <c r="I96" s="0" t="n">
        <v>0.083</v>
      </c>
      <c r="J96" s="0" t="n">
        <v>0.083</v>
      </c>
      <c r="K96" s="0" t="n">
        <v>0.11</v>
      </c>
      <c r="L96" s="0" t="n">
        <v>0.03</v>
      </c>
      <c r="M96" s="0" t="n">
        <v>0.03</v>
      </c>
      <c r="N96" s="0" t="n">
        <v>0.03</v>
      </c>
      <c r="O96" s="0" t="n">
        <v>0.03</v>
      </c>
      <c r="P96" s="0" t="n">
        <v>0.03</v>
      </c>
      <c r="Q96" s="0" t="n">
        <v>0.008</v>
      </c>
      <c r="R96" s="0" t="n">
        <v>0.008</v>
      </c>
      <c r="S96" s="0" t="n">
        <v>0.008</v>
      </c>
      <c r="T96" s="0" t="n">
        <v>0.008</v>
      </c>
      <c r="U96" s="0" t="n">
        <v>0.008</v>
      </c>
      <c r="V96" s="0" t="n">
        <v>0.008</v>
      </c>
      <c r="W96" s="0" t="n">
        <v>0.008</v>
      </c>
      <c r="X96" s="0" t="n">
        <v>0.008</v>
      </c>
      <c r="Y96" s="0" t="n">
        <v>0</v>
      </c>
      <c r="Z96" s="0" t="n">
        <v>0</v>
      </c>
      <c r="AA96" s="0" t="n">
        <v>0</v>
      </c>
      <c r="AB96" s="0" t="n">
        <v>0</v>
      </c>
      <c r="AC96" s="0" t="n">
        <v>0</v>
      </c>
      <c r="AD96" s="0" t="n">
        <v>0</v>
      </c>
      <c r="AE96" s="0" t="n">
        <v>0</v>
      </c>
      <c r="AG96" s="0" t="n">
        <f aca="false">SUM(B96:AE96)</f>
        <v>1</v>
      </c>
    </row>
    <row r="97" customFormat="false" ht="15" hidden="false" customHeight="false" outlineLevel="0" collapsed="false">
      <c r="B97" s="0" t="s">
        <v>51</v>
      </c>
      <c r="C97" s="9" t="n">
        <v>30</v>
      </c>
      <c r="D97" s="9"/>
      <c r="E97" s="9"/>
      <c r="F97" s="9"/>
      <c r="G97" s="9"/>
      <c r="AG97" s="0" t="n">
        <f aca="false">SUM(B97:AE97)</f>
        <v>30</v>
      </c>
    </row>
    <row r="98" customFormat="false" ht="15" hidden="false" customHeight="false" outlineLevel="0" collapsed="false">
      <c r="B98" s="0" t="n">
        <v>0</v>
      </c>
      <c r="C98" s="9" t="n">
        <v>0.083</v>
      </c>
      <c r="D98" s="9" t="n">
        <v>0.083</v>
      </c>
      <c r="E98" s="9" t="n">
        <v>0.083</v>
      </c>
      <c r="F98" s="9" t="n">
        <v>0.083</v>
      </c>
      <c r="G98" s="9" t="n">
        <v>0.083</v>
      </c>
      <c r="H98" s="0" t="n">
        <v>0.095</v>
      </c>
      <c r="I98" s="0" t="n">
        <v>0.083</v>
      </c>
      <c r="J98" s="0" t="n">
        <v>0.083</v>
      </c>
      <c r="K98" s="0" t="n">
        <v>0.11</v>
      </c>
      <c r="L98" s="0" t="n">
        <v>0.03</v>
      </c>
      <c r="M98" s="0" t="n">
        <v>0.03</v>
      </c>
      <c r="N98" s="0" t="n">
        <v>0.03</v>
      </c>
      <c r="O98" s="0" t="n">
        <v>0.03</v>
      </c>
      <c r="P98" s="0" t="n">
        <v>0.03</v>
      </c>
      <c r="Q98" s="0" t="n">
        <v>0.008</v>
      </c>
      <c r="R98" s="0" t="n">
        <v>0.008</v>
      </c>
      <c r="S98" s="0" t="n">
        <v>0.008</v>
      </c>
      <c r="T98" s="0" t="n">
        <v>0.008</v>
      </c>
      <c r="U98" s="0" t="n">
        <v>0.008</v>
      </c>
      <c r="V98" s="0" t="n">
        <v>0.008</v>
      </c>
      <c r="W98" s="0" t="n">
        <v>0.008</v>
      </c>
      <c r="X98" s="0" t="n">
        <v>0.008</v>
      </c>
      <c r="Y98" s="0" t="n">
        <v>0</v>
      </c>
      <c r="Z98" s="0" t="n">
        <v>0</v>
      </c>
      <c r="AA98" s="0" t="n">
        <v>0</v>
      </c>
      <c r="AB98" s="0" t="n">
        <v>0</v>
      </c>
      <c r="AC98" s="0" t="n">
        <v>0</v>
      </c>
      <c r="AD98" s="0" t="n">
        <v>0</v>
      </c>
      <c r="AE98" s="0" t="n">
        <v>0</v>
      </c>
      <c r="AG98" s="0" t="n">
        <f aca="false">SUM(B98:AE98)</f>
        <v>1</v>
      </c>
    </row>
    <row r="99" customFormat="false" ht="15" hidden="false" customHeight="false" outlineLevel="0" collapsed="false">
      <c r="B99" s="0" t="s">
        <v>52</v>
      </c>
      <c r="C99" s="9" t="n">
        <v>30</v>
      </c>
      <c r="D99" s="9"/>
      <c r="E99" s="9"/>
      <c r="F99" s="9"/>
      <c r="G99" s="9"/>
      <c r="AG99" s="0" t="n">
        <f aca="false">SUM(B99:AE99)</f>
        <v>30</v>
      </c>
    </row>
    <row r="100" customFormat="false" ht="15" hidden="false" customHeight="false" outlineLevel="0" collapsed="false">
      <c r="B100" s="0" t="n">
        <v>0</v>
      </c>
      <c r="C100" s="9" t="n">
        <v>0.071</v>
      </c>
      <c r="D100" s="9" t="n">
        <v>0.072</v>
      </c>
      <c r="E100" s="9" t="n">
        <v>0.072</v>
      </c>
      <c r="F100" s="9" t="n">
        <v>0.072</v>
      </c>
      <c r="G100" s="9" t="n">
        <v>0.072</v>
      </c>
      <c r="H100" s="0" t="n">
        <v>0.083</v>
      </c>
      <c r="I100" s="0" t="n">
        <v>0.072</v>
      </c>
      <c r="J100" s="0" t="n">
        <v>0.072</v>
      </c>
      <c r="K100" s="0" t="n">
        <v>0.1</v>
      </c>
      <c r="L100" s="0" t="n">
        <v>0.05</v>
      </c>
      <c r="M100" s="0" t="n">
        <v>0.05</v>
      </c>
      <c r="N100" s="0" t="n">
        <v>0.05</v>
      </c>
      <c r="O100" s="0" t="n">
        <v>0.05</v>
      </c>
      <c r="P100" s="0" t="n">
        <v>0.05</v>
      </c>
      <c r="Q100" s="0" t="n">
        <v>0.008</v>
      </c>
      <c r="R100" s="0" t="n">
        <v>0.008</v>
      </c>
      <c r="S100" s="0" t="n">
        <v>0.008</v>
      </c>
      <c r="T100" s="0" t="n">
        <v>0.008</v>
      </c>
      <c r="U100" s="0" t="n">
        <v>0.008</v>
      </c>
      <c r="V100" s="0" t="n">
        <v>0.008</v>
      </c>
      <c r="W100" s="0" t="n">
        <v>0.008</v>
      </c>
      <c r="X100" s="0" t="n">
        <v>0.008</v>
      </c>
      <c r="Y100" s="0" t="n">
        <v>0</v>
      </c>
      <c r="Z100" s="0" t="n">
        <v>0</v>
      </c>
      <c r="AA100" s="0" t="n">
        <v>0</v>
      </c>
      <c r="AB100" s="0" t="n">
        <v>0</v>
      </c>
      <c r="AC100" s="0" t="n">
        <v>0</v>
      </c>
      <c r="AD100" s="0" t="n">
        <v>0</v>
      </c>
      <c r="AE100" s="0" t="n">
        <v>0</v>
      </c>
      <c r="AG100" s="0" t="n">
        <f aca="false">SUM(B100:AE100)</f>
        <v>1</v>
      </c>
    </row>
    <row r="101" customFormat="false" ht="15" hidden="false" customHeight="false" outlineLevel="0" collapsed="false">
      <c r="B101" s="0" t="s">
        <v>53</v>
      </c>
      <c r="C101" s="9" t="n">
        <v>30</v>
      </c>
      <c r="D101" s="9"/>
      <c r="E101" s="9"/>
      <c r="F101" s="9"/>
      <c r="G101" s="9"/>
      <c r="AG101" s="0" t="n">
        <f aca="false">SUM(B101:AE101)</f>
        <v>30</v>
      </c>
    </row>
    <row r="102" customFormat="false" ht="15" hidden="false" customHeight="false" outlineLevel="0" collapsed="false">
      <c r="B102" s="0" t="n">
        <v>0</v>
      </c>
      <c r="C102" s="9" t="n">
        <v>0.071</v>
      </c>
      <c r="D102" s="9" t="n">
        <v>0.072</v>
      </c>
      <c r="E102" s="9" t="n">
        <v>0.072</v>
      </c>
      <c r="F102" s="9" t="n">
        <v>0.072</v>
      </c>
      <c r="G102" s="9" t="n">
        <v>0.072</v>
      </c>
      <c r="H102" s="0" t="n">
        <v>0.083</v>
      </c>
      <c r="I102" s="0" t="n">
        <v>0.072</v>
      </c>
      <c r="J102" s="0" t="n">
        <v>0.072</v>
      </c>
      <c r="K102" s="0" t="n">
        <v>0.1</v>
      </c>
      <c r="L102" s="0" t="n">
        <v>0.05</v>
      </c>
      <c r="M102" s="0" t="n">
        <v>0.05</v>
      </c>
      <c r="N102" s="0" t="n">
        <v>0.05</v>
      </c>
      <c r="O102" s="0" t="n">
        <v>0.05</v>
      </c>
      <c r="P102" s="0" t="n">
        <v>0.05</v>
      </c>
      <c r="Q102" s="0" t="n">
        <v>0.008</v>
      </c>
      <c r="R102" s="0" t="n">
        <v>0.008</v>
      </c>
      <c r="S102" s="0" t="n">
        <v>0.008</v>
      </c>
      <c r="T102" s="0" t="n">
        <v>0.008</v>
      </c>
      <c r="U102" s="0" t="n">
        <v>0.008</v>
      </c>
      <c r="V102" s="0" t="n">
        <v>0.008</v>
      </c>
      <c r="W102" s="0" t="n">
        <v>0.008</v>
      </c>
      <c r="X102" s="0" t="n">
        <v>0.008</v>
      </c>
      <c r="Y102" s="0" t="n">
        <v>0</v>
      </c>
      <c r="Z102" s="0" t="n">
        <v>0</v>
      </c>
      <c r="AA102" s="0" t="n">
        <v>0</v>
      </c>
      <c r="AB102" s="0" t="n">
        <v>0</v>
      </c>
      <c r="AC102" s="0" t="n">
        <v>0</v>
      </c>
      <c r="AD102" s="0" t="n">
        <v>0</v>
      </c>
      <c r="AE102" s="0" t="n">
        <v>0</v>
      </c>
      <c r="AG102" s="0" t="n">
        <f aca="false">SUM(B102:AE102)</f>
        <v>1</v>
      </c>
    </row>
    <row r="103" customFormat="false" ht="15" hidden="false" customHeight="false" outlineLevel="0" collapsed="false">
      <c r="B103" s="0" t="s">
        <v>54</v>
      </c>
      <c r="C103" s="9" t="n">
        <v>30</v>
      </c>
      <c r="D103" s="9"/>
      <c r="E103" s="9"/>
      <c r="F103" s="9"/>
      <c r="G103" s="9"/>
      <c r="AG103" s="0" t="n">
        <f aca="false">SUM(B103:AE103)</f>
        <v>30</v>
      </c>
    </row>
    <row r="104" customFormat="false" ht="15" hidden="false" customHeight="false" outlineLevel="0" collapsed="false">
      <c r="B104" s="0" t="n">
        <v>0</v>
      </c>
      <c r="C104" s="9" t="n">
        <v>0.047</v>
      </c>
      <c r="D104" s="9" t="n">
        <v>0.03</v>
      </c>
      <c r="E104" s="9" t="n">
        <v>0.05</v>
      </c>
      <c r="F104" s="9" t="n">
        <v>0.01</v>
      </c>
      <c r="G104" s="9" t="n">
        <v>0.052</v>
      </c>
      <c r="H104" s="0" t="n">
        <v>0.025</v>
      </c>
      <c r="I104" s="0" t="n">
        <v>0.025</v>
      </c>
      <c r="J104" s="0" t="n">
        <v>0.03</v>
      </c>
      <c r="K104" s="0" t="n">
        <v>0.015</v>
      </c>
      <c r="L104" s="0" t="n">
        <v>0.017</v>
      </c>
      <c r="M104" s="0" t="n">
        <v>0.039</v>
      </c>
      <c r="N104" s="0" t="n">
        <v>0.064</v>
      </c>
      <c r="O104" s="0" t="n">
        <v>0.046</v>
      </c>
      <c r="P104" s="0" t="n">
        <v>0.026</v>
      </c>
      <c r="Q104" s="0" t="n">
        <v>0.02</v>
      </c>
      <c r="R104" s="0" t="n">
        <v>0.113</v>
      </c>
      <c r="S104" s="0" t="n">
        <v>0.122</v>
      </c>
      <c r="T104" s="0" t="n">
        <v>0.044</v>
      </c>
      <c r="U104" s="0" t="n">
        <v>0.031</v>
      </c>
      <c r="V104" s="0" t="n">
        <v>0.099</v>
      </c>
      <c r="W104" s="0" t="n">
        <v>0.086</v>
      </c>
      <c r="X104" s="0" t="n">
        <v>0.009</v>
      </c>
      <c r="Y104" s="0" t="n">
        <v>0</v>
      </c>
      <c r="Z104" s="0" t="n">
        <v>0</v>
      </c>
      <c r="AA104" s="0" t="n">
        <v>0</v>
      </c>
      <c r="AB104" s="0" t="n">
        <v>0</v>
      </c>
      <c r="AC104" s="0" t="n">
        <v>0</v>
      </c>
      <c r="AD104" s="0" t="n">
        <v>0</v>
      </c>
      <c r="AE104" s="0" t="n">
        <v>0</v>
      </c>
      <c r="AG104" s="0" t="n">
        <f aca="false">SUM(B104:AE104)</f>
        <v>1</v>
      </c>
    </row>
    <row r="105" customFormat="false" ht="15" hidden="false" customHeight="false" outlineLevel="0" collapsed="false">
      <c r="B105" s="0" t="s">
        <v>55</v>
      </c>
      <c r="C105" s="9" t="n">
        <v>30</v>
      </c>
      <c r="D105" s="9"/>
      <c r="E105" s="9"/>
      <c r="F105" s="9"/>
      <c r="G105" s="9"/>
      <c r="AG105" s="0" t="n">
        <f aca="false">SUM(B105:AE105)</f>
        <v>30</v>
      </c>
    </row>
    <row r="106" customFormat="false" ht="15" hidden="false" customHeight="false" outlineLevel="0" collapsed="false">
      <c r="B106" s="0" t="n">
        <v>0</v>
      </c>
      <c r="C106" s="9" t="n">
        <v>0.047</v>
      </c>
      <c r="D106" s="9" t="n">
        <v>0.03</v>
      </c>
      <c r="E106" s="9" t="n">
        <v>0.05</v>
      </c>
      <c r="F106" s="9" t="n">
        <v>0.01</v>
      </c>
      <c r="G106" s="9" t="n">
        <v>0.052</v>
      </c>
      <c r="H106" s="0" t="n">
        <v>0.025</v>
      </c>
      <c r="I106" s="0" t="n">
        <v>0.025</v>
      </c>
      <c r="J106" s="0" t="n">
        <v>0.03</v>
      </c>
      <c r="K106" s="0" t="n">
        <v>0.015</v>
      </c>
      <c r="L106" s="0" t="n">
        <v>0.017</v>
      </c>
      <c r="M106" s="0" t="n">
        <v>0.039</v>
      </c>
      <c r="N106" s="0" t="n">
        <v>0.064</v>
      </c>
      <c r="O106" s="0" t="n">
        <v>0.046</v>
      </c>
      <c r="P106" s="0" t="n">
        <v>0.026</v>
      </c>
      <c r="Q106" s="0" t="n">
        <v>0.02</v>
      </c>
      <c r="R106" s="0" t="n">
        <v>0.113</v>
      </c>
      <c r="S106" s="0" t="n">
        <v>0.122</v>
      </c>
      <c r="T106" s="0" t="n">
        <v>0.044</v>
      </c>
      <c r="U106" s="0" t="n">
        <v>0.031</v>
      </c>
      <c r="V106" s="0" t="n">
        <v>0.099</v>
      </c>
      <c r="W106" s="0" t="n">
        <v>0.086</v>
      </c>
      <c r="X106" s="0" t="n">
        <v>0.009</v>
      </c>
      <c r="Y106" s="0" t="n">
        <v>0</v>
      </c>
      <c r="Z106" s="0" t="n">
        <v>0</v>
      </c>
      <c r="AA106" s="0" t="n">
        <v>0</v>
      </c>
      <c r="AB106" s="0" t="n">
        <v>0</v>
      </c>
      <c r="AC106" s="0" t="n">
        <v>0</v>
      </c>
      <c r="AD106" s="0" t="n">
        <v>0</v>
      </c>
      <c r="AE106" s="0" t="n">
        <v>0</v>
      </c>
      <c r="AG106" s="0" t="n">
        <f aca="false">SUM(B106:AE106)</f>
        <v>1</v>
      </c>
    </row>
    <row r="107" customFormat="false" ht="15" hidden="false" customHeight="false" outlineLevel="0" collapsed="false">
      <c r="B107" s="0" t="s">
        <v>56</v>
      </c>
      <c r="C107" s="9" t="n">
        <v>30</v>
      </c>
      <c r="D107" s="9"/>
      <c r="E107" s="9"/>
      <c r="F107" s="9"/>
      <c r="G107" s="9"/>
      <c r="AG107" s="0" t="n">
        <f aca="false">SUM(B107:AE107)</f>
        <v>30</v>
      </c>
    </row>
    <row r="108" customFormat="false" ht="15" hidden="false" customHeight="false" outlineLevel="0" collapsed="false">
      <c r="B108" s="0" t="n">
        <v>0</v>
      </c>
      <c r="C108" s="9" t="n">
        <v>0.047</v>
      </c>
      <c r="D108" s="9" t="n">
        <v>0.03</v>
      </c>
      <c r="E108" s="9" t="n">
        <v>0.05</v>
      </c>
      <c r="F108" s="9" t="n">
        <v>0.01</v>
      </c>
      <c r="G108" s="9" t="n">
        <v>0.052</v>
      </c>
      <c r="H108" s="0" t="n">
        <v>0.025</v>
      </c>
      <c r="I108" s="0" t="n">
        <v>0.025</v>
      </c>
      <c r="J108" s="0" t="n">
        <v>0.03</v>
      </c>
      <c r="K108" s="0" t="n">
        <v>0.015</v>
      </c>
      <c r="L108" s="0" t="n">
        <v>0.017</v>
      </c>
      <c r="M108" s="0" t="n">
        <v>0.039</v>
      </c>
      <c r="N108" s="0" t="n">
        <v>0.064</v>
      </c>
      <c r="O108" s="0" t="n">
        <v>0.046</v>
      </c>
      <c r="P108" s="0" t="n">
        <v>0.026</v>
      </c>
      <c r="Q108" s="0" t="n">
        <v>0.02</v>
      </c>
      <c r="R108" s="0" t="n">
        <v>0.113</v>
      </c>
      <c r="S108" s="0" t="n">
        <v>0.122</v>
      </c>
      <c r="T108" s="0" t="n">
        <v>0.044</v>
      </c>
      <c r="U108" s="0" t="n">
        <v>0.031</v>
      </c>
      <c r="V108" s="0" t="n">
        <v>0.099</v>
      </c>
      <c r="W108" s="0" t="n">
        <v>0.086</v>
      </c>
      <c r="X108" s="0" t="n">
        <v>0.009</v>
      </c>
      <c r="Y108" s="0" t="n">
        <v>0</v>
      </c>
      <c r="Z108" s="0" t="n">
        <v>0</v>
      </c>
      <c r="AA108" s="0" t="n">
        <v>0</v>
      </c>
      <c r="AB108" s="0" t="n">
        <v>0</v>
      </c>
      <c r="AC108" s="0" t="n">
        <v>0</v>
      </c>
      <c r="AD108" s="0" t="n">
        <v>0</v>
      </c>
      <c r="AE108" s="0" t="n">
        <v>0</v>
      </c>
      <c r="AG108" s="0" t="n">
        <f aca="false">SUM(B108:AE108)</f>
        <v>1</v>
      </c>
    </row>
    <row r="109" customFormat="false" ht="15" hidden="false" customHeight="false" outlineLevel="0" collapsed="false">
      <c r="B109" s="0" t="s">
        <v>57</v>
      </c>
      <c r="C109" s="9" t="n">
        <v>30</v>
      </c>
      <c r="D109" s="9"/>
      <c r="E109" s="9"/>
      <c r="F109" s="9"/>
      <c r="G109" s="9"/>
      <c r="AG109" s="0" t="n">
        <f aca="false">SUM(B109:AE109)</f>
        <v>30</v>
      </c>
    </row>
    <row r="110" customFormat="false" ht="15" hidden="false" customHeight="false" outlineLevel="0" collapsed="false">
      <c r="B110" s="0" t="n">
        <v>0</v>
      </c>
      <c r="C110" s="9" t="n">
        <v>0.047</v>
      </c>
      <c r="D110" s="9" t="n">
        <v>0.03</v>
      </c>
      <c r="E110" s="9" t="n">
        <v>0.05</v>
      </c>
      <c r="F110" s="9" t="n">
        <v>0.01</v>
      </c>
      <c r="G110" s="9" t="n">
        <v>0.052</v>
      </c>
      <c r="H110" s="0" t="n">
        <v>0.025</v>
      </c>
      <c r="I110" s="0" t="n">
        <v>0.025</v>
      </c>
      <c r="J110" s="0" t="n">
        <v>0.03</v>
      </c>
      <c r="K110" s="0" t="n">
        <v>0.015</v>
      </c>
      <c r="L110" s="0" t="n">
        <v>0.017</v>
      </c>
      <c r="M110" s="0" t="n">
        <v>0.039</v>
      </c>
      <c r="N110" s="0" t="n">
        <v>0.064</v>
      </c>
      <c r="O110" s="0" t="n">
        <v>0.046</v>
      </c>
      <c r="P110" s="0" t="n">
        <v>0.026</v>
      </c>
      <c r="Q110" s="0" t="n">
        <v>0.02</v>
      </c>
      <c r="R110" s="0" t="n">
        <v>0.113</v>
      </c>
      <c r="S110" s="0" t="n">
        <v>0.122</v>
      </c>
      <c r="T110" s="0" t="n">
        <v>0.044</v>
      </c>
      <c r="U110" s="0" t="n">
        <v>0.031</v>
      </c>
      <c r="V110" s="0" t="n">
        <v>0.099</v>
      </c>
      <c r="W110" s="0" t="n">
        <v>0.086</v>
      </c>
      <c r="X110" s="0" t="n">
        <v>0.009</v>
      </c>
      <c r="Y110" s="0" t="n">
        <v>0</v>
      </c>
      <c r="Z110" s="0" t="n">
        <v>0</v>
      </c>
      <c r="AA110" s="0" t="n">
        <v>0</v>
      </c>
      <c r="AB110" s="0" t="n">
        <v>0</v>
      </c>
      <c r="AC110" s="0" t="n">
        <v>0</v>
      </c>
      <c r="AD110" s="0" t="n">
        <v>0</v>
      </c>
      <c r="AE110" s="0" t="n">
        <v>0</v>
      </c>
      <c r="AG110" s="0" t="n">
        <f aca="false">SUM(B110:AE110)</f>
        <v>1</v>
      </c>
    </row>
    <row r="111" customFormat="false" ht="15" hidden="false" customHeight="false" outlineLevel="0" collapsed="false">
      <c r="A111" s="1" t="s">
        <v>22</v>
      </c>
      <c r="B111" s="16" t="n">
        <v>0</v>
      </c>
      <c r="C111" s="16" t="n">
        <v>1</v>
      </c>
      <c r="D111" s="16" t="n">
        <v>2</v>
      </c>
      <c r="E111" s="16" t="n">
        <v>3</v>
      </c>
      <c r="F111" s="16" t="n">
        <v>4</v>
      </c>
      <c r="G111" s="16" t="n">
        <v>5</v>
      </c>
      <c r="H111" s="16" t="n">
        <v>6</v>
      </c>
      <c r="I111" s="16" t="n">
        <v>7</v>
      </c>
      <c r="J111" s="16" t="n">
        <v>8</v>
      </c>
      <c r="K111" s="16" t="n">
        <v>9</v>
      </c>
      <c r="L111" s="16" t="n">
        <v>10</v>
      </c>
      <c r="M111" s="16" t="n">
        <v>11</v>
      </c>
      <c r="N111" s="16" t="n">
        <v>12</v>
      </c>
      <c r="O111" s="16" t="n">
        <v>13</v>
      </c>
      <c r="P111" s="16" t="n">
        <v>14</v>
      </c>
      <c r="Q111" s="16" t="n">
        <v>15</v>
      </c>
      <c r="R111" s="16" t="n">
        <v>16</v>
      </c>
      <c r="S111" s="16" t="n">
        <v>17</v>
      </c>
      <c r="T111" s="16" t="n">
        <v>18</v>
      </c>
      <c r="U111" s="16" t="n">
        <v>19</v>
      </c>
      <c r="V111" s="16" t="n">
        <v>20</v>
      </c>
      <c r="W111" s="16" t="n">
        <v>21</v>
      </c>
      <c r="X111" s="16" t="n">
        <v>22</v>
      </c>
      <c r="Y111" s="16" t="n">
        <v>23</v>
      </c>
      <c r="Z111" s="16" t="n">
        <v>24</v>
      </c>
      <c r="AA111" s="16" t="n">
        <v>25</v>
      </c>
      <c r="AB111" s="16" t="n">
        <v>26</v>
      </c>
      <c r="AC111" s="16" t="n">
        <v>27</v>
      </c>
      <c r="AD111" s="16" t="n">
        <v>28</v>
      </c>
      <c r="AE111" s="16" t="n">
        <v>29</v>
      </c>
      <c r="AG111" s="0" t="n">
        <f aca="false">SUM(B111:AE111)</f>
        <v>435</v>
      </c>
    </row>
    <row r="112" customFormat="false" ht="15" hidden="false" customHeight="false" outlineLevel="0" collapsed="false">
      <c r="A112" s="0" t="s">
        <v>23</v>
      </c>
      <c r="B112" s="0" t="n">
        <v>0</v>
      </c>
      <c r="C112" s="10" t="n">
        <v>0</v>
      </c>
      <c r="D112" s="10" t="n">
        <v>0.02</v>
      </c>
      <c r="E112" s="10" t="n">
        <v>0.08</v>
      </c>
      <c r="F112" s="10" t="n">
        <v>0</v>
      </c>
      <c r="G112" s="10" t="n">
        <v>0.17</v>
      </c>
      <c r="H112" s="10" t="n">
        <v>0.37</v>
      </c>
      <c r="I112" s="10" t="n">
        <v>0</v>
      </c>
      <c r="J112" s="10" t="n">
        <v>0</v>
      </c>
      <c r="K112" s="10" t="n">
        <v>0.29</v>
      </c>
      <c r="L112" s="10" t="n">
        <v>0</v>
      </c>
      <c r="M112" s="10" t="n">
        <v>0</v>
      </c>
      <c r="N112" s="10" t="n">
        <v>0</v>
      </c>
      <c r="O112" s="10" t="n">
        <v>0</v>
      </c>
      <c r="P112" s="10" t="n">
        <v>0.07</v>
      </c>
      <c r="Q112" s="10" t="n">
        <v>0</v>
      </c>
      <c r="R112" s="10" t="n">
        <v>0</v>
      </c>
      <c r="S112" s="10" t="n">
        <v>0</v>
      </c>
      <c r="T112" s="10" t="n">
        <v>0</v>
      </c>
      <c r="U112" s="10" t="n">
        <v>0</v>
      </c>
      <c r="V112" s="10" t="n">
        <v>0</v>
      </c>
      <c r="W112" s="10" t="n">
        <v>0</v>
      </c>
      <c r="X112" s="10" t="n">
        <v>0</v>
      </c>
      <c r="Y112" s="0" t="n">
        <v>0</v>
      </c>
      <c r="Z112" s="0" t="n">
        <v>0</v>
      </c>
      <c r="AA112" s="0" t="n">
        <v>0</v>
      </c>
      <c r="AB112" s="0" t="n">
        <v>0</v>
      </c>
      <c r="AC112" s="0" t="n">
        <v>0</v>
      </c>
      <c r="AD112" s="0" t="n">
        <v>0</v>
      </c>
      <c r="AE112" s="0" t="n">
        <v>0</v>
      </c>
      <c r="AG112" s="3" t="n">
        <f aca="false">SUM(B112:AE112)</f>
        <v>1</v>
      </c>
    </row>
    <row r="113" customFormat="false" ht="15" hidden="false" customHeight="false" outlineLevel="0" collapsed="false">
      <c r="A113" s="0" t="s">
        <v>24</v>
      </c>
      <c r="B113" s="0" t="n">
        <v>0</v>
      </c>
      <c r="C113" s="15" t="n">
        <v>0</v>
      </c>
      <c r="D113" s="15" t="n">
        <v>0.02</v>
      </c>
      <c r="E113" s="15" t="n">
        <v>0.14</v>
      </c>
      <c r="F113" s="15" t="n">
        <v>0</v>
      </c>
      <c r="G113" s="15" t="n">
        <v>0.19</v>
      </c>
      <c r="H113" s="15" t="n">
        <v>0.31</v>
      </c>
      <c r="I113" s="15" t="n">
        <v>0</v>
      </c>
      <c r="J113" s="15" t="n">
        <v>0.01</v>
      </c>
      <c r="K113" s="15" t="n">
        <v>0.28</v>
      </c>
      <c r="L113" s="15" t="n">
        <v>0</v>
      </c>
      <c r="M113" s="15" t="n">
        <v>0</v>
      </c>
      <c r="N113" s="15" t="n">
        <v>0</v>
      </c>
      <c r="O113" s="15" t="n">
        <v>0.01</v>
      </c>
      <c r="P113" s="15" t="n">
        <v>0.04</v>
      </c>
      <c r="Q113" s="15" t="n">
        <v>0</v>
      </c>
      <c r="R113" s="15" t="n">
        <v>0</v>
      </c>
      <c r="S113" s="15" t="n">
        <v>0</v>
      </c>
      <c r="T113" s="15" t="n">
        <v>0</v>
      </c>
      <c r="U113" s="15" t="n">
        <v>0</v>
      </c>
      <c r="V113" s="15" t="n">
        <v>0</v>
      </c>
      <c r="W113" s="15" t="n">
        <v>0</v>
      </c>
      <c r="X113" s="15" t="n">
        <v>0</v>
      </c>
      <c r="Y113" s="0" t="n">
        <v>0</v>
      </c>
      <c r="Z113" s="0" t="n">
        <v>0</v>
      </c>
      <c r="AA113" s="0" t="n">
        <v>0</v>
      </c>
      <c r="AB113" s="0" t="n">
        <v>0</v>
      </c>
      <c r="AC113" s="0" t="n">
        <v>0</v>
      </c>
      <c r="AD113" s="0" t="n">
        <v>0</v>
      </c>
      <c r="AE113" s="0" t="n">
        <v>0</v>
      </c>
      <c r="AG113" s="3" t="n">
        <f aca="false">SUM(B113:AE113)</f>
        <v>1</v>
      </c>
    </row>
    <row r="114" customFormat="false" ht="15" hidden="false" customHeight="false" outlineLevel="0" collapsed="false">
      <c r="A114" s="0" t="s">
        <v>25</v>
      </c>
      <c r="B114" s="0" t="n">
        <v>0</v>
      </c>
      <c r="C114" s="17" t="n">
        <v>0</v>
      </c>
      <c r="D114" s="17" t="n">
        <v>0.03</v>
      </c>
      <c r="E114" s="17" t="n">
        <v>0.19</v>
      </c>
      <c r="F114" s="17" t="n">
        <v>0</v>
      </c>
      <c r="G114" s="17" t="n">
        <v>0.2</v>
      </c>
      <c r="H114" s="17" t="n">
        <v>0.28</v>
      </c>
      <c r="I114" s="17" t="n">
        <v>0</v>
      </c>
      <c r="J114" s="17" t="n">
        <v>0.02</v>
      </c>
      <c r="K114" s="17" t="n">
        <v>0.26</v>
      </c>
      <c r="L114" s="17" t="n">
        <v>0</v>
      </c>
      <c r="M114" s="17" t="n">
        <v>0</v>
      </c>
      <c r="N114" s="17" t="n">
        <v>0</v>
      </c>
      <c r="O114" s="17" t="n">
        <v>0.01</v>
      </c>
      <c r="P114" s="17" t="n">
        <v>0.01</v>
      </c>
      <c r="Q114" s="17" t="n">
        <v>0</v>
      </c>
      <c r="R114" s="17" t="n">
        <v>0</v>
      </c>
      <c r="S114" s="17" t="n">
        <v>0</v>
      </c>
      <c r="T114" s="17" t="n">
        <v>0</v>
      </c>
      <c r="U114" s="17" t="n">
        <v>0</v>
      </c>
      <c r="V114" s="17" t="n">
        <v>0</v>
      </c>
      <c r="W114" s="17" t="n">
        <v>0</v>
      </c>
      <c r="X114" s="17" t="n">
        <v>0</v>
      </c>
      <c r="Y114" s="0" t="n">
        <v>0</v>
      </c>
      <c r="Z114" s="0" t="n">
        <v>0</v>
      </c>
      <c r="AA114" s="0" t="n">
        <v>0</v>
      </c>
      <c r="AB114" s="0" t="n">
        <v>0</v>
      </c>
      <c r="AC114" s="0" t="n">
        <v>0</v>
      </c>
      <c r="AD114" s="0" t="n">
        <v>0</v>
      </c>
      <c r="AE114" s="0" t="n">
        <v>0</v>
      </c>
      <c r="AG114" s="3" t="n">
        <f aca="false">SUM(B114:AE114)</f>
        <v>1</v>
      </c>
    </row>
    <row r="115" customFormat="false" ht="15" hidden="false" customHeight="false" outlineLevel="0" collapsed="false">
      <c r="A115" s="0" t="s">
        <v>26</v>
      </c>
      <c r="B115" s="0" t="n">
        <v>0</v>
      </c>
      <c r="C115" s="15" t="n">
        <v>0</v>
      </c>
      <c r="D115" s="15" t="n">
        <v>0.02</v>
      </c>
      <c r="E115" s="15" t="n">
        <v>0.14</v>
      </c>
      <c r="F115" s="15" t="n">
        <v>0</v>
      </c>
      <c r="G115" s="15" t="n">
        <v>0.19</v>
      </c>
      <c r="H115" s="15" t="n">
        <v>0.31</v>
      </c>
      <c r="I115" s="15" t="n">
        <v>0</v>
      </c>
      <c r="J115" s="15" t="n">
        <v>0.01</v>
      </c>
      <c r="K115" s="15" t="n">
        <v>0.28</v>
      </c>
      <c r="L115" s="15" t="n">
        <v>0</v>
      </c>
      <c r="M115" s="15" t="n">
        <v>0</v>
      </c>
      <c r="N115" s="15" t="n">
        <v>0</v>
      </c>
      <c r="O115" s="15" t="n">
        <v>0.01</v>
      </c>
      <c r="P115" s="15" t="n">
        <v>0.04</v>
      </c>
      <c r="Q115" s="15" t="n">
        <v>0</v>
      </c>
      <c r="R115" s="15" t="n">
        <v>0</v>
      </c>
      <c r="S115" s="15" t="n">
        <v>0</v>
      </c>
      <c r="T115" s="15" t="n">
        <v>0</v>
      </c>
      <c r="U115" s="15" t="n">
        <v>0</v>
      </c>
      <c r="V115" s="15" t="n">
        <v>0</v>
      </c>
      <c r="W115" s="15" t="n">
        <v>0</v>
      </c>
      <c r="X115" s="15" t="n">
        <v>0</v>
      </c>
      <c r="Y115" s="0" t="n">
        <v>0</v>
      </c>
      <c r="Z115" s="0" t="n">
        <v>0</v>
      </c>
      <c r="AA115" s="0" t="n">
        <v>0</v>
      </c>
      <c r="AB115" s="0" t="n">
        <v>0</v>
      </c>
      <c r="AC115" s="0" t="n">
        <v>0</v>
      </c>
      <c r="AD115" s="0" t="n">
        <v>0</v>
      </c>
      <c r="AE115" s="0" t="n">
        <v>0</v>
      </c>
      <c r="AG115" s="3" t="n">
        <f aca="false">SUM(B115:AE115)</f>
        <v>1</v>
      </c>
    </row>
    <row r="116" customFormat="false" ht="15" hidden="false" customHeight="false" outlineLevel="0" collapsed="false">
      <c r="C116" s="9"/>
      <c r="D116" s="9"/>
      <c r="E116" s="9"/>
      <c r="F116" s="9"/>
      <c r="G116" s="9"/>
    </row>
    <row r="117" customFormat="false" ht="15" hidden="false" customHeight="false" outlineLevel="0" collapsed="false">
      <c r="B117" s="0" t="s">
        <v>27</v>
      </c>
      <c r="C117" s="9"/>
      <c r="D117" s="9"/>
      <c r="E117" s="9"/>
      <c r="F117" s="9"/>
      <c r="G117" s="9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G117"/>
  <sheetViews>
    <sheetView windowProtection="false" showFormulas="false" showGridLines="true" showRowColHeaders="true" showZeros="true" rightToLeft="false" tabSelected="false" showOutlineSymbols="true" defaultGridColor="true" view="normal" topLeftCell="E88" colorId="64" zoomScale="100" zoomScaleNormal="100" zoomScalePageLayoutView="100" workbookViewId="0">
      <selection pane="topLeft" activeCell="B115" activeCellId="0" sqref="B115"/>
    </sheetView>
  </sheetViews>
  <sheetFormatPr defaultRowHeight="15"/>
  <cols>
    <col collapsed="false" hidden="false" max="2" min="1" style="0" width="8.50510204081633"/>
    <col collapsed="false" hidden="false" max="3" min="3" style="0" width="9.04591836734694"/>
    <col collapsed="false" hidden="false" max="15" min="4" style="0" width="8.50510204081633"/>
    <col collapsed="false" hidden="false" max="16" min="16" style="0" width="9.98979591836735"/>
    <col collapsed="false" hidden="false" max="17" min="17" style="0" width="26.0510204081633"/>
    <col collapsed="false" hidden="false" max="1025" min="18" style="0" width="8.50510204081633"/>
  </cols>
  <sheetData>
    <row r="1" customFormat="false" ht="15" hidden="false" customHeight="false" outlineLevel="0" collapsed="false">
      <c r="C1" s="0" t="s">
        <v>44</v>
      </c>
      <c r="I1" s="0" t="s">
        <v>45</v>
      </c>
      <c r="O1" s="3"/>
    </row>
    <row r="2" customFormat="false" ht="15" hidden="false" customHeight="false" outlineLevel="0" collapsed="false">
      <c r="A2" s="0" t="n">
        <v>0</v>
      </c>
      <c r="C2" s="0" t="s">
        <v>46</v>
      </c>
      <c r="D2" s="0" t="s">
        <v>47</v>
      </c>
      <c r="E2" s="0" t="s">
        <v>47</v>
      </c>
      <c r="F2" s="0" t="s">
        <v>47</v>
      </c>
      <c r="G2" s="0" t="s">
        <v>47</v>
      </c>
      <c r="I2" s="0" t="n">
        <v>0.032</v>
      </c>
      <c r="J2" s="0" t="n">
        <v>0.032</v>
      </c>
      <c r="K2" s="0" t="s">
        <v>47</v>
      </c>
      <c r="L2" s="0" t="s">
        <v>47</v>
      </c>
      <c r="M2" s="0" t="n">
        <v>0.032</v>
      </c>
      <c r="O2" s="3"/>
    </row>
    <row r="3" customFormat="false" ht="15" hidden="false" customHeight="false" outlineLevel="0" collapsed="false">
      <c r="A3" s="0" t="n">
        <v>1</v>
      </c>
      <c r="C3" s="0" t="n">
        <v>71146808.45</v>
      </c>
      <c r="D3" s="0" t="s">
        <v>47</v>
      </c>
      <c r="E3" s="0" t="s">
        <v>47</v>
      </c>
      <c r="F3" s="0" t="s">
        <v>47</v>
      </c>
      <c r="G3" s="0" t="s">
        <v>47</v>
      </c>
      <c r="I3" s="0" t="n">
        <v>0.0295021</v>
      </c>
      <c r="J3" s="0" t="s">
        <v>47</v>
      </c>
      <c r="K3" s="0" t="s">
        <v>47</v>
      </c>
      <c r="L3" s="0" t="s">
        <v>47</v>
      </c>
      <c r="M3" s="0" t="n">
        <v>0.0295021</v>
      </c>
      <c r="O3" s="3"/>
    </row>
    <row r="4" customFormat="false" ht="15" hidden="false" customHeight="false" outlineLevel="0" collapsed="false">
      <c r="A4" s="0" t="n">
        <v>2</v>
      </c>
      <c r="C4" s="0" t="n">
        <v>61937991.3</v>
      </c>
      <c r="D4" s="0" t="s">
        <v>47</v>
      </c>
      <c r="E4" s="0" t="s">
        <v>47</v>
      </c>
      <c r="F4" s="0" t="s">
        <v>47</v>
      </c>
      <c r="G4" s="0" t="s">
        <v>47</v>
      </c>
      <c r="I4" s="0" t="n">
        <v>0.0456455968</v>
      </c>
      <c r="J4" s="0" t="s">
        <v>47</v>
      </c>
      <c r="K4" s="0" t="s">
        <v>47</v>
      </c>
      <c r="L4" s="0" t="s">
        <v>47</v>
      </c>
      <c r="M4" s="0" t="n">
        <v>0.0456455968</v>
      </c>
      <c r="O4" s="3"/>
    </row>
    <row r="5" customFormat="false" ht="15" hidden="false" customHeight="false" outlineLevel="0" collapsed="false">
      <c r="A5" s="0" t="n">
        <v>3</v>
      </c>
      <c r="C5" s="0" t="n">
        <v>47728222.72</v>
      </c>
      <c r="D5" s="0" t="s">
        <v>47</v>
      </c>
      <c r="E5" s="0" t="s">
        <v>47</v>
      </c>
      <c r="F5" s="0" t="s">
        <v>47</v>
      </c>
      <c r="G5" s="0" t="s">
        <v>47</v>
      </c>
      <c r="I5" s="0" t="n">
        <v>0.0221814992</v>
      </c>
      <c r="J5" s="0" t="n">
        <v>0.0221814992</v>
      </c>
      <c r="K5" s="0" t="n">
        <v>0.0221814992</v>
      </c>
      <c r="L5" s="0" t="s">
        <v>47</v>
      </c>
      <c r="M5" s="0" t="n">
        <v>0.0221814992</v>
      </c>
      <c r="O5" s="3"/>
    </row>
    <row r="6" customFormat="false" ht="15" hidden="false" customHeight="false" outlineLevel="0" collapsed="false">
      <c r="A6" s="0" t="n">
        <v>4</v>
      </c>
      <c r="C6" s="0" t="n">
        <v>2466086.068</v>
      </c>
      <c r="D6" s="0" t="s">
        <v>47</v>
      </c>
      <c r="E6" s="0" t="s">
        <v>47</v>
      </c>
      <c r="F6" s="0" t="s">
        <v>47</v>
      </c>
      <c r="G6" s="0" t="s">
        <v>47</v>
      </c>
      <c r="I6" s="0" t="n">
        <v>0.0187676912</v>
      </c>
      <c r="J6" s="0" t="s">
        <v>47</v>
      </c>
      <c r="K6" s="0" t="s">
        <v>47</v>
      </c>
      <c r="L6" s="0" t="s">
        <v>47</v>
      </c>
      <c r="M6" s="0" t="n">
        <v>0.0187676912</v>
      </c>
      <c r="O6" s="3"/>
    </row>
    <row r="7" customFormat="false" ht="15" hidden="false" customHeight="false" outlineLevel="0" collapsed="false">
      <c r="A7" s="0" t="n">
        <v>5</v>
      </c>
      <c r="C7" s="0" t="n">
        <v>7823021.288</v>
      </c>
      <c r="D7" s="0" t="s">
        <v>47</v>
      </c>
      <c r="E7" s="0" t="s">
        <v>47</v>
      </c>
      <c r="F7" s="0" t="s">
        <v>47</v>
      </c>
      <c r="G7" s="0" t="s">
        <v>47</v>
      </c>
      <c r="I7" s="0" t="n">
        <v>0.013906516</v>
      </c>
      <c r="J7" s="0" t="n">
        <v>0.013906516</v>
      </c>
      <c r="K7" s="0" t="s">
        <v>47</v>
      </c>
      <c r="L7" s="0" t="s">
        <v>47</v>
      </c>
      <c r="M7" s="0" t="n">
        <v>0.013906516</v>
      </c>
      <c r="O7" s="3"/>
    </row>
    <row r="8" customFormat="false" ht="15" hidden="false" customHeight="false" outlineLevel="0" collapsed="false">
      <c r="A8" s="0" t="n">
        <v>6</v>
      </c>
      <c r="C8" s="0" t="n">
        <v>27247959.66</v>
      </c>
      <c r="D8" s="0" t="s">
        <v>47</v>
      </c>
      <c r="E8" s="0" t="s">
        <v>47</v>
      </c>
      <c r="F8" s="0" t="s">
        <v>47</v>
      </c>
      <c r="G8" s="0" t="s">
        <v>47</v>
      </c>
      <c r="I8" s="0" t="n">
        <v>0.014307304</v>
      </c>
      <c r="J8" s="0" t="n">
        <v>0.014307304</v>
      </c>
      <c r="K8" s="0" t="s">
        <v>47</v>
      </c>
      <c r="L8" s="0" t="s">
        <v>47</v>
      </c>
      <c r="M8" s="0" t="n">
        <v>0.014307304</v>
      </c>
      <c r="O8" s="3"/>
    </row>
    <row r="9" customFormat="false" ht="15" hidden="false" customHeight="false" outlineLevel="0" collapsed="false">
      <c r="A9" s="0" t="n">
        <v>7</v>
      </c>
      <c r="C9" s="0" t="n">
        <v>29817656.78</v>
      </c>
      <c r="D9" s="0" t="s">
        <v>47</v>
      </c>
      <c r="E9" s="0" t="s">
        <v>47</v>
      </c>
      <c r="F9" s="0" t="s">
        <v>47</v>
      </c>
      <c r="G9" s="0" t="s">
        <v>47</v>
      </c>
      <c r="I9" s="0" t="n">
        <v>0.042745036</v>
      </c>
      <c r="J9" s="0" t="s">
        <v>47</v>
      </c>
      <c r="K9" s="0" t="s">
        <v>47</v>
      </c>
      <c r="L9" s="0" t="s">
        <v>47</v>
      </c>
      <c r="M9" s="0" t="n">
        <v>0.042745036</v>
      </c>
      <c r="O9" s="3"/>
    </row>
    <row r="10" customFormat="false" ht="15" hidden="false" customHeight="false" outlineLevel="0" collapsed="false">
      <c r="A10" s="3" t="n">
        <v>8</v>
      </c>
      <c r="C10" s="0" t="n">
        <v>3522659.852</v>
      </c>
      <c r="D10" s="0" t="s">
        <v>47</v>
      </c>
      <c r="E10" s="0" t="s">
        <v>47</v>
      </c>
      <c r="F10" s="0" t="s">
        <v>47</v>
      </c>
      <c r="G10" s="0" t="s">
        <v>47</v>
      </c>
      <c r="I10" s="0" t="n">
        <v>0.0159534384</v>
      </c>
      <c r="J10" s="0" t="n">
        <v>0.0159534384</v>
      </c>
      <c r="K10" s="0" t="s">
        <v>47</v>
      </c>
      <c r="L10" s="0" t="s">
        <v>47</v>
      </c>
      <c r="M10" s="0" t="n">
        <v>0.0159534384</v>
      </c>
      <c r="O10" s="3"/>
    </row>
    <row r="11" customFormat="false" ht="15" hidden="false" customHeight="false" outlineLevel="0" collapsed="false">
      <c r="A11" s="0" t="n">
        <v>9</v>
      </c>
      <c r="C11" s="0" t="n">
        <v>15269148.7</v>
      </c>
      <c r="D11" s="0" t="s">
        <v>47</v>
      </c>
      <c r="E11" s="0" t="s">
        <v>47</v>
      </c>
      <c r="F11" s="0" t="s">
        <v>47</v>
      </c>
      <c r="G11" s="0" t="s">
        <v>47</v>
      </c>
      <c r="I11" s="0" t="n">
        <v>0.0159019896</v>
      </c>
      <c r="J11" s="0" t="n">
        <v>0.0159019896</v>
      </c>
      <c r="K11" s="0" t="s">
        <v>47</v>
      </c>
      <c r="L11" s="0" t="s">
        <v>47</v>
      </c>
      <c r="M11" s="0" t="n">
        <v>0.0159019896</v>
      </c>
      <c r="O11" s="3"/>
    </row>
    <row r="12" customFormat="false" ht="15" hidden="false" customHeight="false" outlineLevel="0" collapsed="false">
      <c r="A12" s="3" t="n">
        <v>10</v>
      </c>
      <c r="C12" s="9" t="n">
        <v>12239635.66</v>
      </c>
      <c r="D12" s="9" t="s">
        <v>47</v>
      </c>
      <c r="E12" s="0" t="s">
        <v>47</v>
      </c>
      <c r="F12" s="0" t="s">
        <v>47</v>
      </c>
      <c r="G12" s="0" t="s">
        <v>47</v>
      </c>
      <c r="I12" s="0" t="n">
        <v>0.0063926376</v>
      </c>
      <c r="J12" s="0" t="n">
        <v>0.0063926376</v>
      </c>
      <c r="K12" s="0" t="s">
        <v>47</v>
      </c>
      <c r="L12" s="0" t="s">
        <v>47</v>
      </c>
      <c r="M12" s="0" t="n">
        <v>0.0063926376</v>
      </c>
    </row>
    <row r="13" customFormat="false" ht="15.75" hidden="false" customHeight="false" outlineLevel="0" collapsed="false">
      <c r="A13" s="3" t="n">
        <v>11</v>
      </c>
      <c r="C13" s="9" t="n">
        <v>20907130.65</v>
      </c>
      <c r="D13" s="9" t="s">
        <v>47</v>
      </c>
      <c r="E13" s="9" t="s">
        <v>47</v>
      </c>
      <c r="F13" s="0" t="s">
        <v>47</v>
      </c>
      <c r="G13" s="0" t="s">
        <v>47</v>
      </c>
      <c r="I13" s="0" t="n">
        <v>0.0013157544</v>
      </c>
      <c r="J13" s="0" t="n">
        <v>0.0013157544</v>
      </c>
      <c r="K13" s="0" t="n">
        <v>0.0013157544</v>
      </c>
      <c r="L13" s="0" t="s">
        <v>47</v>
      </c>
      <c r="M13" s="0" t="n">
        <v>0.0013157544</v>
      </c>
      <c r="O13" s="18"/>
    </row>
    <row r="14" customFormat="false" ht="15.75" hidden="false" customHeight="false" outlineLevel="0" collapsed="false">
      <c r="A14" s="3" t="n">
        <v>12</v>
      </c>
      <c r="C14" s="9" t="n">
        <v>4347602.89</v>
      </c>
      <c r="D14" s="9" t="s">
        <v>47</v>
      </c>
      <c r="E14" s="0" t="s">
        <v>47</v>
      </c>
      <c r="F14" s="0" t="s">
        <v>47</v>
      </c>
      <c r="G14" s="0" t="s">
        <v>47</v>
      </c>
      <c r="I14" s="0" t="n">
        <v>0.0092739264</v>
      </c>
      <c r="J14" s="0" t="n">
        <v>0.0092739264</v>
      </c>
      <c r="K14" s="0" t="s">
        <v>47</v>
      </c>
      <c r="L14" s="0" t="s">
        <v>47</v>
      </c>
      <c r="M14" s="0" t="n">
        <v>0.0092739264</v>
      </c>
      <c r="P14" s="19"/>
    </row>
    <row r="15" customFormat="false" ht="15.75" hidden="false" customHeight="false" outlineLevel="0" collapsed="false">
      <c r="A15" s="3" t="n">
        <v>13</v>
      </c>
      <c r="C15" s="0" t="n">
        <v>14424772.63</v>
      </c>
      <c r="D15" s="0" t="s">
        <v>47</v>
      </c>
      <c r="E15" s="0" t="s">
        <v>47</v>
      </c>
      <c r="F15" s="0" t="s">
        <v>47</v>
      </c>
      <c r="G15" s="0" t="s">
        <v>47</v>
      </c>
      <c r="I15" s="0" t="n">
        <v>0.013226912</v>
      </c>
      <c r="J15" s="0" t="s">
        <v>47</v>
      </c>
      <c r="K15" s="0" t="s">
        <v>47</v>
      </c>
      <c r="L15" s="0" t="s">
        <v>47</v>
      </c>
      <c r="M15" s="0" t="n">
        <v>0.013226912</v>
      </c>
      <c r="P15" s="19"/>
    </row>
    <row r="16" customFormat="false" ht="15" hidden="false" customHeight="false" outlineLevel="0" collapsed="false">
      <c r="A16" s="0" t="n">
        <v>14</v>
      </c>
      <c r="C16" s="0" t="n">
        <v>12244754.37</v>
      </c>
      <c r="D16" s="0" t="s">
        <v>47</v>
      </c>
      <c r="E16" s="0" t="s">
        <v>47</v>
      </c>
      <c r="F16" s="0" t="s">
        <v>47</v>
      </c>
      <c r="G16" s="0" t="s">
        <v>47</v>
      </c>
      <c r="I16" s="0" t="n">
        <v>0.0046199912</v>
      </c>
      <c r="J16" s="0" t="n">
        <v>0.0046199912</v>
      </c>
      <c r="K16" s="0" t="n">
        <v>0.0046199912</v>
      </c>
      <c r="L16" s="0" t="s">
        <v>47</v>
      </c>
      <c r="M16" s="0" t="n">
        <v>0.0046199912</v>
      </c>
    </row>
    <row r="17" customFormat="false" ht="15" hidden="false" customHeight="false" outlineLevel="0" collapsed="false">
      <c r="A17" s="0" t="n">
        <v>15</v>
      </c>
      <c r="C17" s="0" t="n">
        <v>12290917.78</v>
      </c>
      <c r="D17" s="0" t="s">
        <v>47</v>
      </c>
      <c r="E17" s="0" t="s">
        <v>47</v>
      </c>
      <c r="F17" s="0" t="s">
        <v>47</v>
      </c>
      <c r="G17" s="0" t="s">
        <v>47</v>
      </c>
      <c r="I17" s="0" t="n">
        <v>0.004411784</v>
      </c>
      <c r="J17" s="0" t="n">
        <v>0.004411784</v>
      </c>
      <c r="K17" s="0" t="s">
        <v>47</v>
      </c>
      <c r="L17" s="0" t="s">
        <v>47</v>
      </c>
      <c r="M17" s="0" t="n">
        <v>0.004411784</v>
      </c>
    </row>
    <row r="18" customFormat="false" ht="15" hidden="false" customHeight="false" outlineLevel="0" collapsed="false">
      <c r="A18" s="3" t="n">
        <v>16</v>
      </c>
      <c r="C18" s="0" t="n">
        <v>45418097.86</v>
      </c>
      <c r="D18" s="0" t="s">
        <v>47</v>
      </c>
      <c r="E18" s="0" t="s">
        <v>47</v>
      </c>
      <c r="F18" s="0" t="s">
        <v>47</v>
      </c>
      <c r="G18" s="0" t="s">
        <v>47</v>
      </c>
      <c r="I18" s="0" t="n">
        <v>0.0008579656</v>
      </c>
      <c r="J18" s="0" t="n">
        <v>0.0008579656</v>
      </c>
      <c r="K18" s="0" t="n">
        <v>0.0008579656</v>
      </c>
      <c r="L18" s="0" t="s">
        <v>47</v>
      </c>
      <c r="M18" s="0" t="n">
        <v>0.0008579656</v>
      </c>
    </row>
    <row r="19" customFormat="false" ht="15.75" hidden="false" customHeight="false" outlineLevel="0" collapsed="false">
      <c r="A19" s="3" t="n">
        <v>17</v>
      </c>
      <c r="C19" s="9" t="n">
        <v>3412498.827</v>
      </c>
      <c r="D19" s="9" t="s">
        <v>47</v>
      </c>
      <c r="E19" s="0" t="s">
        <v>47</v>
      </c>
      <c r="F19" s="0" t="s">
        <v>47</v>
      </c>
      <c r="G19" s="0" t="s">
        <v>47</v>
      </c>
      <c r="I19" s="0" t="n">
        <v>0.0117434456</v>
      </c>
      <c r="J19" s="0" t="n">
        <v>0.0117434456</v>
      </c>
      <c r="K19" s="0" t="s">
        <v>47</v>
      </c>
      <c r="L19" s="0" t="s">
        <v>47</v>
      </c>
      <c r="M19" s="0" t="n">
        <v>0.0117434456</v>
      </c>
    </row>
    <row r="20" customFormat="false" ht="15.75" hidden="false" customHeight="false" outlineLevel="0" collapsed="false">
      <c r="A20" s="3" t="n">
        <v>18</v>
      </c>
      <c r="C20" s="9" t="n">
        <v>1431103.492</v>
      </c>
      <c r="D20" s="9" t="s">
        <v>47</v>
      </c>
      <c r="E20" s="0" t="s">
        <v>47</v>
      </c>
      <c r="F20" s="0" t="s">
        <v>47</v>
      </c>
      <c r="G20" s="0" t="s">
        <v>47</v>
      </c>
      <c r="I20" s="0" t="n">
        <v>0.062251436</v>
      </c>
      <c r="J20" s="0" t="n">
        <v>0.062251436</v>
      </c>
      <c r="K20" s="0" t="s">
        <v>47</v>
      </c>
      <c r="L20" s="0" t="s">
        <v>47</v>
      </c>
      <c r="M20" s="0" t="n">
        <v>0.062251436</v>
      </c>
      <c r="P20" s="19"/>
    </row>
    <row r="21" customFormat="false" ht="15.75" hidden="false" customHeight="false" outlineLevel="0" collapsed="false">
      <c r="A21" s="3" t="n">
        <v>19</v>
      </c>
      <c r="C21" s="9" t="n">
        <v>36372799.76</v>
      </c>
      <c r="D21" s="9" t="s">
        <v>47</v>
      </c>
      <c r="E21" s="9" t="s">
        <v>47</v>
      </c>
      <c r="F21" s="0" t="s">
        <v>47</v>
      </c>
      <c r="G21" s="0" t="s">
        <v>47</v>
      </c>
      <c r="I21" s="0" t="n">
        <v>0.000473696</v>
      </c>
      <c r="J21" s="0" t="n">
        <v>0.000473696</v>
      </c>
      <c r="K21" s="0" t="n">
        <v>0.000473696</v>
      </c>
      <c r="L21" s="0" t="s">
        <v>47</v>
      </c>
      <c r="M21" s="0" t="n">
        <v>0.000473696</v>
      </c>
      <c r="P21" s="19"/>
    </row>
    <row r="22" customFormat="false" ht="15" hidden="false" customHeight="false" outlineLevel="0" collapsed="false">
      <c r="A22" s="3" t="n">
        <v>20</v>
      </c>
      <c r="C22" s="9" t="n">
        <v>21047617.45</v>
      </c>
      <c r="D22" s="9" t="s">
        <v>47</v>
      </c>
      <c r="E22" s="9" t="s">
        <v>47</v>
      </c>
      <c r="F22" s="0" t="s">
        <v>47</v>
      </c>
      <c r="G22" s="0" t="s">
        <v>47</v>
      </c>
      <c r="I22" s="0" t="n">
        <v>0.0004475816</v>
      </c>
      <c r="J22" s="0" t="n">
        <v>0.0004475816</v>
      </c>
      <c r="K22" s="0" t="n">
        <v>0.0004475816</v>
      </c>
      <c r="L22" s="0" t="s">
        <v>47</v>
      </c>
      <c r="M22" s="0" t="n">
        <v>0.0004475816</v>
      </c>
    </row>
    <row r="23" customFormat="false" ht="15" hidden="false" customHeight="false" outlineLevel="0" collapsed="false">
      <c r="A23" s="3" t="n">
        <v>21</v>
      </c>
      <c r="C23" s="9" t="n">
        <v>8607382.609</v>
      </c>
      <c r="D23" s="9" t="s">
        <v>47</v>
      </c>
      <c r="E23" s="9" t="s">
        <v>47</v>
      </c>
      <c r="F23" s="0" t="s">
        <v>47</v>
      </c>
      <c r="G23" s="0" t="s">
        <v>47</v>
      </c>
      <c r="I23" s="0" t="n">
        <v>0.000955096</v>
      </c>
      <c r="J23" s="0" t="n">
        <v>0.000955096</v>
      </c>
      <c r="K23" s="0" t="n">
        <v>0.000955096</v>
      </c>
      <c r="L23" s="0" t="s">
        <v>47</v>
      </c>
      <c r="M23" s="0" t="n">
        <v>0.000955096</v>
      </c>
    </row>
    <row r="24" customFormat="false" ht="15" hidden="false" customHeight="false" outlineLevel="0" collapsed="false">
      <c r="A24" s="3" t="n">
        <v>22</v>
      </c>
      <c r="C24" s="9" t="n">
        <v>6179650.375</v>
      </c>
      <c r="D24" s="9" t="s">
        <v>47</v>
      </c>
      <c r="E24" s="0" t="s">
        <v>47</v>
      </c>
      <c r="F24" s="0" t="s">
        <v>47</v>
      </c>
      <c r="G24" s="0" t="s">
        <v>47</v>
      </c>
      <c r="I24" s="0" t="n">
        <v>0.0007412216</v>
      </c>
      <c r="J24" s="0" t="n">
        <v>0.0007412216</v>
      </c>
      <c r="K24" s="0" t="s">
        <v>47</v>
      </c>
      <c r="L24" s="0" t="s">
        <v>47</v>
      </c>
      <c r="M24" s="0" t="n">
        <v>0.0007412216</v>
      </c>
    </row>
    <row r="25" customFormat="false" ht="15" hidden="false" customHeight="false" outlineLevel="0" collapsed="false">
      <c r="A25" s="0" t="n">
        <v>23</v>
      </c>
      <c r="C25" s="0" t="s">
        <v>46</v>
      </c>
      <c r="D25" s="0" t="s">
        <v>47</v>
      </c>
      <c r="E25" s="0" t="s">
        <v>47</v>
      </c>
      <c r="F25" s="0" t="s">
        <v>47</v>
      </c>
      <c r="G25" s="0" t="s">
        <v>47</v>
      </c>
      <c r="I25" s="0" t="n">
        <v>0</v>
      </c>
      <c r="J25" s="0" t="n">
        <v>0</v>
      </c>
      <c r="K25" s="0" t="n">
        <v>0</v>
      </c>
      <c r="L25" s="0" t="n">
        <v>0</v>
      </c>
      <c r="M25" s="0" t="n">
        <v>0</v>
      </c>
    </row>
    <row r="26" customFormat="false" ht="15" hidden="false" customHeight="false" outlineLevel="0" collapsed="false">
      <c r="A26" s="0" t="n">
        <v>24</v>
      </c>
      <c r="C26" s="0" t="s">
        <v>46</v>
      </c>
      <c r="D26" s="0" t="s">
        <v>47</v>
      </c>
      <c r="E26" s="0" t="s">
        <v>47</v>
      </c>
      <c r="F26" s="0" t="s">
        <v>47</v>
      </c>
      <c r="G26" s="0" t="s">
        <v>47</v>
      </c>
      <c r="I26" s="0" t="n">
        <v>0</v>
      </c>
      <c r="J26" s="0" t="n">
        <v>0</v>
      </c>
      <c r="K26" s="0" t="n">
        <v>0</v>
      </c>
      <c r="L26" s="0" t="n">
        <v>0</v>
      </c>
      <c r="M26" s="0" t="n">
        <v>0</v>
      </c>
    </row>
    <row r="27" customFormat="false" ht="15" hidden="false" customHeight="false" outlineLevel="0" collapsed="false">
      <c r="A27" s="0" t="n">
        <v>25</v>
      </c>
      <c r="C27" s="0" t="s">
        <v>46</v>
      </c>
      <c r="D27" s="0" t="s">
        <v>47</v>
      </c>
      <c r="E27" s="0" t="s">
        <v>47</v>
      </c>
      <c r="F27" s="0" t="s">
        <v>47</v>
      </c>
      <c r="G27" s="0" t="s">
        <v>47</v>
      </c>
      <c r="I27" s="0" t="n">
        <v>0.0007412216</v>
      </c>
      <c r="J27" s="0" t="n">
        <v>0.0007412216</v>
      </c>
      <c r="K27" s="0" t="s">
        <v>47</v>
      </c>
      <c r="L27" s="0" t="s">
        <v>47</v>
      </c>
      <c r="M27" s="0" t="n">
        <v>0.0007412216</v>
      </c>
    </row>
    <row r="28" customFormat="false" ht="15" hidden="false" customHeight="false" outlineLevel="0" collapsed="false">
      <c r="A28" s="0" t="n">
        <v>26</v>
      </c>
      <c r="C28" s="0" t="s">
        <v>46</v>
      </c>
      <c r="D28" s="0" t="s">
        <v>47</v>
      </c>
      <c r="E28" s="0" t="s">
        <v>47</v>
      </c>
      <c r="F28" s="0" t="s">
        <v>47</v>
      </c>
      <c r="G28" s="0" t="s">
        <v>47</v>
      </c>
      <c r="I28" s="0" t="n">
        <v>0.000955096</v>
      </c>
      <c r="J28" s="0" t="n">
        <v>0.000955096</v>
      </c>
      <c r="K28" s="0" t="n">
        <v>0.000955096</v>
      </c>
      <c r="L28" s="0" t="s">
        <v>47</v>
      </c>
      <c r="M28" s="0" t="n">
        <v>0.000955096</v>
      </c>
    </row>
    <row r="29" customFormat="false" ht="15" hidden="false" customHeight="false" outlineLevel="0" collapsed="false">
      <c r="A29" s="0" t="n">
        <v>27</v>
      </c>
      <c r="C29" s="0" t="s">
        <v>46</v>
      </c>
      <c r="D29" s="0" t="s">
        <v>47</v>
      </c>
      <c r="E29" s="0" t="s">
        <v>47</v>
      </c>
      <c r="F29" s="0" t="s">
        <v>47</v>
      </c>
      <c r="G29" s="0" t="s">
        <v>47</v>
      </c>
      <c r="I29" s="0" t="n">
        <v>0.004</v>
      </c>
      <c r="J29" s="0" t="n">
        <v>0.004</v>
      </c>
      <c r="K29" s="0" t="n">
        <v>0.004</v>
      </c>
      <c r="L29" s="0" t="n">
        <v>0.004</v>
      </c>
      <c r="M29" s="0" t="n">
        <v>0.004</v>
      </c>
    </row>
    <row r="30" customFormat="false" ht="15" hidden="false" customHeight="false" outlineLevel="0" collapsed="false">
      <c r="A30" s="0" t="n">
        <v>28</v>
      </c>
      <c r="C30" s="0" t="s">
        <v>46</v>
      </c>
      <c r="D30" s="0" t="s">
        <v>47</v>
      </c>
      <c r="E30" s="0" t="s">
        <v>47</v>
      </c>
      <c r="F30" s="0" t="s">
        <v>47</v>
      </c>
      <c r="G30" s="0" t="s">
        <v>47</v>
      </c>
      <c r="I30" s="0" t="n">
        <v>0.008</v>
      </c>
      <c r="J30" s="0" t="n">
        <v>0.008</v>
      </c>
      <c r="K30" s="0" t="n">
        <v>0.008</v>
      </c>
      <c r="L30" s="0" t="n">
        <v>0.008</v>
      </c>
      <c r="M30" s="0" t="n">
        <v>0.008</v>
      </c>
    </row>
    <row r="31" customFormat="false" ht="15" hidden="false" customHeight="false" outlineLevel="0" collapsed="false">
      <c r="A31" s="0" t="n">
        <v>29</v>
      </c>
      <c r="C31" s="0" t="s">
        <v>46</v>
      </c>
      <c r="D31" s="0" t="s">
        <v>47</v>
      </c>
      <c r="E31" s="0" t="s">
        <v>47</v>
      </c>
      <c r="F31" s="0" t="s">
        <v>47</v>
      </c>
      <c r="G31" s="0" t="s">
        <v>48</v>
      </c>
      <c r="I31" s="0" t="n">
        <v>0.016</v>
      </c>
      <c r="J31" s="0" t="n">
        <v>0.016</v>
      </c>
      <c r="K31" s="0" t="n">
        <v>0.016</v>
      </c>
      <c r="L31" s="0" t="n">
        <v>0.016</v>
      </c>
      <c r="M31" s="0" t="n">
        <v>0.016</v>
      </c>
      <c r="P31" s="0" t="n">
        <v>234806</v>
      </c>
      <c r="Q31" s="1" t="s">
        <v>0</v>
      </c>
    </row>
    <row r="32" customFormat="false" ht="15" hidden="false" customHeight="false" outlineLevel="0" collapsed="false">
      <c r="B32" s="0" t="s">
        <v>1</v>
      </c>
      <c r="H32" s="0" t="s">
        <v>2</v>
      </c>
      <c r="P32" s="2" t="s">
        <v>3</v>
      </c>
      <c r="Q32" s="3"/>
      <c r="R32" s="3"/>
      <c r="S32" s="3"/>
      <c r="T32" s="3"/>
      <c r="U32" s="3"/>
      <c r="V32" s="0" t="s">
        <v>4</v>
      </c>
    </row>
    <row r="33" customFormat="false" ht="15.75" hidden="false" customHeight="false" outlineLevel="0" collapsed="false">
      <c r="A33" s="0" t="n">
        <v>0</v>
      </c>
      <c r="B33" s="0" t="n">
        <v>0</v>
      </c>
      <c r="C33" s="4" t="n">
        <f aca="false">P33</f>
        <v>0</v>
      </c>
      <c r="D33" s="5" t="s">
        <v>5</v>
      </c>
      <c r="E33" s="5" t="s">
        <v>5</v>
      </c>
      <c r="F33" s="5" t="s">
        <v>5</v>
      </c>
      <c r="G33" s="5" t="s">
        <v>5</v>
      </c>
      <c r="H33" s="0" t="n">
        <v>2</v>
      </c>
      <c r="I33" s="6" t="n">
        <v>1</v>
      </c>
      <c r="J33" s="7" t="n">
        <v>-100</v>
      </c>
      <c r="K33" s="7" t="n">
        <v>50</v>
      </c>
      <c r="L33" s="7" t="n">
        <v>12647072876</v>
      </c>
      <c r="M33" s="7" t="n">
        <v>2</v>
      </c>
      <c r="N33" s="8" t="n">
        <v>1264707000000</v>
      </c>
      <c r="P33" s="9" t="n">
        <f aca="false">$P$31*B33</f>
        <v>0</v>
      </c>
    </row>
    <row r="34" customFormat="false" ht="15.75" hidden="false" customHeight="false" outlineLevel="0" collapsed="false">
      <c r="A34" s="0" t="n">
        <v>1</v>
      </c>
      <c r="B34" s="10" t="n">
        <v>0.08</v>
      </c>
      <c r="C34" s="4" t="n">
        <f aca="false">P34</f>
        <v>18784.48</v>
      </c>
      <c r="D34" s="5" t="s">
        <v>5</v>
      </c>
      <c r="E34" s="5" t="s">
        <v>5</v>
      </c>
      <c r="F34" s="5" t="s">
        <v>5</v>
      </c>
      <c r="G34" s="5" t="s">
        <v>5</v>
      </c>
      <c r="H34" s="0" t="n">
        <v>1</v>
      </c>
      <c r="I34" s="6" t="n">
        <v>2</v>
      </c>
      <c r="J34" s="7" t="n">
        <v>-17.6</v>
      </c>
      <c r="K34" s="7" t="n">
        <v>17.6</v>
      </c>
      <c r="L34" s="7" t="n">
        <v>12286957937</v>
      </c>
      <c r="M34" s="7" t="n">
        <v>1</v>
      </c>
      <c r="N34" s="8" t="n">
        <v>216250500000</v>
      </c>
      <c r="P34" s="9" t="n">
        <f aca="false">$P$31*B34</f>
        <v>18784.48</v>
      </c>
      <c r="R34" s="1" t="s">
        <v>6</v>
      </c>
    </row>
    <row r="35" customFormat="false" ht="15.75" hidden="false" customHeight="false" outlineLevel="0" collapsed="false">
      <c r="A35" s="0" t="n">
        <v>2</v>
      </c>
      <c r="B35" s="10" t="n">
        <v>0.17</v>
      </c>
      <c r="C35" s="4" t="n">
        <f aca="false">P35</f>
        <v>39917.02</v>
      </c>
      <c r="D35" s="5" t="s">
        <v>5</v>
      </c>
      <c r="E35" s="5" t="s">
        <v>5</v>
      </c>
      <c r="F35" s="5" t="s">
        <v>5</v>
      </c>
      <c r="G35" s="5" t="s">
        <v>5</v>
      </c>
      <c r="H35" s="0" t="n">
        <v>1</v>
      </c>
      <c r="I35" s="6" t="n">
        <v>3</v>
      </c>
      <c r="J35" s="7" t="n">
        <v>-36.5</v>
      </c>
      <c r="K35" s="7" t="n">
        <v>36.5</v>
      </c>
      <c r="L35" s="7" t="n">
        <v>29971254486</v>
      </c>
      <c r="M35" s="7" t="n">
        <v>1</v>
      </c>
      <c r="N35" s="8" t="n">
        <v>1093951000000</v>
      </c>
      <c r="P35" s="9" t="n">
        <f aca="false">$P$31*B35</f>
        <v>39917.02</v>
      </c>
      <c r="R35" s="1" t="s">
        <v>7</v>
      </c>
    </row>
    <row r="36" customFormat="false" ht="15.75" hidden="false" customHeight="false" outlineLevel="0" collapsed="false">
      <c r="A36" s="0" t="n">
        <v>3</v>
      </c>
      <c r="B36" s="10" t="n">
        <v>0.61</v>
      </c>
      <c r="C36" s="4" t="n">
        <f aca="false">P36</f>
        <v>143231.66</v>
      </c>
      <c r="D36" s="5" t="s">
        <v>5</v>
      </c>
      <c r="E36" s="5" t="s">
        <v>5</v>
      </c>
      <c r="F36" s="5" t="s">
        <v>5</v>
      </c>
      <c r="G36" s="5" t="s">
        <v>5</v>
      </c>
      <c r="H36" s="0" t="n">
        <v>3</v>
      </c>
      <c r="I36" s="6" t="n">
        <v>4</v>
      </c>
      <c r="J36" s="7" t="n">
        <v>-128.5</v>
      </c>
      <c r="K36" s="7" t="n">
        <v>50</v>
      </c>
      <c r="L36" s="7" t="n">
        <v>13938887160</v>
      </c>
      <c r="M36" s="7" t="n">
        <v>3</v>
      </c>
      <c r="N36" s="8" t="n">
        <v>1791147000000</v>
      </c>
      <c r="P36" s="9" t="n">
        <f aca="false">$P$31*B36</f>
        <v>143231.66</v>
      </c>
    </row>
    <row r="37" customFormat="false" ht="15.75" hidden="false" customHeight="false" outlineLevel="0" collapsed="false">
      <c r="A37" s="0" t="n">
        <v>4</v>
      </c>
      <c r="B37" s="10" t="n">
        <v>0.06</v>
      </c>
      <c r="C37" s="4" t="n">
        <f aca="false">P37</f>
        <v>14088.36</v>
      </c>
      <c r="D37" s="5" t="s">
        <v>5</v>
      </c>
      <c r="E37" s="5" t="s">
        <v>5</v>
      </c>
      <c r="F37" s="5" t="s">
        <v>5</v>
      </c>
      <c r="G37" s="5" t="s">
        <v>5</v>
      </c>
      <c r="H37" s="0" t="n">
        <v>1</v>
      </c>
      <c r="I37" s="6" t="n">
        <v>5</v>
      </c>
      <c r="J37" s="7" t="n">
        <v>-20.5</v>
      </c>
      <c r="K37" s="7" t="n">
        <v>20.5</v>
      </c>
      <c r="L37" s="7" t="n">
        <v>3686010853</v>
      </c>
      <c r="M37" s="7" t="n">
        <v>1</v>
      </c>
      <c r="N37" s="8" t="n">
        <v>75563220000</v>
      </c>
      <c r="P37" s="9" t="n">
        <f aca="false">$P$31*B37</f>
        <v>14088.36</v>
      </c>
    </row>
    <row r="38" customFormat="false" ht="15.75" hidden="false" customHeight="false" outlineLevel="0" collapsed="false">
      <c r="A38" s="0" t="n">
        <v>5</v>
      </c>
      <c r="B38" s="10" t="n">
        <v>0.05</v>
      </c>
      <c r="C38" s="4" t="n">
        <f aca="false">P38</f>
        <v>11740.3</v>
      </c>
      <c r="D38" s="5" t="s">
        <v>5</v>
      </c>
      <c r="E38" s="5" t="s">
        <v>5</v>
      </c>
      <c r="F38" s="5" t="s">
        <v>5</v>
      </c>
      <c r="G38" s="5" t="s">
        <v>5</v>
      </c>
      <c r="H38" s="0" t="n">
        <v>2</v>
      </c>
      <c r="I38" s="6" t="n">
        <v>6</v>
      </c>
      <c r="J38" s="7" t="n">
        <v>-106</v>
      </c>
      <c r="K38" s="7" t="n">
        <v>50</v>
      </c>
      <c r="L38" s="7" t="n">
        <v>11079367895</v>
      </c>
      <c r="M38" s="7" t="n">
        <v>2</v>
      </c>
      <c r="N38" s="8" t="n">
        <v>1174413000000</v>
      </c>
      <c r="P38" s="9" t="n">
        <f aca="false">$P$31*B38</f>
        <v>11740.3</v>
      </c>
    </row>
    <row r="39" customFormat="false" ht="15.75" hidden="false" customHeight="false" outlineLevel="0" collapsed="false">
      <c r="A39" s="0" t="n">
        <v>6</v>
      </c>
      <c r="B39" s="10" t="n">
        <v>0.01</v>
      </c>
      <c r="C39" s="4" t="n">
        <f aca="false">P39</f>
        <v>2348.06</v>
      </c>
      <c r="D39" s="5" t="s">
        <v>5</v>
      </c>
      <c r="E39" s="5" t="s">
        <v>5</v>
      </c>
      <c r="F39" s="5" t="s">
        <v>5</v>
      </c>
      <c r="G39" s="5" t="s">
        <v>5</v>
      </c>
      <c r="H39" s="0" t="n">
        <v>2</v>
      </c>
      <c r="I39" s="6" t="n">
        <v>7</v>
      </c>
      <c r="J39" s="7" t="n">
        <v>-109.9</v>
      </c>
      <c r="K39" s="7" t="n">
        <v>50</v>
      </c>
      <c r="L39" s="7" t="n">
        <v>19434502995</v>
      </c>
      <c r="M39" s="7" t="n">
        <v>2</v>
      </c>
      <c r="N39" s="8" t="n">
        <v>2135852000000</v>
      </c>
      <c r="P39" s="9" t="n">
        <f aca="false">$P$31*B39</f>
        <v>2348.06</v>
      </c>
    </row>
    <row r="40" customFormat="false" ht="15.75" hidden="false" customHeight="false" outlineLevel="0" collapsed="false">
      <c r="A40" s="0" t="n">
        <v>7</v>
      </c>
      <c r="B40" s="10" t="n">
        <v>0.02</v>
      </c>
      <c r="C40" s="4" t="n">
        <f aca="false">P40</f>
        <v>4696.12</v>
      </c>
      <c r="D40" s="5" t="s">
        <v>5</v>
      </c>
      <c r="E40" s="5" t="s">
        <v>5</v>
      </c>
      <c r="F40" s="5" t="s">
        <v>5</v>
      </c>
      <c r="G40" s="5" t="s">
        <v>5</v>
      </c>
      <c r="H40" s="0" t="n">
        <v>1</v>
      </c>
      <c r="I40" s="6" t="n">
        <v>8</v>
      </c>
      <c r="J40" s="7" t="n">
        <v>-33.8</v>
      </c>
      <c r="K40" s="7" t="n">
        <v>33.8</v>
      </c>
      <c r="L40" s="7" t="n">
        <v>10361542520</v>
      </c>
      <c r="M40" s="7" t="n">
        <v>1</v>
      </c>
      <c r="N40" s="8" t="n">
        <v>350220100000</v>
      </c>
      <c r="P40" s="9" t="n">
        <f aca="false">$P$31*B40</f>
        <v>4696.12</v>
      </c>
    </row>
    <row r="41" customFormat="false" ht="15.75" hidden="false" customHeight="false" outlineLevel="0" collapsed="false">
      <c r="A41" s="3" t="n">
        <v>8</v>
      </c>
      <c r="B41" s="10" t="n">
        <v>0</v>
      </c>
      <c r="C41" s="4" t="n">
        <f aca="false">P41</f>
        <v>0</v>
      </c>
      <c r="D41" s="5" t="s">
        <v>5</v>
      </c>
      <c r="E41" s="5" t="s">
        <v>5</v>
      </c>
      <c r="F41" s="5" t="s">
        <v>5</v>
      </c>
      <c r="G41" s="5" t="s">
        <v>5</v>
      </c>
      <c r="H41" s="0" t="n">
        <v>2</v>
      </c>
      <c r="I41" s="6" t="n">
        <v>9</v>
      </c>
      <c r="J41" s="7" t="n">
        <v>-52</v>
      </c>
      <c r="K41" s="7" t="n">
        <v>50</v>
      </c>
      <c r="L41" s="7" t="n">
        <v>6455559422</v>
      </c>
      <c r="M41" s="7" t="n">
        <v>2</v>
      </c>
      <c r="N41" s="8" t="n">
        <v>335689100000</v>
      </c>
      <c r="P41" s="9" t="n">
        <f aca="false">$P$31*B41</f>
        <v>0</v>
      </c>
    </row>
    <row r="42" customFormat="false" ht="15.75" hidden="false" customHeight="false" outlineLevel="0" collapsed="false">
      <c r="A42" s="0" t="n">
        <v>9</v>
      </c>
      <c r="B42" s="10" t="n">
        <v>0</v>
      </c>
      <c r="C42" s="4" t="n">
        <f aca="false">P42</f>
        <v>0</v>
      </c>
      <c r="D42" s="5" t="s">
        <v>5</v>
      </c>
      <c r="E42" s="5" t="s">
        <v>5</v>
      </c>
      <c r="F42" s="5" t="s">
        <v>5</v>
      </c>
      <c r="G42" s="5" t="s">
        <v>5</v>
      </c>
      <c r="H42" s="0" t="n">
        <v>2</v>
      </c>
      <c r="I42" s="6" t="n">
        <v>10</v>
      </c>
      <c r="J42" s="7" t="n">
        <v>-85.3</v>
      </c>
      <c r="K42" s="7" t="n">
        <v>50</v>
      </c>
      <c r="L42" s="7" t="n">
        <v>17316802511</v>
      </c>
      <c r="M42" s="7" t="n">
        <v>2</v>
      </c>
      <c r="N42" s="8" t="n">
        <v>1477123000000</v>
      </c>
      <c r="P42" s="9" t="n">
        <f aca="false">$P$31*B42</f>
        <v>0</v>
      </c>
    </row>
    <row r="43" customFormat="false" ht="15.75" hidden="false" customHeight="false" outlineLevel="0" collapsed="false">
      <c r="A43" s="3" t="n">
        <v>10</v>
      </c>
      <c r="B43" s="10" t="n">
        <v>0</v>
      </c>
      <c r="C43" s="4" t="n">
        <f aca="false">P43</f>
        <v>0</v>
      </c>
      <c r="D43" s="5" t="s">
        <v>5</v>
      </c>
      <c r="E43" s="5" t="s">
        <v>5</v>
      </c>
      <c r="F43" s="5" t="s">
        <v>5</v>
      </c>
      <c r="G43" s="5" t="s">
        <v>5</v>
      </c>
      <c r="H43" s="0" t="n">
        <v>2</v>
      </c>
      <c r="I43" s="6" t="n">
        <v>11</v>
      </c>
      <c r="J43" s="7" t="n">
        <v>-75.3</v>
      </c>
      <c r="K43" s="7" t="n">
        <v>50</v>
      </c>
      <c r="L43" s="7" t="n">
        <v>11225017827</v>
      </c>
      <c r="M43" s="7" t="n">
        <v>2</v>
      </c>
      <c r="N43" s="8" t="n">
        <v>845243800000</v>
      </c>
      <c r="P43" s="9" t="n">
        <f aca="false">$P$31*B43</f>
        <v>0</v>
      </c>
    </row>
    <row r="44" customFormat="false" ht="15.75" hidden="false" customHeight="false" outlineLevel="0" collapsed="false">
      <c r="A44" s="3" t="n">
        <v>11</v>
      </c>
      <c r="B44" s="10" t="n">
        <v>0</v>
      </c>
      <c r="C44" s="4" t="n">
        <f aca="false">P44</f>
        <v>0</v>
      </c>
      <c r="D44" s="5" t="s">
        <v>5</v>
      </c>
      <c r="E44" s="5" t="s">
        <v>5</v>
      </c>
      <c r="F44" s="5" t="s">
        <v>5</v>
      </c>
      <c r="G44" s="5" t="s">
        <v>5</v>
      </c>
      <c r="H44" s="0" t="n">
        <v>3</v>
      </c>
      <c r="I44" s="6" t="n">
        <v>12</v>
      </c>
      <c r="J44" s="7" t="n">
        <v>-185.6</v>
      </c>
      <c r="K44" s="7" t="n">
        <v>50</v>
      </c>
      <c r="L44" s="7" t="n">
        <v>15989283041</v>
      </c>
      <c r="M44" s="7" t="n">
        <v>3</v>
      </c>
      <c r="N44" s="8" t="n">
        <v>2967611000000</v>
      </c>
      <c r="P44" s="9" t="n">
        <f aca="false">$P$31*B44</f>
        <v>0</v>
      </c>
    </row>
    <row r="45" customFormat="false" ht="15.75" hidden="false" customHeight="false" outlineLevel="0" collapsed="false">
      <c r="A45" s="3" t="n">
        <v>12</v>
      </c>
      <c r="B45" s="10" t="n">
        <v>0</v>
      </c>
      <c r="C45" s="4" t="n">
        <f aca="false">P45</f>
        <v>0</v>
      </c>
      <c r="D45" s="5" t="s">
        <v>5</v>
      </c>
      <c r="E45" s="5" t="s">
        <v>5</v>
      </c>
      <c r="F45" s="5" t="s">
        <v>5</v>
      </c>
      <c r="G45" s="5" t="s">
        <v>5</v>
      </c>
      <c r="H45" s="0" t="n">
        <v>2</v>
      </c>
      <c r="I45" s="6" t="n">
        <v>13</v>
      </c>
      <c r="J45" s="7" t="n">
        <v>-109.8</v>
      </c>
      <c r="K45" s="7" t="n">
        <v>50</v>
      </c>
      <c r="L45" s="7" t="n">
        <v>4282287423</v>
      </c>
      <c r="M45" s="7" t="n">
        <v>2</v>
      </c>
      <c r="N45" s="8" t="n">
        <v>470195200000</v>
      </c>
      <c r="P45" s="9" t="n">
        <f aca="false">$P$31*B45</f>
        <v>0</v>
      </c>
    </row>
    <row r="46" customFormat="false" ht="15.75" hidden="false" customHeight="false" outlineLevel="0" collapsed="false">
      <c r="A46" s="3" t="n">
        <v>13</v>
      </c>
      <c r="B46" s="10" t="n">
        <v>0</v>
      </c>
      <c r="C46" s="4" t="n">
        <f aca="false">P46</f>
        <v>0</v>
      </c>
      <c r="D46" s="5" t="s">
        <v>5</v>
      </c>
      <c r="E46" s="5" t="s">
        <v>5</v>
      </c>
      <c r="F46" s="5" t="s">
        <v>5</v>
      </c>
      <c r="G46" s="5" t="s">
        <v>5</v>
      </c>
      <c r="H46" s="0" t="n">
        <v>1</v>
      </c>
      <c r="I46" s="6" t="n">
        <v>14</v>
      </c>
      <c r="J46" s="7" t="n">
        <v>-48.9</v>
      </c>
      <c r="K46" s="7" t="n">
        <v>48.9</v>
      </c>
      <c r="L46" s="7" t="n">
        <v>14161620805</v>
      </c>
      <c r="M46" s="7" t="n">
        <v>1</v>
      </c>
      <c r="N46" s="8" t="n">
        <v>692503300000</v>
      </c>
      <c r="P46" s="9" t="n">
        <f aca="false">$P$31*B46</f>
        <v>0</v>
      </c>
    </row>
    <row r="47" customFormat="false" ht="15.75" hidden="false" customHeight="false" outlineLevel="0" collapsed="false">
      <c r="A47" s="0" t="n">
        <v>14</v>
      </c>
      <c r="B47" s="10" t="n">
        <v>0</v>
      </c>
      <c r="C47" s="4" t="n">
        <f aca="false">P47</f>
        <v>0</v>
      </c>
      <c r="D47" s="5" t="s">
        <v>5</v>
      </c>
      <c r="E47" s="5" t="s">
        <v>5</v>
      </c>
      <c r="F47" s="5" t="s">
        <v>5</v>
      </c>
      <c r="G47" s="5" t="s">
        <v>5</v>
      </c>
      <c r="H47" s="0" t="n">
        <v>3</v>
      </c>
      <c r="I47" s="6" t="n">
        <v>15</v>
      </c>
      <c r="J47" s="7" t="n">
        <v>-138.8</v>
      </c>
      <c r="K47" s="7" t="n">
        <v>50</v>
      </c>
      <c r="L47" s="7" t="n">
        <v>12608709589</v>
      </c>
      <c r="M47" s="7" t="n">
        <v>3</v>
      </c>
      <c r="N47" s="8" t="n">
        <v>1750089000000</v>
      </c>
      <c r="P47" s="9" t="n">
        <f aca="false">$P$31*B47</f>
        <v>0</v>
      </c>
    </row>
    <row r="48" customFormat="false" ht="15.75" hidden="false" customHeight="false" outlineLevel="0" collapsed="false">
      <c r="A48" s="0" t="n">
        <v>15</v>
      </c>
      <c r="B48" s="10" t="n">
        <v>0</v>
      </c>
      <c r="C48" s="4" t="n">
        <f aca="false">P48</f>
        <v>0</v>
      </c>
      <c r="D48" s="5" t="s">
        <v>5</v>
      </c>
      <c r="E48" s="5" t="s">
        <v>5</v>
      </c>
      <c r="F48" s="5" t="s">
        <v>5</v>
      </c>
      <c r="G48" s="5" t="s">
        <v>5</v>
      </c>
      <c r="H48" s="0" t="n">
        <v>2</v>
      </c>
      <c r="I48" s="6" t="n">
        <v>16</v>
      </c>
      <c r="J48" s="7" t="n">
        <v>-101.8</v>
      </c>
      <c r="K48" s="7" t="n">
        <v>50</v>
      </c>
      <c r="L48" s="7" t="n">
        <v>9175347755</v>
      </c>
      <c r="M48" s="7" t="n">
        <v>2</v>
      </c>
      <c r="N48" s="8" t="n">
        <v>934050400000</v>
      </c>
      <c r="P48" s="9" t="n">
        <f aca="false">$P$31*B48</f>
        <v>0</v>
      </c>
    </row>
    <row r="49" customFormat="false" ht="15.75" hidden="false" customHeight="false" outlineLevel="0" collapsed="false">
      <c r="A49" s="3" t="n">
        <v>16</v>
      </c>
      <c r="B49" s="10" t="n">
        <v>0</v>
      </c>
      <c r="C49" s="4" t="n">
        <f aca="false">P49</f>
        <v>0</v>
      </c>
      <c r="D49" s="5" t="s">
        <v>5</v>
      </c>
      <c r="E49" s="5" t="s">
        <v>5</v>
      </c>
      <c r="F49" s="5" t="s">
        <v>5</v>
      </c>
      <c r="G49" s="5" t="s">
        <v>5</v>
      </c>
      <c r="H49" s="0" t="n">
        <v>3</v>
      </c>
      <c r="I49" s="6" t="n">
        <v>17</v>
      </c>
      <c r="J49" s="7" t="n">
        <v>-156</v>
      </c>
      <c r="K49" s="7" t="n">
        <v>50</v>
      </c>
      <c r="L49" s="7" t="n">
        <v>11324453301</v>
      </c>
      <c r="M49" s="7" t="n">
        <v>3</v>
      </c>
      <c r="N49" s="8" t="n">
        <v>1766615000000</v>
      </c>
      <c r="P49" s="9" t="n">
        <f aca="false">$P$31*B49</f>
        <v>0</v>
      </c>
    </row>
    <row r="50" customFormat="false" ht="15.75" hidden="false" customHeight="false" outlineLevel="0" collapsed="false">
      <c r="A50" s="3" t="n">
        <v>17</v>
      </c>
      <c r="B50" s="10" t="n">
        <v>0</v>
      </c>
      <c r="C50" s="4" t="n">
        <f aca="false">P50</f>
        <v>0</v>
      </c>
      <c r="D50" s="5" t="s">
        <v>5</v>
      </c>
      <c r="E50" s="5" t="s">
        <v>5</v>
      </c>
      <c r="F50" s="5" t="s">
        <v>5</v>
      </c>
      <c r="G50" s="5" t="s">
        <v>5</v>
      </c>
      <c r="H50" s="0" t="n">
        <v>2</v>
      </c>
      <c r="I50" s="6" t="n">
        <v>18</v>
      </c>
      <c r="J50" s="7" t="n">
        <v>-81.9</v>
      </c>
      <c r="K50" s="7" t="n">
        <v>50</v>
      </c>
      <c r="L50" s="7" t="n">
        <v>5030841128</v>
      </c>
      <c r="M50" s="7" t="n">
        <v>2</v>
      </c>
      <c r="N50" s="8" t="n">
        <v>412025900000</v>
      </c>
      <c r="P50" s="9" t="n">
        <f aca="false">$P$31*B50</f>
        <v>0</v>
      </c>
    </row>
    <row r="51" customFormat="false" ht="15.75" hidden="false" customHeight="false" outlineLevel="0" collapsed="false">
      <c r="A51" s="3" t="n">
        <v>18</v>
      </c>
      <c r="B51" s="10" t="n">
        <v>0</v>
      </c>
      <c r="C51" s="4" t="n">
        <f aca="false">P51</f>
        <v>0</v>
      </c>
      <c r="D51" s="5" t="s">
        <v>5</v>
      </c>
      <c r="E51" s="5" t="s">
        <v>5</v>
      </c>
      <c r="F51" s="5" t="s">
        <v>5</v>
      </c>
      <c r="G51" s="5" t="s">
        <v>5</v>
      </c>
      <c r="H51" s="0" t="n">
        <v>2</v>
      </c>
      <c r="I51" s="6" t="n">
        <v>19</v>
      </c>
      <c r="J51" s="7" t="n">
        <v>-86.4</v>
      </c>
      <c r="K51" s="7" t="n">
        <v>50</v>
      </c>
      <c r="L51" s="7" t="n">
        <v>4831356901</v>
      </c>
      <c r="M51" s="7" t="n">
        <v>2</v>
      </c>
      <c r="N51" s="8" t="n">
        <v>417429200000</v>
      </c>
      <c r="P51" s="9" t="n">
        <f aca="false">$P$31*B51</f>
        <v>0</v>
      </c>
    </row>
    <row r="52" customFormat="false" ht="15.75" hidden="false" customHeight="false" outlineLevel="0" collapsed="false">
      <c r="A52" s="3" t="n">
        <v>19</v>
      </c>
      <c r="B52" s="10" t="n">
        <v>0</v>
      </c>
      <c r="C52" s="4" t="n">
        <f aca="false">P52</f>
        <v>0</v>
      </c>
      <c r="D52" s="5" t="s">
        <v>5</v>
      </c>
      <c r="E52" s="5" t="s">
        <v>5</v>
      </c>
      <c r="F52" s="5" t="s">
        <v>5</v>
      </c>
      <c r="G52" s="5" t="s">
        <v>5</v>
      </c>
      <c r="H52" s="0" t="n">
        <v>3</v>
      </c>
      <c r="I52" s="6" t="n">
        <v>20</v>
      </c>
      <c r="J52" s="7" t="n">
        <v>-199.1</v>
      </c>
      <c r="K52" s="7" t="n">
        <v>50</v>
      </c>
      <c r="L52" s="7" t="n">
        <v>17683470543</v>
      </c>
      <c r="M52" s="7" t="n">
        <v>3</v>
      </c>
      <c r="N52" s="8" t="n">
        <v>3520779000000</v>
      </c>
      <c r="P52" s="9" t="n">
        <f aca="false">$P$31*B52</f>
        <v>0</v>
      </c>
    </row>
    <row r="53" customFormat="false" ht="15.75" hidden="false" customHeight="false" outlineLevel="0" collapsed="false">
      <c r="A53" s="3" t="n">
        <v>20</v>
      </c>
      <c r="B53" s="10" t="n">
        <v>0</v>
      </c>
      <c r="C53" s="4" t="n">
        <f aca="false">P53</f>
        <v>0</v>
      </c>
      <c r="D53" s="5" t="s">
        <v>5</v>
      </c>
      <c r="E53" s="5" t="s">
        <v>5</v>
      </c>
      <c r="F53" s="5" t="s">
        <v>5</v>
      </c>
      <c r="G53" s="5" t="s">
        <v>5</v>
      </c>
      <c r="H53" s="0" t="n">
        <v>3</v>
      </c>
      <c r="I53" s="6" t="n">
        <v>21</v>
      </c>
      <c r="J53" s="7" t="n">
        <v>-230.2</v>
      </c>
      <c r="K53" s="7" t="n">
        <v>50</v>
      </c>
      <c r="L53" s="7" t="n">
        <v>9957085306</v>
      </c>
      <c r="M53" s="7" t="n">
        <v>3</v>
      </c>
      <c r="N53" s="8" t="n">
        <v>2292121000000</v>
      </c>
      <c r="P53" s="9" t="n">
        <f aca="false">$P$31*B53</f>
        <v>0</v>
      </c>
    </row>
    <row r="54" customFormat="false" ht="15.75" hidden="false" customHeight="false" outlineLevel="0" collapsed="false">
      <c r="A54" s="3" t="n">
        <v>21</v>
      </c>
      <c r="B54" s="10" t="n">
        <v>0</v>
      </c>
      <c r="C54" s="4" t="n">
        <f aca="false">P54</f>
        <v>0</v>
      </c>
      <c r="D54" s="5" t="s">
        <v>5</v>
      </c>
      <c r="E54" s="5" t="s">
        <v>5</v>
      </c>
      <c r="F54" s="5" t="s">
        <v>5</v>
      </c>
      <c r="G54" s="5" t="s">
        <v>5</v>
      </c>
      <c r="H54" s="0" t="n">
        <v>3</v>
      </c>
      <c r="I54" s="6" t="n">
        <v>22</v>
      </c>
      <c r="J54" s="7" t="n">
        <v>-186.3</v>
      </c>
      <c r="K54" s="7" t="n">
        <v>50</v>
      </c>
      <c r="L54" s="7" t="n">
        <v>6033778736</v>
      </c>
      <c r="M54" s="7" t="n">
        <v>3</v>
      </c>
      <c r="N54" s="8" t="n">
        <v>1124093000000</v>
      </c>
      <c r="P54" s="9" t="n">
        <f aca="false">$P$31*B54</f>
        <v>0</v>
      </c>
    </row>
    <row r="55" customFormat="false" ht="15.75" hidden="false" customHeight="false" outlineLevel="0" collapsed="false">
      <c r="A55" s="3" t="n">
        <v>22</v>
      </c>
      <c r="B55" s="10" t="n">
        <v>0</v>
      </c>
      <c r="C55" s="4" t="n">
        <f aca="false">P55</f>
        <v>0</v>
      </c>
      <c r="D55" s="5" t="s">
        <v>5</v>
      </c>
      <c r="E55" s="5" t="s">
        <v>5</v>
      </c>
      <c r="F55" s="5" t="s">
        <v>5</v>
      </c>
      <c r="G55" s="5" t="s">
        <v>5</v>
      </c>
      <c r="H55" s="0" t="n">
        <v>2</v>
      </c>
      <c r="I55" s="6" t="n">
        <v>23</v>
      </c>
      <c r="J55" s="7" t="n">
        <v>-119.6</v>
      </c>
      <c r="K55" s="7" t="n">
        <v>50</v>
      </c>
      <c r="L55" s="7" t="n">
        <v>17242902545</v>
      </c>
      <c r="M55" s="7" t="n">
        <v>2</v>
      </c>
      <c r="N55" s="8" t="n">
        <v>2062251000000</v>
      </c>
      <c r="P55" s="9" t="n">
        <f aca="false">$P$31*B55</f>
        <v>0</v>
      </c>
    </row>
    <row r="56" customFormat="false" ht="15.75" hidden="false" customHeight="false" outlineLevel="0" collapsed="false">
      <c r="A56" s="0" t="n">
        <v>23</v>
      </c>
      <c r="B56" s="0" t="n">
        <v>0</v>
      </c>
      <c r="C56" s="4" t="n">
        <f aca="false">P56</f>
        <v>0</v>
      </c>
      <c r="D56" s="5" t="s">
        <v>5</v>
      </c>
      <c r="E56" s="5" t="s">
        <v>5</v>
      </c>
      <c r="F56" s="5" t="s">
        <v>5</v>
      </c>
      <c r="G56" s="5" t="s">
        <v>5</v>
      </c>
      <c r="H56" s="0" t="n">
        <v>0</v>
      </c>
      <c r="I56" s="6" t="n">
        <v>24</v>
      </c>
      <c r="J56" s="7" t="n">
        <v>0</v>
      </c>
      <c r="K56" s="7" t="n">
        <v>0</v>
      </c>
      <c r="L56" s="7" t="n">
        <v>173026053</v>
      </c>
      <c r="M56" s="7" t="n">
        <v>0</v>
      </c>
      <c r="N56" s="8" t="n">
        <v>0</v>
      </c>
      <c r="P56" s="9" t="n">
        <f aca="false">$P$31*B56</f>
        <v>0</v>
      </c>
    </row>
    <row r="57" customFormat="false" ht="15.75" hidden="false" customHeight="false" outlineLevel="0" collapsed="false">
      <c r="A57" s="0" t="n">
        <v>24</v>
      </c>
      <c r="B57" s="0" t="n">
        <v>0</v>
      </c>
      <c r="C57" s="4" t="n">
        <f aca="false">P57</f>
        <v>0</v>
      </c>
      <c r="D57" s="5" t="s">
        <v>5</v>
      </c>
      <c r="E57" s="5" t="s">
        <v>5</v>
      </c>
      <c r="F57" s="5" t="s">
        <v>5</v>
      </c>
      <c r="G57" s="5" t="s">
        <v>5</v>
      </c>
      <c r="H57" s="0" t="n">
        <v>0</v>
      </c>
      <c r="I57" s="6" t="n">
        <v>25</v>
      </c>
      <c r="J57" s="7" t="n">
        <v>0</v>
      </c>
      <c r="K57" s="7" t="n">
        <v>0</v>
      </c>
      <c r="L57" s="7" t="n">
        <v>294595432</v>
      </c>
      <c r="M57" s="7" t="n">
        <v>0</v>
      </c>
      <c r="N57" s="8" t="n">
        <v>0</v>
      </c>
      <c r="P57" s="9" t="n">
        <f aca="false">$P$31*B57</f>
        <v>0</v>
      </c>
    </row>
    <row r="58" customFormat="false" ht="15.75" hidden="false" customHeight="false" outlineLevel="0" collapsed="false">
      <c r="A58" s="0" t="n">
        <v>25</v>
      </c>
      <c r="B58" s="0" t="n">
        <v>0</v>
      </c>
      <c r="C58" s="4" t="n">
        <f aca="false">P58</f>
        <v>0</v>
      </c>
      <c r="D58" s="5" t="s">
        <v>5</v>
      </c>
      <c r="E58" s="5" t="s">
        <v>5</v>
      </c>
      <c r="F58" s="5" t="s">
        <v>5</v>
      </c>
      <c r="G58" s="5" t="s">
        <v>5</v>
      </c>
      <c r="H58" s="0" t="n">
        <v>2</v>
      </c>
      <c r="I58" s="6" t="n">
        <v>26</v>
      </c>
      <c r="J58" s="7" t="n">
        <v>-100</v>
      </c>
      <c r="K58" s="7" t="n">
        <v>50</v>
      </c>
      <c r="L58" s="7" t="n">
        <v>35556339824</v>
      </c>
      <c r="M58" s="7" t="n">
        <v>2</v>
      </c>
      <c r="N58" s="8" t="n">
        <v>3555634000000</v>
      </c>
      <c r="P58" s="9" t="n">
        <f aca="false">$P$31*B58</f>
        <v>0</v>
      </c>
    </row>
    <row r="59" customFormat="false" ht="15.75" hidden="false" customHeight="false" outlineLevel="0" collapsed="false">
      <c r="A59" s="0" t="n">
        <v>26</v>
      </c>
      <c r="B59" s="0" t="n">
        <v>0</v>
      </c>
      <c r="C59" s="4" t="n">
        <f aca="false">P59</f>
        <v>0</v>
      </c>
      <c r="D59" s="5" t="s">
        <v>5</v>
      </c>
      <c r="E59" s="5" t="s">
        <v>5</v>
      </c>
      <c r="F59" s="5" t="s">
        <v>5</v>
      </c>
      <c r="G59" s="5" t="s">
        <v>5</v>
      </c>
      <c r="H59" s="0" t="n">
        <v>3</v>
      </c>
      <c r="I59" s="6" t="n">
        <v>27</v>
      </c>
      <c r="J59" s="7" t="n">
        <v>-150</v>
      </c>
      <c r="K59" s="7" t="n">
        <v>50</v>
      </c>
      <c r="L59" s="7" t="n">
        <v>17529276725</v>
      </c>
      <c r="M59" s="7" t="n">
        <v>3</v>
      </c>
      <c r="N59" s="8" t="n">
        <v>2629392000000</v>
      </c>
      <c r="P59" s="9" t="n">
        <f aca="false">$P$31*B59</f>
        <v>0</v>
      </c>
    </row>
    <row r="60" customFormat="false" ht="15.75" hidden="false" customHeight="false" outlineLevel="0" collapsed="false">
      <c r="A60" s="0" t="n">
        <v>27</v>
      </c>
      <c r="B60" s="0" t="n">
        <v>0</v>
      </c>
      <c r="C60" s="4" t="n">
        <f aca="false">P60</f>
        <v>0</v>
      </c>
      <c r="D60" s="5" t="s">
        <v>5</v>
      </c>
      <c r="E60" s="5" t="s">
        <v>5</v>
      </c>
      <c r="F60" s="5" t="s">
        <v>5</v>
      </c>
      <c r="G60" s="5" t="s">
        <v>5</v>
      </c>
      <c r="H60" s="0" t="n">
        <v>4</v>
      </c>
      <c r="I60" s="6" t="n">
        <v>28</v>
      </c>
      <c r="J60" s="7" t="n">
        <v>-500</v>
      </c>
      <c r="K60" s="7" t="n">
        <v>50</v>
      </c>
      <c r="L60" s="7" t="n">
        <v>26033456848</v>
      </c>
      <c r="M60" s="7" t="n">
        <v>4</v>
      </c>
      <c r="N60" s="8" t="n">
        <v>13016730000000</v>
      </c>
      <c r="P60" s="9" t="n">
        <f aca="false">$P$31*B60</f>
        <v>0</v>
      </c>
    </row>
    <row r="61" customFormat="false" ht="15.75" hidden="false" customHeight="false" outlineLevel="0" collapsed="false">
      <c r="A61" s="0" t="n">
        <v>28</v>
      </c>
      <c r="B61" s="0" t="n">
        <v>0</v>
      </c>
      <c r="C61" s="4" t="n">
        <f aca="false">P61</f>
        <v>0</v>
      </c>
      <c r="D61" s="5" t="s">
        <v>5</v>
      </c>
      <c r="E61" s="5" t="s">
        <v>5</v>
      </c>
      <c r="F61" s="5" t="s">
        <v>5</v>
      </c>
      <c r="G61" s="5" t="s">
        <v>5</v>
      </c>
      <c r="H61" s="0" t="n">
        <v>4</v>
      </c>
      <c r="I61" s="6" t="n">
        <v>29</v>
      </c>
      <c r="J61" s="7" t="n">
        <v>-500</v>
      </c>
      <c r="K61" s="7" t="n">
        <v>50</v>
      </c>
      <c r="L61" s="7" t="n">
        <v>40232596619</v>
      </c>
      <c r="M61" s="7" t="n">
        <v>4</v>
      </c>
      <c r="N61" s="8" t="n">
        <v>20116300000000</v>
      </c>
      <c r="P61" s="9" t="n">
        <f aca="false">$P$31*B61</f>
        <v>0</v>
      </c>
    </row>
    <row r="62" customFormat="false" ht="15.75" hidden="false" customHeight="false" outlineLevel="0" collapsed="false">
      <c r="A62" s="0" t="n">
        <v>29</v>
      </c>
      <c r="B62" s="0" t="n">
        <v>0</v>
      </c>
      <c r="C62" s="4" t="n">
        <f aca="false">P62</f>
        <v>0</v>
      </c>
      <c r="D62" s="5" t="s">
        <v>5</v>
      </c>
      <c r="E62" s="5" t="s">
        <v>5</v>
      </c>
      <c r="F62" s="5" t="s">
        <v>5</v>
      </c>
      <c r="G62" s="5" t="s">
        <v>5</v>
      </c>
      <c r="H62" s="0" t="n">
        <v>4</v>
      </c>
      <c r="I62" s="6" t="n">
        <v>30</v>
      </c>
      <c r="J62" s="7" t="n">
        <v>-500</v>
      </c>
      <c r="K62" s="7" t="n">
        <v>50</v>
      </c>
      <c r="L62" s="7" t="n">
        <v>27427742420</v>
      </c>
      <c r="M62" s="7" t="n">
        <v>4</v>
      </c>
      <c r="N62" s="8" t="n">
        <v>13713870000000</v>
      </c>
      <c r="P62" s="9" t="n">
        <f aca="false">$P$31*B62</f>
        <v>0</v>
      </c>
    </row>
    <row r="63" customFormat="false" ht="15" hidden="false" customHeight="false" outlineLevel="0" collapsed="false">
      <c r="Q63" s="0" t="s">
        <v>8</v>
      </c>
      <c r="R63" s="0" t="s">
        <v>9</v>
      </c>
    </row>
    <row r="64" customFormat="false" ht="15" hidden="false" customHeight="false" outlineLevel="0" collapsed="false">
      <c r="A64" s="0" t="s">
        <v>21</v>
      </c>
      <c r="B64" s="0" t="n">
        <f aca="false">SUM(B33:B62)</f>
        <v>1</v>
      </c>
      <c r="C64" s="15" t="n">
        <f aca="false">ROUND(C33*0.6376282^9,0)</f>
        <v>0</v>
      </c>
      <c r="D64" s="9" t="str">
        <f aca="false">D33</f>
        <v>_</v>
      </c>
      <c r="E64" s="9" t="str">
        <f aca="false">E33</f>
        <v>_</v>
      </c>
      <c r="F64" s="9" t="str">
        <f aca="false">F33</f>
        <v>_</v>
      </c>
      <c r="G64" s="9" t="str">
        <f aca="false">G33</f>
        <v>_</v>
      </c>
      <c r="I64" s="0" t="str">
        <f aca="false">"  "&amp;C64&amp;", "&amp;D64&amp;", "&amp;E64&amp;", "&amp;F64&amp;", "&amp;G64&amp;","</f>
        <v>  0, _, _, _, _,</v>
      </c>
      <c r="N64" s="0" t="s">
        <v>58</v>
      </c>
      <c r="Q64" s="11" t="s">
        <v>10</v>
      </c>
      <c r="R64" s="1" t="s">
        <v>11</v>
      </c>
    </row>
    <row r="65" customFormat="false" ht="15" hidden="false" customHeight="false" outlineLevel="0" collapsed="false">
      <c r="C65" s="15" t="n">
        <f aca="false">ROUND(C34*0.6376282^9,0)</f>
        <v>327</v>
      </c>
      <c r="D65" s="9" t="str">
        <f aca="false">D34</f>
        <v>_</v>
      </c>
      <c r="E65" s="9" t="str">
        <f aca="false">E34</f>
        <v>_</v>
      </c>
      <c r="F65" s="9" t="str">
        <f aca="false">F34</f>
        <v>_</v>
      </c>
      <c r="G65" s="9" t="str">
        <f aca="false">G34</f>
        <v>_</v>
      </c>
      <c r="I65" s="0" t="str">
        <f aca="false">"  "&amp;C65&amp;", "&amp;D65&amp;", "&amp;E65&amp;", "&amp;F65&amp;", "&amp;G65&amp;","</f>
        <v>  327, _, _, _, _,</v>
      </c>
      <c r="N65" s="0" t="s">
        <v>66</v>
      </c>
      <c r="Q65" s="1" t="s">
        <v>12</v>
      </c>
      <c r="R65" s="1" t="s">
        <v>13</v>
      </c>
    </row>
    <row r="66" customFormat="false" ht="15" hidden="false" customHeight="false" outlineLevel="0" collapsed="false">
      <c r="C66" s="15" t="n">
        <f aca="false">ROUND(C35*0.6376282^9,0)</f>
        <v>695</v>
      </c>
      <c r="D66" s="9" t="str">
        <f aca="false">D35</f>
        <v>_</v>
      </c>
      <c r="E66" s="9" t="str">
        <f aca="false">E35</f>
        <v>_</v>
      </c>
      <c r="F66" s="9" t="str">
        <f aca="false">F35</f>
        <v>_</v>
      </c>
      <c r="G66" s="9" t="str">
        <f aca="false">G35</f>
        <v>_</v>
      </c>
      <c r="I66" s="0" t="str">
        <f aca="false">"  "&amp;C66&amp;", "&amp;D66&amp;", "&amp;E66&amp;", "&amp;F66&amp;", "&amp;G66&amp;","</f>
        <v>  695, _, _, _, _,</v>
      </c>
      <c r="N66" s="0" t="s">
        <v>67</v>
      </c>
      <c r="Q66" s="1" t="s">
        <v>14</v>
      </c>
      <c r="R66" s="1" t="s">
        <v>15</v>
      </c>
    </row>
    <row r="67" customFormat="false" ht="15" hidden="false" customHeight="false" outlineLevel="0" collapsed="false">
      <c r="C67" s="15" t="n">
        <f aca="false">ROUND(C36*0.6376282^9,0)</f>
        <v>2495</v>
      </c>
      <c r="D67" s="9" t="str">
        <f aca="false">D36</f>
        <v>_</v>
      </c>
      <c r="E67" s="9" t="str">
        <f aca="false">E36</f>
        <v>_</v>
      </c>
      <c r="F67" s="9" t="str">
        <f aca="false">F36</f>
        <v>_</v>
      </c>
      <c r="G67" s="9" t="str">
        <f aca="false">G36</f>
        <v>_</v>
      </c>
      <c r="I67" s="0" t="str">
        <f aca="false">"  "&amp;C67&amp;", "&amp;D67&amp;", "&amp;E67&amp;", "&amp;F67&amp;", "&amp;G67&amp;","</f>
        <v>  2495, _, _, _, _,</v>
      </c>
      <c r="N67" s="0" t="s">
        <v>68</v>
      </c>
      <c r="Q67" s="1" t="s">
        <v>16</v>
      </c>
      <c r="R67" s="1" t="s">
        <v>17</v>
      </c>
    </row>
    <row r="68" customFormat="false" ht="15" hidden="false" customHeight="false" outlineLevel="0" collapsed="false">
      <c r="C68" s="15" t="n">
        <f aca="false">ROUND(C37*0.6376282^9,0)</f>
        <v>245</v>
      </c>
      <c r="D68" s="9" t="str">
        <f aca="false">D37</f>
        <v>_</v>
      </c>
      <c r="E68" s="9" t="str">
        <f aca="false">E37</f>
        <v>_</v>
      </c>
      <c r="F68" s="9" t="str">
        <f aca="false">F37</f>
        <v>_</v>
      </c>
      <c r="G68" s="9" t="str">
        <f aca="false">G37</f>
        <v>_</v>
      </c>
      <c r="I68" s="0" t="str">
        <f aca="false">"  "&amp;C68&amp;", "&amp;D68&amp;", "&amp;E68&amp;", "&amp;F68&amp;", "&amp;G68&amp;","</f>
        <v>  245, _, _, _, _,</v>
      </c>
      <c r="N68" s="0" t="s">
        <v>69</v>
      </c>
      <c r="Q68" s="1"/>
      <c r="R68" s="1"/>
    </row>
    <row r="69" customFormat="false" ht="15" hidden="false" customHeight="false" outlineLevel="0" collapsed="false">
      <c r="C69" s="15" t="n">
        <f aca="false">ROUND(C38*0.6376282^9,0)</f>
        <v>205</v>
      </c>
      <c r="D69" s="9" t="str">
        <f aca="false">D38</f>
        <v>_</v>
      </c>
      <c r="E69" s="9" t="str">
        <f aca="false">E38</f>
        <v>_</v>
      </c>
      <c r="F69" s="9" t="str">
        <f aca="false">F38</f>
        <v>_</v>
      </c>
      <c r="G69" s="9" t="str">
        <f aca="false">G38</f>
        <v>_</v>
      </c>
      <c r="I69" s="0" t="str">
        <f aca="false">"  "&amp;C69&amp;", "&amp;D69&amp;", "&amp;E69&amp;", "&amp;F69&amp;", "&amp;G69&amp;","</f>
        <v>  205, _, _, _, _,</v>
      </c>
      <c r="N69" s="0" t="s">
        <v>70</v>
      </c>
      <c r="Q69" s="1" t="s">
        <v>18</v>
      </c>
      <c r="R69" s="1" t="s">
        <v>19</v>
      </c>
    </row>
    <row r="70" customFormat="false" ht="15" hidden="false" customHeight="false" outlineLevel="0" collapsed="false">
      <c r="C70" s="15" t="n">
        <f aca="false">ROUND(C39*0.6376282^9,0)</f>
        <v>41</v>
      </c>
      <c r="D70" s="9" t="str">
        <f aca="false">D39</f>
        <v>_</v>
      </c>
      <c r="E70" s="9" t="str">
        <f aca="false">E39</f>
        <v>_</v>
      </c>
      <c r="F70" s="9" t="str">
        <f aca="false">F39</f>
        <v>_</v>
      </c>
      <c r="G70" s="9" t="str">
        <f aca="false">G39</f>
        <v>_</v>
      </c>
      <c r="I70" s="0" t="str">
        <f aca="false">"  "&amp;C70&amp;", "&amp;D70&amp;", "&amp;E70&amp;", "&amp;F70&amp;", "&amp;G70&amp;","</f>
        <v>  41, _, _, _, _,</v>
      </c>
      <c r="N70" s="0" t="s">
        <v>71</v>
      </c>
      <c r="Q70" s="1"/>
      <c r="R70" s="1"/>
    </row>
    <row r="71" customFormat="false" ht="15" hidden="false" customHeight="false" outlineLevel="0" collapsed="false">
      <c r="C71" s="15" t="n">
        <f aca="false">ROUND(C40*0.6376282^9,0)</f>
        <v>82</v>
      </c>
      <c r="D71" s="9" t="str">
        <f aca="false">D40</f>
        <v>_</v>
      </c>
      <c r="E71" s="9" t="str">
        <f aca="false">E40</f>
        <v>_</v>
      </c>
      <c r="F71" s="9" t="str">
        <f aca="false">F40</f>
        <v>_</v>
      </c>
      <c r="G71" s="9" t="str">
        <f aca="false">G40</f>
        <v>_</v>
      </c>
      <c r="I71" s="0" t="str">
        <f aca="false">"  "&amp;C71&amp;", "&amp;D71&amp;", "&amp;E71&amp;", "&amp;F71&amp;", "&amp;G71&amp;","</f>
        <v>  82, _, _, _, _,</v>
      </c>
      <c r="N71" s="0" t="s">
        <v>72</v>
      </c>
    </row>
    <row r="72" customFormat="false" ht="15" hidden="false" customHeight="false" outlineLevel="0" collapsed="false">
      <c r="C72" s="15" t="n">
        <f aca="false">ROUND(C41*0.6376282^9,0)</f>
        <v>0</v>
      </c>
      <c r="D72" s="9" t="str">
        <f aca="false">D41</f>
        <v>_</v>
      </c>
      <c r="E72" s="9" t="str">
        <f aca="false">E41</f>
        <v>_</v>
      </c>
      <c r="F72" s="9" t="str">
        <f aca="false">F41</f>
        <v>_</v>
      </c>
      <c r="G72" s="9" t="str">
        <f aca="false">G41</f>
        <v>_</v>
      </c>
      <c r="I72" s="0" t="str">
        <f aca="false">"  "&amp;C72&amp;", "&amp;D72&amp;", "&amp;E72&amp;", "&amp;F72&amp;", "&amp;G72&amp;","</f>
        <v>  0, _, _, _, _,</v>
      </c>
      <c r="N72" s="0" t="s">
        <v>58</v>
      </c>
    </row>
    <row r="73" customFormat="false" ht="15" hidden="false" customHeight="false" outlineLevel="0" collapsed="false">
      <c r="C73" s="15" t="n">
        <f aca="false">ROUND(C42*0.6376282^9,0)</f>
        <v>0</v>
      </c>
      <c r="D73" s="9" t="str">
        <f aca="false">D42</f>
        <v>_</v>
      </c>
      <c r="E73" s="9" t="str">
        <f aca="false">E42</f>
        <v>_</v>
      </c>
      <c r="F73" s="9" t="str">
        <f aca="false">F42</f>
        <v>_</v>
      </c>
      <c r="G73" s="9" t="str">
        <f aca="false">G42</f>
        <v>_</v>
      </c>
      <c r="I73" s="0" t="str">
        <f aca="false">"  "&amp;C73&amp;", "&amp;D73&amp;", "&amp;E73&amp;", "&amp;F73&amp;", "&amp;G73&amp;","</f>
        <v>  0, _, _, _, _,</v>
      </c>
      <c r="N73" s="0" t="s">
        <v>58</v>
      </c>
    </row>
    <row r="74" customFormat="false" ht="15" hidden="false" customHeight="false" outlineLevel="0" collapsed="false">
      <c r="C74" s="15" t="n">
        <f aca="false">ROUND(C43*0.6376282^9,0)</f>
        <v>0</v>
      </c>
      <c r="D74" s="9" t="str">
        <f aca="false">D43</f>
        <v>_</v>
      </c>
      <c r="E74" s="9" t="str">
        <f aca="false">E43</f>
        <v>_</v>
      </c>
      <c r="F74" s="9" t="str">
        <f aca="false">F43</f>
        <v>_</v>
      </c>
      <c r="G74" s="9" t="str">
        <f aca="false">G43</f>
        <v>_</v>
      </c>
      <c r="I74" s="0" t="str">
        <f aca="false">"  "&amp;C74&amp;", "&amp;D74&amp;", "&amp;E74&amp;", "&amp;F74&amp;", "&amp;G74&amp;","</f>
        <v>  0, _, _, _, _,</v>
      </c>
      <c r="N74" s="0" t="s">
        <v>58</v>
      </c>
    </row>
    <row r="75" customFormat="false" ht="15" hidden="false" customHeight="false" outlineLevel="0" collapsed="false">
      <c r="C75" s="15" t="n">
        <f aca="false">ROUND(C44*0.6376282^9,0)</f>
        <v>0</v>
      </c>
      <c r="D75" s="9" t="str">
        <f aca="false">D44</f>
        <v>_</v>
      </c>
      <c r="E75" s="9" t="str">
        <f aca="false">E44</f>
        <v>_</v>
      </c>
      <c r="F75" s="9" t="str">
        <f aca="false">F44</f>
        <v>_</v>
      </c>
      <c r="G75" s="9" t="str">
        <f aca="false">G44</f>
        <v>_</v>
      </c>
      <c r="I75" s="0" t="str">
        <f aca="false">"  "&amp;C75&amp;", "&amp;D75&amp;", "&amp;E75&amp;", "&amp;F75&amp;", "&amp;G75&amp;","</f>
        <v>  0, _, _, _, _,</v>
      </c>
      <c r="N75" s="0" t="s">
        <v>58</v>
      </c>
    </row>
    <row r="76" customFormat="false" ht="15" hidden="false" customHeight="false" outlineLevel="0" collapsed="false">
      <c r="C76" s="15" t="n">
        <f aca="false">ROUND(C45*0.6376282^9,0)</f>
        <v>0</v>
      </c>
      <c r="D76" s="9" t="str">
        <f aca="false">D45</f>
        <v>_</v>
      </c>
      <c r="E76" s="9" t="str">
        <f aca="false">E45</f>
        <v>_</v>
      </c>
      <c r="F76" s="9" t="str">
        <f aca="false">F45</f>
        <v>_</v>
      </c>
      <c r="G76" s="9" t="str">
        <f aca="false">G45</f>
        <v>_</v>
      </c>
      <c r="I76" s="0" t="str">
        <f aca="false">"  "&amp;C76&amp;", "&amp;D76&amp;", "&amp;E76&amp;", "&amp;F76&amp;", "&amp;G76&amp;","</f>
        <v>  0, _, _, _, _,</v>
      </c>
      <c r="N76" s="0" t="s">
        <v>58</v>
      </c>
    </row>
    <row r="77" customFormat="false" ht="15" hidden="false" customHeight="false" outlineLevel="0" collapsed="false">
      <c r="C77" s="15" t="n">
        <f aca="false">ROUND(C46*0.6376282^9,0)</f>
        <v>0</v>
      </c>
      <c r="D77" s="9" t="str">
        <f aca="false">D46</f>
        <v>_</v>
      </c>
      <c r="E77" s="9" t="str">
        <f aca="false">E46</f>
        <v>_</v>
      </c>
      <c r="F77" s="9" t="str">
        <f aca="false">F46</f>
        <v>_</v>
      </c>
      <c r="G77" s="9" t="str">
        <f aca="false">G46</f>
        <v>_</v>
      </c>
      <c r="I77" s="0" t="str">
        <f aca="false">"  "&amp;C77&amp;", "&amp;D77&amp;", "&amp;E77&amp;", "&amp;F77&amp;", "&amp;G77&amp;","</f>
        <v>  0, _, _, _, _,</v>
      </c>
      <c r="N77" s="0" t="s">
        <v>58</v>
      </c>
    </row>
    <row r="78" customFormat="false" ht="15" hidden="false" customHeight="false" outlineLevel="0" collapsed="false">
      <c r="C78" s="15" t="n">
        <f aca="false">ROUND(C47*0.6376282^9,0)</f>
        <v>0</v>
      </c>
      <c r="D78" s="9" t="str">
        <f aca="false">D47</f>
        <v>_</v>
      </c>
      <c r="E78" s="9" t="str">
        <f aca="false">E47</f>
        <v>_</v>
      </c>
      <c r="F78" s="9" t="str">
        <f aca="false">F47</f>
        <v>_</v>
      </c>
      <c r="G78" s="9" t="str">
        <f aca="false">G47</f>
        <v>_</v>
      </c>
      <c r="I78" s="0" t="str">
        <f aca="false">"  "&amp;C78&amp;", "&amp;D78&amp;", "&amp;E78&amp;", "&amp;F78&amp;", "&amp;G78&amp;","</f>
        <v>  0, _, _, _, _,</v>
      </c>
      <c r="N78" s="0" t="s">
        <v>58</v>
      </c>
    </row>
    <row r="79" customFormat="false" ht="15" hidden="false" customHeight="false" outlineLevel="0" collapsed="false">
      <c r="C79" s="15" t="n">
        <f aca="false">ROUND(C48*0.6376282^9,0)</f>
        <v>0</v>
      </c>
      <c r="D79" s="9" t="str">
        <f aca="false">D48</f>
        <v>_</v>
      </c>
      <c r="E79" s="9" t="str">
        <f aca="false">E48</f>
        <v>_</v>
      </c>
      <c r="F79" s="9" t="str">
        <f aca="false">F48</f>
        <v>_</v>
      </c>
      <c r="G79" s="9" t="str">
        <f aca="false">G48</f>
        <v>_</v>
      </c>
      <c r="I79" s="0" t="str">
        <f aca="false">"  "&amp;C79&amp;", "&amp;D79&amp;", "&amp;E79&amp;", "&amp;F79&amp;", "&amp;G79&amp;","</f>
        <v>  0, _, _, _, _,</v>
      </c>
      <c r="N79" s="0" t="s">
        <v>58</v>
      </c>
    </row>
    <row r="80" customFormat="false" ht="15" hidden="false" customHeight="false" outlineLevel="0" collapsed="false">
      <c r="C80" s="15" t="n">
        <f aca="false">ROUND(C49*0.6376282^9,0)</f>
        <v>0</v>
      </c>
      <c r="D80" s="9" t="str">
        <f aca="false">D49</f>
        <v>_</v>
      </c>
      <c r="E80" s="9" t="str">
        <f aca="false">E49</f>
        <v>_</v>
      </c>
      <c r="F80" s="9" t="str">
        <f aca="false">F49</f>
        <v>_</v>
      </c>
      <c r="G80" s="9" t="str">
        <f aca="false">G49</f>
        <v>_</v>
      </c>
      <c r="I80" s="0" t="str">
        <f aca="false">"  "&amp;C80&amp;", "&amp;D80&amp;", "&amp;E80&amp;", "&amp;F80&amp;", "&amp;G80&amp;","</f>
        <v>  0, _, _, _, _,</v>
      </c>
      <c r="N80" s="0" t="s">
        <v>58</v>
      </c>
    </row>
    <row r="81" customFormat="false" ht="15" hidden="false" customHeight="false" outlineLevel="0" collapsed="false">
      <c r="C81" s="15" t="n">
        <f aca="false">ROUND(C50*0.6376282^9,0)</f>
        <v>0</v>
      </c>
      <c r="D81" s="9" t="str">
        <f aca="false">D50</f>
        <v>_</v>
      </c>
      <c r="E81" s="9" t="str">
        <f aca="false">E50</f>
        <v>_</v>
      </c>
      <c r="F81" s="9" t="str">
        <f aca="false">F50</f>
        <v>_</v>
      </c>
      <c r="G81" s="9" t="str">
        <f aca="false">G50</f>
        <v>_</v>
      </c>
      <c r="I81" s="0" t="str">
        <f aca="false">"  "&amp;C81&amp;", "&amp;D81&amp;", "&amp;E81&amp;", "&amp;F81&amp;", "&amp;G81&amp;","</f>
        <v>  0, _, _, _, _,</v>
      </c>
      <c r="N81" s="0" t="s">
        <v>58</v>
      </c>
    </row>
    <row r="82" customFormat="false" ht="15" hidden="false" customHeight="false" outlineLevel="0" collapsed="false">
      <c r="C82" s="15" t="n">
        <f aca="false">ROUND(C51*0.6376282^9,0)</f>
        <v>0</v>
      </c>
      <c r="D82" s="9" t="str">
        <f aca="false">D51</f>
        <v>_</v>
      </c>
      <c r="E82" s="9" t="str">
        <f aca="false">E51</f>
        <v>_</v>
      </c>
      <c r="F82" s="9" t="str">
        <f aca="false">F51</f>
        <v>_</v>
      </c>
      <c r="G82" s="9" t="str">
        <f aca="false">G51</f>
        <v>_</v>
      </c>
      <c r="I82" s="0" t="str">
        <f aca="false">"  "&amp;C82&amp;", "&amp;D82&amp;", "&amp;E82&amp;", "&amp;F82&amp;", "&amp;G82&amp;","</f>
        <v>  0, _, _, _, _,</v>
      </c>
      <c r="N82" s="0" t="s">
        <v>58</v>
      </c>
    </row>
    <row r="83" customFormat="false" ht="15" hidden="false" customHeight="false" outlineLevel="0" collapsed="false">
      <c r="C83" s="15" t="n">
        <f aca="false">ROUND(C52*0.6376282^9,0)</f>
        <v>0</v>
      </c>
      <c r="D83" s="9" t="str">
        <f aca="false">D52</f>
        <v>_</v>
      </c>
      <c r="E83" s="9" t="str">
        <f aca="false">E52</f>
        <v>_</v>
      </c>
      <c r="F83" s="9" t="str">
        <f aca="false">F52</f>
        <v>_</v>
      </c>
      <c r="G83" s="9" t="str">
        <f aca="false">G52</f>
        <v>_</v>
      </c>
      <c r="I83" s="0" t="str">
        <f aca="false">"  "&amp;C83&amp;", "&amp;D83&amp;", "&amp;E83&amp;", "&amp;F83&amp;", "&amp;G83&amp;","</f>
        <v>  0, _, _, _, _,</v>
      </c>
      <c r="N83" s="0" t="s">
        <v>58</v>
      </c>
    </row>
    <row r="84" customFormat="false" ht="15" hidden="false" customHeight="false" outlineLevel="0" collapsed="false">
      <c r="C84" s="15" t="n">
        <f aca="false">ROUND(C53*0.6376282^9,0)</f>
        <v>0</v>
      </c>
      <c r="D84" s="9" t="str">
        <f aca="false">D53</f>
        <v>_</v>
      </c>
      <c r="E84" s="9" t="str">
        <f aca="false">E53</f>
        <v>_</v>
      </c>
      <c r="F84" s="9" t="str">
        <f aca="false">F53</f>
        <v>_</v>
      </c>
      <c r="G84" s="9" t="str">
        <f aca="false">G53</f>
        <v>_</v>
      </c>
      <c r="I84" s="0" t="str">
        <f aca="false">"  "&amp;C84&amp;", "&amp;D84&amp;", "&amp;E84&amp;", "&amp;F84&amp;", "&amp;G84&amp;","</f>
        <v>  0, _, _, _, _,</v>
      </c>
      <c r="N84" s="0" t="s">
        <v>58</v>
      </c>
    </row>
    <row r="85" customFormat="false" ht="15" hidden="false" customHeight="false" outlineLevel="0" collapsed="false">
      <c r="C85" s="15" t="n">
        <f aca="false">ROUND(C54*0.6376282^9,0)</f>
        <v>0</v>
      </c>
      <c r="D85" s="9" t="str">
        <f aca="false">D54</f>
        <v>_</v>
      </c>
      <c r="E85" s="9" t="str">
        <f aca="false">E54</f>
        <v>_</v>
      </c>
      <c r="F85" s="9" t="str">
        <f aca="false">F54</f>
        <v>_</v>
      </c>
      <c r="G85" s="9" t="str">
        <f aca="false">G54</f>
        <v>_</v>
      </c>
      <c r="I85" s="0" t="str">
        <f aca="false">"  "&amp;C85&amp;", "&amp;D85&amp;", "&amp;E85&amp;", "&amp;F85&amp;", "&amp;G85&amp;","</f>
        <v>  0, _, _, _, _,</v>
      </c>
      <c r="N85" s="0" t="s">
        <v>58</v>
      </c>
    </row>
    <row r="86" customFormat="false" ht="15" hidden="false" customHeight="false" outlineLevel="0" collapsed="false">
      <c r="C86" s="15" t="n">
        <f aca="false">ROUND(C55*0.6376282^9,0)</f>
        <v>0</v>
      </c>
      <c r="D86" s="9" t="str">
        <f aca="false">D55</f>
        <v>_</v>
      </c>
      <c r="E86" s="9" t="str">
        <f aca="false">E55</f>
        <v>_</v>
      </c>
      <c r="F86" s="9" t="str">
        <f aca="false">F55</f>
        <v>_</v>
      </c>
      <c r="G86" s="9" t="str">
        <f aca="false">G55</f>
        <v>_</v>
      </c>
      <c r="I86" s="0" t="str">
        <f aca="false">"  "&amp;C86&amp;", "&amp;D86&amp;", "&amp;E86&amp;", "&amp;F86&amp;", "&amp;G86&amp;","</f>
        <v>  0, _, _, _, _,</v>
      </c>
      <c r="N86" s="0" t="s">
        <v>58</v>
      </c>
    </row>
    <row r="87" customFormat="false" ht="15" hidden="false" customHeight="false" outlineLevel="0" collapsed="false">
      <c r="C87" s="15" t="n">
        <f aca="false">ROUND(C56*0.6376282^9,0)</f>
        <v>0</v>
      </c>
      <c r="D87" s="9" t="str">
        <f aca="false">D56</f>
        <v>_</v>
      </c>
      <c r="E87" s="9" t="str">
        <f aca="false">E56</f>
        <v>_</v>
      </c>
      <c r="F87" s="9" t="str">
        <f aca="false">F56</f>
        <v>_</v>
      </c>
      <c r="G87" s="9" t="str">
        <f aca="false">G56</f>
        <v>_</v>
      </c>
      <c r="I87" s="0" t="str">
        <f aca="false">"  "&amp;C87&amp;", "&amp;D87&amp;", "&amp;E87&amp;", "&amp;F87&amp;", "&amp;G87&amp;","</f>
        <v>  0, _, _, _, _,</v>
      </c>
      <c r="N87" s="0" t="s">
        <v>58</v>
      </c>
    </row>
    <row r="88" customFormat="false" ht="15" hidden="false" customHeight="false" outlineLevel="0" collapsed="false">
      <c r="C88" s="15" t="n">
        <f aca="false">ROUND(C57*0.6376282^9,0)</f>
        <v>0</v>
      </c>
      <c r="D88" s="9" t="str">
        <f aca="false">D57</f>
        <v>_</v>
      </c>
      <c r="E88" s="9" t="str">
        <f aca="false">E57</f>
        <v>_</v>
      </c>
      <c r="F88" s="9" t="str">
        <f aca="false">F57</f>
        <v>_</v>
      </c>
      <c r="G88" s="9" t="str">
        <f aca="false">G57</f>
        <v>_</v>
      </c>
      <c r="I88" s="0" t="str">
        <f aca="false">"  "&amp;C88&amp;", "&amp;D88&amp;", "&amp;E88&amp;", "&amp;F88&amp;", "&amp;G88&amp;","</f>
        <v>  0, _, _, _, _,</v>
      </c>
      <c r="N88" s="0" t="s">
        <v>58</v>
      </c>
    </row>
    <row r="89" customFormat="false" ht="15" hidden="false" customHeight="false" outlineLevel="0" collapsed="false">
      <c r="C89" s="15" t="n">
        <f aca="false">ROUND(C58*0.6376282^9,0)</f>
        <v>0</v>
      </c>
      <c r="D89" s="9" t="str">
        <f aca="false">D58</f>
        <v>_</v>
      </c>
      <c r="E89" s="9" t="str">
        <f aca="false">E58</f>
        <v>_</v>
      </c>
      <c r="F89" s="9" t="str">
        <f aca="false">F58</f>
        <v>_</v>
      </c>
      <c r="G89" s="9" t="str">
        <f aca="false">G58</f>
        <v>_</v>
      </c>
      <c r="I89" s="0" t="str">
        <f aca="false">"  "&amp;C89&amp;", "&amp;D89&amp;", "&amp;E89&amp;", "&amp;F89&amp;", "&amp;G89&amp;","</f>
        <v>  0, _, _, _, _,</v>
      </c>
      <c r="N89" s="0" t="s">
        <v>58</v>
      </c>
    </row>
    <row r="90" customFormat="false" ht="15" hidden="false" customHeight="false" outlineLevel="0" collapsed="false">
      <c r="C90" s="15" t="n">
        <f aca="false">ROUND(C59*0.6376282^9,0)</f>
        <v>0</v>
      </c>
      <c r="D90" s="9" t="str">
        <f aca="false">D59</f>
        <v>_</v>
      </c>
      <c r="E90" s="9" t="str">
        <f aca="false">E59</f>
        <v>_</v>
      </c>
      <c r="F90" s="9" t="str">
        <f aca="false">F59</f>
        <v>_</v>
      </c>
      <c r="G90" s="9" t="str">
        <f aca="false">G59</f>
        <v>_</v>
      </c>
      <c r="I90" s="0" t="str">
        <f aca="false">"  "&amp;C90&amp;", "&amp;D90&amp;", "&amp;E90&amp;", "&amp;F90&amp;", "&amp;G90&amp;","</f>
        <v>  0, _, _, _, _,</v>
      </c>
      <c r="N90" s="0" t="s">
        <v>58</v>
      </c>
    </row>
    <row r="91" customFormat="false" ht="15" hidden="false" customHeight="false" outlineLevel="0" collapsed="false">
      <c r="C91" s="15" t="n">
        <f aca="false">ROUND(C60*0.6376282^9,0)</f>
        <v>0</v>
      </c>
      <c r="D91" s="9" t="str">
        <f aca="false">D60</f>
        <v>_</v>
      </c>
      <c r="E91" s="9" t="str">
        <f aca="false">E60</f>
        <v>_</v>
      </c>
      <c r="F91" s="9" t="str">
        <f aca="false">F60</f>
        <v>_</v>
      </c>
      <c r="G91" s="9" t="str">
        <f aca="false">G60</f>
        <v>_</v>
      </c>
      <c r="I91" s="0" t="str">
        <f aca="false">"  "&amp;C91&amp;", "&amp;D91&amp;", "&amp;E91&amp;", "&amp;F91&amp;", "&amp;G91&amp;","</f>
        <v>  0, _, _, _, _,</v>
      </c>
      <c r="N91" s="0" t="s">
        <v>58</v>
      </c>
    </row>
    <row r="92" customFormat="false" ht="15" hidden="false" customHeight="false" outlineLevel="0" collapsed="false">
      <c r="C92" s="15" t="n">
        <f aca="false">ROUND(C61*0.6376282^9,0)</f>
        <v>0</v>
      </c>
      <c r="D92" s="9" t="str">
        <f aca="false">D61</f>
        <v>_</v>
      </c>
      <c r="E92" s="9" t="str">
        <f aca="false">E61</f>
        <v>_</v>
      </c>
      <c r="F92" s="9" t="str">
        <f aca="false">F61</f>
        <v>_</v>
      </c>
      <c r="G92" s="9" t="str">
        <f aca="false">G61</f>
        <v>_</v>
      </c>
      <c r="I92" s="0" t="str">
        <f aca="false">"  "&amp;C92&amp;", "&amp;D92&amp;", "&amp;E92&amp;", "&amp;F92&amp;", "&amp;G92&amp;","</f>
        <v>  0, _, _, _, _,</v>
      </c>
      <c r="N92" s="0" t="s">
        <v>58</v>
      </c>
    </row>
    <row r="93" customFormat="false" ht="15" hidden="false" customHeight="false" outlineLevel="0" collapsed="false">
      <c r="C93" s="15" t="n">
        <f aca="false">ROUND(C62*0.6376282^9,0)</f>
        <v>0</v>
      </c>
      <c r="D93" s="9" t="str">
        <f aca="false">D62</f>
        <v>_</v>
      </c>
      <c r="E93" s="9" t="str">
        <f aca="false">E62</f>
        <v>_</v>
      </c>
      <c r="F93" s="9" t="str">
        <f aca="false">F62</f>
        <v>_</v>
      </c>
      <c r="G93" s="9" t="str">
        <f aca="false">G62</f>
        <v>_</v>
      </c>
      <c r="I93" s="0" t="str">
        <f aca="false">"  "&amp;C93&amp;", "&amp;D93&amp;", "&amp;E93&amp;", "&amp;F93&amp;", "&amp;G93&amp;" ;"</f>
        <v>  0, _, _, _, _ ;</v>
      </c>
      <c r="N93" s="0" t="s">
        <v>65</v>
      </c>
    </row>
    <row r="94" customFormat="false" ht="15" hidden="false" customHeight="false" outlineLevel="0" collapsed="false">
      <c r="C94" s="15"/>
      <c r="D94" s="9"/>
      <c r="E94" s="9"/>
      <c r="F94" s="9"/>
      <c r="G94" s="9"/>
    </row>
    <row r="95" customFormat="false" ht="15" hidden="false" customHeight="false" outlineLevel="0" collapsed="false">
      <c r="A95" s="1" t="s">
        <v>49</v>
      </c>
      <c r="B95" s="0" t="s">
        <v>50</v>
      </c>
      <c r="C95" s="9" t="n">
        <v>30</v>
      </c>
      <c r="D95" s="9"/>
      <c r="E95" s="9"/>
      <c r="F95" s="9"/>
      <c r="G95" s="9"/>
    </row>
    <row r="96" customFormat="false" ht="15" hidden="false" customHeight="false" outlineLevel="0" collapsed="false">
      <c r="B96" s="0" t="n">
        <v>0</v>
      </c>
      <c r="C96" s="9" t="n">
        <v>0.083</v>
      </c>
      <c r="D96" s="9" t="n">
        <v>0.083</v>
      </c>
      <c r="E96" s="9" t="n">
        <v>0.083</v>
      </c>
      <c r="F96" s="9" t="n">
        <v>0.083</v>
      </c>
      <c r="G96" s="9" t="n">
        <v>0.083</v>
      </c>
      <c r="H96" s="0" t="n">
        <v>0.095</v>
      </c>
      <c r="I96" s="0" t="n">
        <v>0.083</v>
      </c>
      <c r="J96" s="0" t="n">
        <v>0.083</v>
      </c>
      <c r="K96" s="0" t="n">
        <v>0.11</v>
      </c>
      <c r="L96" s="0" t="n">
        <v>0.03</v>
      </c>
      <c r="M96" s="0" t="n">
        <v>0.03</v>
      </c>
      <c r="N96" s="0" t="n">
        <v>0.03</v>
      </c>
      <c r="O96" s="0" t="n">
        <v>0.03</v>
      </c>
      <c r="P96" s="0" t="n">
        <v>0.03</v>
      </c>
      <c r="Q96" s="0" t="n">
        <v>0.008</v>
      </c>
      <c r="R96" s="0" t="n">
        <v>0.008</v>
      </c>
      <c r="S96" s="0" t="n">
        <v>0.008</v>
      </c>
      <c r="T96" s="0" t="n">
        <v>0.008</v>
      </c>
      <c r="U96" s="0" t="n">
        <v>0.008</v>
      </c>
      <c r="V96" s="0" t="n">
        <v>0.008</v>
      </c>
      <c r="W96" s="0" t="n">
        <v>0.008</v>
      </c>
      <c r="X96" s="0" t="n">
        <v>0.008</v>
      </c>
      <c r="Y96" s="0" t="n">
        <v>0</v>
      </c>
      <c r="Z96" s="0" t="n">
        <v>0</v>
      </c>
      <c r="AA96" s="0" t="n">
        <v>0</v>
      </c>
      <c r="AB96" s="0" t="n">
        <v>0</v>
      </c>
      <c r="AC96" s="0" t="n">
        <v>0</v>
      </c>
      <c r="AD96" s="0" t="n">
        <v>0</v>
      </c>
      <c r="AE96" s="0" t="n">
        <v>0</v>
      </c>
      <c r="AG96" s="0" t="n">
        <f aca="false">SUM(B96:AE96)</f>
        <v>1</v>
      </c>
    </row>
    <row r="97" customFormat="false" ht="15" hidden="false" customHeight="false" outlineLevel="0" collapsed="false">
      <c r="B97" s="0" t="s">
        <v>51</v>
      </c>
      <c r="C97" s="9" t="n">
        <v>30</v>
      </c>
      <c r="D97" s="9"/>
      <c r="E97" s="9"/>
      <c r="F97" s="9"/>
      <c r="G97" s="9"/>
      <c r="AG97" s="0" t="n">
        <f aca="false">SUM(B97:AE97)</f>
        <v>30</v>
      </c>
    </row>
    <row r="98" customFormat="false" ht="15" hidden="false" customHeight="false" outlineLevel="0" collapsed="false">
      <c r="B98" s="0" t="n">
        <v>0</v>
      </c>
      <c r="C98" s="9" t="n">
        <v>0.083</v>
      </c>
      <c r="D98" s="9" t="n">
        <v>0.083</v>
      </c>
      <c r="E98" s="9" t="n">
        <v>0.083</v>
      </c>
      <c r="F98" s="9" t="n">
        <v>0.083</v>
      </c>
      <c r="G98" s="9" t="n">
        <v>0.083</v>
      </c>
      <c r="H98" s="0" t="n">
        <v>0.095</v>
      </c>
      <c r="I98" s="0" t="n">
        <v>0.083</v>
      </c>
      <c r="J98" s="0" t="n">
        <v>0.083</v>
      </c>
      <c r="K98" s="0" t="n">
        <v>0.11</v>
      </c>
      <c r="L98" s="0" t="n">
        <v>0.03</v>
      </c>
      <c r="M98" s="0" t="n">
        <v>0.03</v>
      </c>
      <c r="N98" s="0" t="n">
        <v>0.03</v>
      </c>
      <c r="O98" s="0" t="n">
        <v>0.03</v>
      </c>
      <c r="P98" s="0" t="n">
        <v>0.03</v>
      </c>
      <c r="Q98" s="0" t="n">
        <v>0.008</v>
      </c>
      <c r="R98" s="0" t="n">
        <v>0.008</v>
      </c>
      <c r="S98" s="0" t="n">
        <v>0.008</v>
      </c>
      <c r="T98" s="0" t="n">
        <v>0.008</v>
      </c>
      <c r="U98" s="0" t="n">
        <v>0.008</v>
      </c>
      <c r="V98" s="0" t="n">
        <v>0.008</v>
      </c>
      <c r="W98" s="0" t="n">
        <v>0.008</v>
      </c>
      <c r="X98" s="0" t="n">
        <v>0.008</v>
      </c>
      <c r="Y98" s="0" t="n">
        <v>0</v>
      </c>
      <c r="Z98" s="0" t="n">
        <v>0</v>
      </c>
      <c r="AA98" s="0" t="n">
        <v>0</v>
      </c>
      <c r="AB98" s="0" t="n">
        <v>0</v>
      </c>
      <c r="AC98" s="0" t="n">
        <v>0</v>
      </c>
      <c r="AD98" s="0" t="n">
        <v>0</v>
      </c>
      <c r="AE98" s="0" t="n">
        <v>0</v>
      </c>
      <c r="AG98" s="0" t="n">
        <f aca="false">SUM(B98:AE98)</f>
        <v>1</v>
      </c>
    </row>
    <row r="99" customFormat="false" ht="15" hidden="false" customHeight="false" outlineLevel="0" collapsed="false">
      <c r="B99" s="0" t="s">
        <v>52</v>
      </c>
      <c r="C99" s="9" t="n">
        <v>30</v>
      </c>
      <c r="D99" s="9"/>
      <c r="E99" s="9"/>
      <c r="F99" s="9"/>
      <c r="G99" s="9"/>
      <c r="AG99" s="0" t="n">
        <f aca="false">SUM(B99:AE99)</f>
        <v>30</v>
      </c>
    </row>
    <row r="100" customFormat="false" ht="15" hidden="false" customHeight="false" outlineLevel="0" collapsed="false">
      <c r="B100" s="0" t="n">
        <v>0</v>
      </c>
      <c r="C100" s="9" t="n">
        <v>0.071</v>
      </c>
      <c r="D100" s="9" t="n">
        <v>0.072</v>
      </c>
      <c r="E100" s="9" t="n">
        <v>0.072</v>
      </c>
      <c r="F100" s="9" t="n">
        <v>0.072</v>
      </c>
      <c r="G100" s="9" t="n">
        <v>0.072</v>
      </c>
      <c r="H100" s="0" t="n">
        <v>0.083</v>
      </c>
      <c r="I100" s="0" t="n">
        <v>0.072</v>
      </c>
      <c r="J100" s="0" t="n">
        <v>0.072</v>
      </c>
      <c r="K100" s="0" t="n">
        <v>0.1</v>
      </c>
      <c r="L100" s="0" t="n">
        <v>0.05</v>
      </c>
      <c r="M100" s="0" t="n">
        <v>0.05</v>
      </c>
      <c r="N100" s="0" t="n">
        <v>0.05</v>
      </c>
      <c r="O100" s="0" t="n">
        <v>0.05</v>
      </c>
      <c r="P100" s="0" t="n">
        <v>0.05</v>
      </c>
      <c r="Q100" s="0" t="n">
        <v>0.008</v>
      </c>
      <c r="R100" s="0" t="n">
        <v>0.008</v>
      </c>
      <c r="S100" s="0" t="n">
        <v>0.008</v>
      </c>
      <c r="T100" s="0" t="n">
        <v>0.008</v>
      </c>
      <c r="U100" s="0" t="n">
        <v>0.008</v>
      </c>
      <c r="V100" s="0" t="n">
        <v>0.008</v>
      </c>
      <c r="W100" s="0" t="n">
        <v>0.008</v>
      </c>
      <c r="X100" s="0" t="n">
        <v>0.008</v>
      </c>
      <c r="Y100" s="0" t="n">
        <v>0</v>
      </c>
      <c r="Z100" s="0" t="n">
        <v>0</v>
      </c>
      <c r="AA100" s="0" t="n">
        <v>0</v>
      </c>
      <c r="AB100" s="0" t="n">
        <v>0</v>
      </c>
      <c r="AC100" s="0" t="n">
        <v>0</v>
      </c>
      <c r="AD100" s="0" t="n">
        <v>0</v>
      </c>
      <c r="AE100" s="0" t="n">
        <v>0</v>
      </c>
      <c r="AG100" s="0" t="n">
        <f aca="false">SUM(B100:AE100)</f>
        <v>1</v>
      </c>
    </row>
    <row r="101" customFormat="false" ht="15" hidden="false" customHeight="false" outlineLevel="0" collapsed="false">
      <c r="B101" s="0" t="s">
        <v>53</v>
      </c>
      <c r="C101" s="9" t="n">
        <v>30</v>
      </c>
      <c r="D101" s="9"/>
      <c r="E101" s="9"/>
      <c r="F101" s="9"/>
      <c r="G101" s="9"/>
      <c r="AG101" s="0" t="n">
        <f aca="false">SUM(B101:AE101)</f>
        <v>30</v>
      </c>
    </row>
    <row r="102" customFormat="false" ht="15" hidden="false" customHeight="false" outlineLevel="0" collapsed="false">
      <c r="B102" s="0" t="n">
        <v>0</v>
      </c>
      <c r="C102" s="9" t="n">
        <v>0.071</v>
      </c>
      <c r="D102" s="9" t="n">
        <v>0.072</v>
      </c>
      <c r="E102" s="9" t="n">
        <v>0.072</v>
      </c>
      <c r="F102" s="9" t="n">
        <v>0.072</v>
      </c>
      <c r="G102" s="9" t="n">
        <v>0.072</v>
      </c>
      <c r="H102" s="0" t="n">
        <v>0.083</v>
      </c>
      <c r="I102" s="0" t="n">
        <v>0.072</v>
      </c>
      <c r="J102" s="0" t="n">
        <v>0.072</v>
      </c>
      <c r="K102" s="0" t="n">
        <v>0.1</v>
      </c>
      <c r="L102" s="0" t="n">
        <v>0.05</v>
      </c>
      <c r="M102" s="0" t="n">
        <v>0.05</v>
      </c>
      <c r="N102" s="0" t="n">
        <v>0.05</v>
      </c>
      <c r="O102" s="0" t="n">
        <v>0.05</v>
      </c>
      <c r="P102" s="0" t="n">
        <v>0.05</v>
      </c>
      <c r="Q102" s="0" t="n">
        <v>0.008</v>
      </c>
      <c r="R102" s="0" t="n">
        <v>0.008</v>
      </c>
      <c r="S102" s="0" t="n">
        <v>0.008</v>
      </c>
      <c r="T102" s="0" t="n">
        <v>0.008</v>
      </c>
      <c r="U102" s="0" t="n">
        <v>0.008</v>
      </c>
      <c r="V102" s="0" t="n">
        <v>0.008</v>
      </c>
      <c r="W102" s="0" t="n">
        <v>0.008</v>
      </c>
      <c r="X102" s="0" t="n">
        <v>0.008</v>
      </c>
      <c r="Y102" s="0" t="n">
        <v>0</v>
      </c>
      <c r="Z102" s="0" t="n">
        <v>0</v>
      </c>
      <c r="AA102" s="0" t="n">
        <v>0</v>
      </c>
      <c r="AB102" s="0" t="n">
        <v>0</v>
      </c>
      <c r="AC102" s="0" t="n">
        <v>0</v>
      </c>
      <c r="AD102" s="0" t="n">
        <v>0</v>
      </c>
      <c r="AE102" s="0" t="n">
        <v>0</v>
      </c>
      <c r="AG102" s="0" t="n">
        <f aca="false">SUM(B102:AE102)</f>
        <v>1</v>
      </c>
    </row>
    <row r="103" customFormat="false" ht="15" hidden="false" customHeight="false" outlineLevel="0" collapsed="false">
      <c r="B103" s="0" t="s">
        <v>54</v>
      </c>
      <c r="C103" s="9" t="n">
        <v>30</v>
      </c>
      <c r="D103" s="9"/>
      <c r="E103" s="9"/>
      <c r="F103" s="9"/>
      <c r="G103" s="9"/>
      <c r="AG103" s="0" t="n">
        <f aca="false">SUM(B103:AE103)</f>
        <v>30</v>
      </c>
    </row>
    <row r="104" customFormat="false" ht="15" hidden="false" customHeight="false" outlineLevel="0" collapsed="false">
      <c r="B104" s="0" t="n">
        <v>0</v>
      </c>
      <c r="C104" s="9" t="n">
        <v>0.047</v>
      </c>
      <c r="D104" s="9" t="n">
        <v>0.03</v>
      </c>
      <c r="E104" s="9" t="n">
        <v>0.05</v>
      </c>
      <c r="F104" s="9" t="n">
        <v>0.01</v>
      </c>
      <c r="G104" s="9" t="n">
        <v>0.052</v>
      </c>
      <c r="H104" s="0" t="n">
        <v>0.025</v>
      </c>
      <c r="I104" s="0" t="n">
        <v>0.025</v>
      </c>
      <c r="J104" s="0" t="n">
        <v>0.03</v>
      </c>
      <c r="K104" s="0" t="n">
        <v>0.015</v>
      </c>
      <c r="L104" s="0" t="n">
        <v>0.017</v>
      </c>
      <c r="M104" s="0" t="n">
        <v>0.039</v>
      </c>
      <c r="N104" s="0" t="n">
        <v>0.064</v>
      </c>
      <c r="O104" s="0" t="n">
        <v>0.046</v>
      </c>
      <c r="P104" s="0" t="n">
        <v>0.026</v>
      </c>
      <c r="Q104" s="0" t="n">
        <v>0.02</v>
      </c>
      <c r="R104" s="0" t="n">
        <v>0.113</v>
      </c>
      <c r="S104" s="0" t="n">
        <v>0.122</v>
      </c>
      <c r="T104" s="0" t="n">
        <v>0.044</v>
      </c>
      <c r="U104" s="0" t="n">
        <v>0.031</v>
      </c>
      <c r="V104" s="0" t="n">
        <v>0.099</v>
      </c>
      <c r="W104" s="0" t="n">
        <v>0.086</v>
      </c>
      <c r="X104" s="0" t="n">
        <v>0.009</v>
      </c>
      <c r="Y104" s="0" t="n">
        <v>0</v>
      </c>
      <c r="Z104" s="0" t="n">
        <v>0</v>
      </c>
      <c r="AA104" s="0" t="n">
        <v>0</v>
      </c>
      <c r="AB104" s="0" t="n">
        <v>0</v>
      </c>
      <c r="AC104" s="0" t="n">
        <v>0</v>
      </c>
      <c r="AD104" s="0" t="n">
        <v>0</v>
      </c>
      <c r="AE104" s="0" t="n">
        <v>0</v>
      </c>
      <c r="AG104" s="0" t="n">
        <f aca="false">SUM(B104:AE104)</f>
        <v>1</v>
      </c>
    </row>
    <row r="105" customFormat="false" ht="15" hidden="false" customHeight="false" outlineLevel="0" collapsed="false">
      <c r="B105" s="0" t="s">
        <v>55</v>
      </c>
      <c r="C105" s="9" t="n">
        <v>30</v>
      </c>
      <c r="D105" s="9"/>
      <c r="E105" s="9"/>
      <c r="F105" s="9"/>
      <c r="G105" s="9"/>
      <c r="AG105" s="0" t="n">
        <f aca="false">SUM(B105:AE105)</f>
        <v>30</v>
      </c>
    </row>
    <row r="106" customFormat="false" ht="15" hidden="false" customHeight="false" outlineLevel="0" collapsed="false">
      <c r="B106" s="0" t="n">
        <v>0</v>
      </c>
      <c r="C106" s="9" t="n">
        <v>0.047</v>
      </c>
      <c r="D106" s="9" t="n">
        <v>0.03</v>
      </c>
      <c r="E106" s="9" t="n">
        <v>0.05</v>
      </c>
      <c r="F106" s="9" t="n">
        <v>0.01</v>
      </c>
      <c r="G106" s="9" t="n">
        <v>0.052</v>
      </c>
      <c r="H106" s="0" t="n">
        <v>0.025</v>
      </c>
      <c r="I106" s="0" t="n">
        <v>0.025</v>
      </c>
      <c r="J106" s="0" t="n">
        <v>0.03</v>
      </c>
      <c r="K106" s="0" t="n">
        <v>0.015</v>
      </c>
      <c r="L106" s="0" t="n">
        <v>0.017</v>
      </c>
      <c r="M106" s="0" t="n">
        <v>0.039</v>
      </c>
      <c r="N106" s="0" t="n">
        <v>0.064</v>
      </c>
      <c r="O106" s="0" t="n">
        <v>0.046</v>
      </c>
      <c r="P106" s="0" t="n">
        <v>0.026</v>
      </c>
      <c r="Q106" s="0" t="n">
        <v>0.02</v>
      </c>
      <c r="R106" s="0" t="n">
        <v>0.113</v>
      </c>
      <c r="S106" s="0" t="n">
        <v>0.122</v>
      </c>
      <c r="T106" s="0" t="n">
        <v>0.044</v>
      </c>
      <c r="U106" s="0" t="n">
        <v>0.031</v>
      </c>
      <c r="V106" s="0" t="n">
        <v>0.099</v>
      </c>
      <c r="W106" s="0" t="n">
        <v>0.086</v>
      </c>
      <c r="X106" s="0" t="n">
        <v>0.009</v>
      </c>
      <c r="Y106" s="0" t="n">
        <v>0</v>
      </c>
      <c r="Z106" s="0" t="n">
        <v>0</v>
      </c>
      <c r="AA106" s="0" t="n">
        <v>0</v>
      </c>
      <c r="AB106" s="0" t="n">
        <v>0</v>
      </c>
      <c r="AC106" s="0" t="n">
        <v>0</v>
      </c>
      <c r="AD106" s="0" t="n">
        <v>0</v>
      </c>
      <c r="AE106" s="0" t="n">
        <v>0</v>
      </c>
      <c r="AG106" s="0" t="n">
        <f aca="false">SUM(B106:AE106)</f>
        <v>1</v>
      </c>
    </row>
    <row r="107" customFormat="false" ht="15" hidden="false" customHeight="false" outlineLevel="0" collapsed="false">
      <c r="B107" s="0" t="s">
        <v>56</v>
      </c>
      <c r="C107" s="9" t="n">
        <v>30</v>
      </c>
      <c r="D107" s="9"/>
      <c r="E107" s="9"/>
      <c r="F107" s="9"/>
      <c r="G107" s="9"/>
      <c r="AG107" s="0" t="n">
        <f aca="false">SUM(B107:AE107)</f>
        <v>30</v>
      </c>
    </row>
    <row r="108" customFormat="false" ht="15" hidden="false" customHeight="false" outlineLevel="0" collapsed="false">
      <c r="B108" s="0" t="n">
        <v>0</v>
      </c>
      <c r="C108" s="9" t="n">
        <v>0.047</v>
      </c>
      <c r="D108" s="9" t="n">
        <v>0.03</v>
      </c>
      <c r="E108" s="9" t="n">
        <v>0.05</v>
      </c>
      <c r="F108" s="9" t="n">
        <v>0.01</v>
      </c>
      <c r="G108" s="9" t="n">
        <v>0.052</v>
      </c>
      <c r="H108" s="0" t="n">
        <v>0.025</v>
      </c>
      <c r="I108" s="0" t="n">
        <v>0.025</v>
      </c>
      <c r="J108" s="0" t="n">
        <v>0.03</v>
      </c>
      <c r="K108" s="0" t="n">
        <v>0.015</v>
      </c>
      <c r="L108" s="0" t="n">
        <v>0.017</v>
      </c>
      <c r="M108" s="0" t="n">
        <v>0.039</v>
      </c>
      <c r="N108" s="0" t="n">
        <v>0.064</v>
      </c>
      <c r="O108" s="0" t="n">
        <v>0.046</v>
      </c>
      <c r="P108" s="0" t="n">
        <v>0.026</v>
      </c>
      <c r="Q108" s="0" t="n">
        <v>0.02</v>
      </c>
      <c r="R108" s="0" t="n">
        <v>0.113</v>
      </c>
      <c r="S108" s="0" t="n">
        <v>0.122</v>
      </c>
      <c r="T108" s="0" t="n">
        <v>0.044</v>
      </c>
      <c r="U108" s="0" t="n">
        <v>0.031</v>
      </c>
      <c r="V108" s="0" t="n">
        <v>0.099</v>
      </c>
      <c r="W108" s="0" t="n">
        <v>0.086</v>
      </c>
      <c r="X108" s="0" t="n">
        <v>0.009</v>
      </c>
      <c r="Y108" s="0" t="n">
        <v>0</v>
      </c>
      <c r="Z108" s="0" t="n">
        <v>0</v>
      </c>
      <c r="AA108" s="0" t="n">
        <v>0</v>
      </c>
      <c r="AB108" s="0" t="n">
        <v>0</v>
      </c>
      <c r="AC108" s="0" t="n">
        <v>0</v>
      </c>
      <c r="AD108" s="0" t="n">
        <v>0</v>
      </c>
      <c r="AE108" s="0" t="n">
        <v>0</v>
      </c>
      <c r="AG108" s="0" t="n">
        <f aca="false">SUM(B108:AE108)</f>
        <v>1</v>
      </c>
    </row>
    <row r="109" customFormat="false" ht="15" hidden="false" customHeight="false" outlineLevel="0" collapsed="false">
      <c r="B109" s="0" t="s">
        <v>57</v>
      </c>
      <c r="C109" s="9" t="n">
        <v>30</v>
      </c>
      <c r="D109" s="9"/>
      <c r="E109" s="9"/>
      <c r="F109" s="9"/>
      <c r="G109" s="9"/>
      <c r="AG109" s="0" t="n">
        <f aca="false">SUM(B109:AE109)</f>
        <v>30</v>
      </c>
    </row>
    <row r="110" customFormat="false" ht="15" hidden="false" customHeight="false" outlineLevel="0" collapsed="false">
      <c r="B110" s="0" t="n">
        <v>0</v>
      </c>
      <c r="C110" s="9" t="n">
        <v>0.047</v>
      </c>
      <c r="D110" s="9" t="n">
        <v>0.03</v>
      </c>
      <c r="E110" s="9" t="n">
        <v>0.05</v>
      </c>
      <c r="F110" s="9" t="n">
        <v>0.01</v>
      </c>
      <c r="G110" s="9" t="n">
        <v>0.052</v>
      </c>
      <c r="H110" s="0" t="n">
        <v>0.025</v>
      </c>
      <c r="I110" s="0" t="n">
        <v>0.025</v>
      </c>
      <c r="J110" s="0" t="n">
        <v>0.03</v>
      </c>
      <c r="K110" s="0" t="n">
        <v>0.015</v>
      </c>
      <c r="L110" s="0" t="n">
        <v>0.017</v>
      </c>
      <c r="M110" s="0" t="n">
        <v>0.039</v>
      </c>
      <c r="N110" s="0" t="n">
        <v>0.064</v>
      </c>
      <c r="O110" s="0" t="n">
        <v>0.046</v>
      </c>
      <c r="P110" s="0" t="n">
        <v>0.026</v>
      </c>
      <c r="Q110" s="0" t="n">
        <v>0.02</v>
      </c>
      <c r="R110" s="0" t="n">
        <v>0.113</v>
      </c>
      <c r="S110" s="0" t="n">
        <v>0.122</v>
      </c>
      <c r="T110" s="0" t="n">
        <v>0.044</v>
      </c>
      <c r="U110" s="0" t="n">
        <v>0.031</v>
      </c>
      <c r="V110" s="0" t="n">
        <v>0.099</v>
      </c>
      <c r="W110" s="0" t="n">
        <v>0.086</v>
      </c>
      <c r="X110" s="0" t="n">
        <v>0.009</v>
      </c>
      <c r="Y110" s="0" t="n">
        <v>0</v>
      </c>
      <c r="Z110" s="0" t="n">
        <v>0</v>
      </c>
      <c r="AA110" s="0" t="n">
        <v>0</v>
      </c>
      <c r="AB110" s="0" t="n">
        <v>0</v>
      </c>
      <c r="AC110" s="0" t="n">
        <v>0</v>
      </c>
      <c r="AD110" s="0" t="n">
        <v>0</v>
      </c>
      <c r="AE110" s="0" t="n">
        <v>0</v>
      </c>
      <c r="AG110" s="0" t="n">
        <f aca="false">SUM(B110:AE110)</f>
        <v>1</v>
      </c>
    </row>
    <row r="111" customFormat="false" ht="15" hidden="false" customHeight="false" outlineLevel="0" collapsed="false">
      <c r="A111" s="1" t="s">
        <v>22</v>
      </c>
      <c r="B111" s="16" t="n">
        <v>0</v>
      </c>
      <c r="C111" s="16" t="n">
        <v>1</v>
      </c>
      <c r="D111" s="16" t="n">
        <v>2</v>
      </c>
      <c r="E111" s="16" t="n">
        <v>3</v>
      </c>
      <c r="F111" s="16" t="n">
        <v>4</v>
      </c>
      <c r="G111" s="16" t="n">
        <v>5</v>
      </c>
      <c r="H111" s="16" t="n">
        <v>6</v>
      </c>
      <c r="I111" s="16" t="n">
        <v>7</v>
      </c>
      <c r="J111" s="16" t="n">
        <v>8</v>
      </c>
      <c r="K111" s="16" t="n">
        <v>9</v>
      </c>
      <c r="L111" s="16" t="n">
        <v>10</v>
      </c>
      <c r="M111" s="16" t="n">
        <v>11</v>
      </c>
      <c r="N111" s="16" t="n">
        <v>12</v>
      </c>
      <c r="O111" s="16" t="n">
        <v>13</v>
      </c>
      <c r="P111" s="16" t="n">
        <v>14</v>
      </c>
      <c r="Q111" s="16" t="n">
        <v>15</v>
      </c>
      <c r="R111" s="16" t="n">
        <v>16</v>
      </c>
      <c r="S111" s="16" t="n">
        <v>17</v>
      </c>
      <c r="T111" s="16" t="n">
        <v>18</v>
      </c>
      <c r="U111" s="16" t="n">
        <v>19</v>
      </c>
      <c r="V111" s="16" t="n">
        <v>20</v>
      </c>
      <c r="W111" s="16" t="n">
        <v>21</v>
      </c>
      <c r="X111" s="16" t="n">
        <v>22</v>
      </c>
      <c r="Y111" s="16" t="n">
        <v>23</v>
      </c>
      <c r="Z111" s="16" t="n">
        <v>24</v>
      </c>
      <c r="AA111" s="16" t="n">
        <v>25</v>
      </c>
      <c r="AB111" s="16" t="n">
        <v>26</v>
      </c>
      <c r="AC111" s="16" t="n">
        <v>27</v>
      </c>
      <c r="AD111" s="16" t="n">
        <v>28</v>
      </c>
      <c r="AE111" s="16" t="n">
        <v>29</v>
      </c>
      <c r="AG111" s="0" t="n">
        <f aca="false">SUM(B111:AE111)</f>
        <v>435</v>
      </c>
    </row>
    <row r="112" customFormat="false" ht="15" hidden="false" customHeight="false" outlineLevel="0" collapsed="false">
      <c r="A112" s="0" t="s">
        <v>23</v>
      </c>
      <c r="B112" s="0" t="n">
        <v>0</v>
      </c>
      <c r="C112" s="10" t="n">
        <v>0.08</v>
      </c>
      <c r="D112" s="10" t="n">
        <v>0.17</v>
      </c>
      <c r="E112" s="10" t="n">
        <v>0.61</v>
      </c>
      <c r="F112" s="10" t="n">
        <v>0.06</v>
      </c>
      <c r="G112" s="10" t="n">
        <v>0.05</v>
      </c>
      <c r="H112" s="10" t="n">
        <v>0.01</v>
      </c>
      <c r="I112" s="10" t="n">
        <v>0.02</v>
      </c>
      <c r="J112" s="10" t="n">
        <v>0</v>
      </c>
      <c r="K112" s="10" t="n">
        <v>0</v>
      </c>
      <c r="L112" s="10" t="n">
        <v>0</v>
      </c>
      <c r="M112" s="10" t="n">
        <v>0</v>
      </c>
      <c r="N112" s="10" t="n">
        <v>0</v>
      </c>
      <c r="O112" s="10" t="n">
        <v>0</v>
      </c>
      <c r="P112" s="10" t="n">
        <v>0</v>
      </c>
      <c r="Q112" s="10" t="n">
        <v>0</v>
      </c>
      <c r="R112" s="10" t="n">
        <v>0</v>
      </c>
      <c r="S112" s="10" t="n">
        <v>0</v>
      </c>
      <c r="T112" s="10" t="n">
        <v>0</v>
      </c>
      <c r="U112" s="10" t="n">
        <v>0</v>
      </c>
      <c r="V112" s="10" t="n">
        <v>0</v>
      </c>
      <c r="W112" s="10" t="n">
        <v>0</v>
      </c>
      <c r="X112" s="10" t="n">
        <v>0</v>
      </c>
      <c r="Y112" s="0" t="n">
        <v>0</v>
      </c>
      <c r="Z112" s="0" t="n">
        <v>0</v>
      </c>
      <c r="AA112" s="0" t="n">
        <v>0</v>
      </c>
      <c r="AB112" s="0" t="n">
        <v>0</v>
      </c>
      <c r="AC112" s="0" t="n">
        <v>0</v>
      </c>
      <c r="AD112" s="0" t="n">
        <v>0</v>
      </c>
      <c r="AE112" s="0" t="n">
        <v>0</v>
      </c>
      <c r="AG112" s="3" t="n">
        <f aca="false">SUM(B112:AE112)</f>
        <v>1</v>
      </c>
    </row>
    <row r="113" customFormat="false" ht="15" hidden="false" customHeight="false" outlineLevel="0" collapsed="false">
      <c r="A113" s="0" t="s">
        <v>24</v>
      </c>
      <c r="B113" s="0" t="n">
        <v>0</v>
      </c>
      <c r="C113" s="15" t="n">
        <v>0.14</v>
      </c>
      <c r="D113" s="15" t="n">
        <v>0.2</v>
      </c>
      <c r="E113" s="15" t="n">
        <v>0.35</v>
      </c>
      <c r="F113" s="15" t="n">
        <v>0.11</v>
      </c>
      <c r="G113" s="15" t="n">
        <v>0.06</v>
      </c>
      <c r="H113" s="15" t="n">
        <v>0.04</v>
      </c>
      <c r="I113" s="15" t="n">
        <v>0.08</v>
      </c>
      <c r="J113" s="15" t="n">
        <v>0.01</v>
      </c>
      <c r="K113" s="15" t="n">
        <v>0.01</v>
      </c>
      <c r="L113" s="15" t="n">
        <v>0</v>
      </c>
      <c r="M113" s="15" t="n">
        <v>0</v>
      </c>
      <c r="N113" s="15" t="n">
        <v>0</v>
      </c>
      <c r="O113" s="15" t="n">
        <v>0</v>
      </c>
      <c r="P113" s="15" t="n">
        <v>0</v>
      </c>
      <c r="Q113" s="15" t="n">
        <v>0</v>
      </c>
      <c r="R113" s="15" t="n">
        <v>0</v>
      </c>
      <c r="S113" s="15" t="n">
        <v>0</v>
      </c>
      <c r="T113" s="15" t="n">
        <v>0</v>
      </c>
      <c r="U113" s="15" t="n">
        <v>0</v>
      </c>
      <c r="V113" s="15" t="n">
        <v>0</v>
      </c>
      <c r="W113" s="15" t="n">
        <v>0</v>
      </c>
      <c r="X113" s="15" t="n">
        <v>0</v>
      </c>
      <c r="Y113" s="0" t="n">
        <v>0</v>
      </c>
      <c r="Z113" s="0" t="n">
        <v>0</v>
      </c>
      <c r="AA113" s="0" t="n">
        <v>0</v>
      </c>
      <c r="AB113" s="0" t="n">
        <v>0</v>
      </c>
      <c r="AC113" s="0" t="n">
        <v>0</v>
      </c>
      <c r="AD113" s="0" t="n">
        <v>0</v>
      </c>
      <c r="AE113" s="0" t="n">
        <v>0</v>
      </c>
      <c r="AG113" s="3" t="n">
        <f aca="false">SUM(B113:AE113)</f>
        <v>1</v>
      </c>
    </row>
    <row r="114" customFormat="false" ht="15" hidden="false" customHeight="false" outlineLevel="0" collapsed="false">
      <c r="A114" s="0" t="s">
        <v>25</v>
      </c>
      <c r="B114" s="0" t="n">
        <v>0</v>
      </c>
      <c r="C114" s="17" t="n">
        <v>0.2</v>
      </c>
      <c r="D114" s="17" t="n">
        <v>0.23</v>
      </c>
      <c r="E114" s="17" t="n">
        <v>0.09</v>
      </c>
      <c r="F114" s="17" t="n">
        <v>0.16</v>
      </c>
      <c r="G114" s="17" t="n">
        <v>0.07</v>
      </c>
      <c r="H114" s="17" t="n">
        <v>0.06</v>
      </c>
      <c r="I114" s="17" t="n">
        <v>0.14</v>
      </c>
      <c r="J114" s="17" t="n">
        <v>0.01</v>
      </c>
      <c r="K114" s="17" t="n">
        <v>0.03</v>
      </c>
      <c r="L114" s="17" t="n">
        <v>0.01</v>
      </c>
      <c r="M114" s="17" t="n">
        <v>0</v>
      </c>
      <c r="N114" s="17" t="n">
        <v>0</v>
      </c>
      <c r="O114" s="17" t="n">
        <v>0</v>
      </c>
      <c r="P114" s="17" t="n">
        <v>0</v>
      </c>
      <c r="Q114" s="17" t="n">
        <v>0</v>
      </c>
      <c r="R114" s="17" t="n">
        <v>0</v>
      </c>
      <c r="S114" s="17" t="n">
        <v>0</v>
      </c>
      <c r="T114" s="17" t="n">
        <v>0</v>
      </c>
      <c r="U114" s="17" t="n">
        <v>0</v>
      </c>
      <c r="V114" s="17" t="n">
        <v>0</v>
      </c>
      <c r="W114" s="17" t="n">
        <v>0</v>
      </c>
      <c r="X114" s="17" t="n">
        <v>0</v>
      </c>
      <c r="Y114" s="0" t="n">
        <v>0</v>
      </c>
      <c r="Z114" s="0" t="n">
        <v>0</v>
      </c>
      <c r="AA114" s="0" t="n">
        <v>0</v>
      </c>
      <c r="AB114" s="0" t="n">
        <v>0</v>
      </c>
      <c r="AC114" s="0" t="n">
        <v>0</v>
      </c>
      <c r="AD114" s="0" t="n">
        <v>0</v>
      </c>
      <c r="AE114" s="0" t="n">
        <v>0</v>
      </c>
      <c r="AG114" s="3" t="n">
        <f aca="false">SUM(B114:AE114)</f>
        <v>1</v>
      </c>
    </row>
    <row r="115" customFormat="false" ht="15" hidden="false" customHeight="false" outlineLevel="0" collapsed="false">
      <c r="A115" s="0" t="s">
        <v>26</v>
      </c>
      <c r="B115" s="0" t="n">
        <v>0</v>
      </c>
      <c r="C115" s="15" t="n">
        <v>0.14</v>
      </c>
      <c r="D115" s="15" t="n">
        <v>0.2</v>
      </c>
      <c r="E115" s="15" t="n">
        <v>0.35</v>
      </c>
      <c r="F115" s="15" t="n">
        <v>0.11</v>
      </c>
      <c r="G115" s="15" t="n">
        <v>0.06</v>
      </c>
      <c r="H115" s="15" t="n">
        <v>0.04</v>
      </c>
      <c r="I115" s="15" t="n">
        <v>0.08</v>
      </c>
      <c r="J115" s="15" t="n">
        <v>0.01</v>
      </c>
      <c r="K115" s="15" t="n">
        <v>0.01</v>
      </c>
      <c r="L115" s="15" t="n">
        <v>0</v>
      </c>
      <c r="M115" s="15" t="n">
        <v>0</v>
      </c>
      <c r="N115" s="15" t="n">
        <v>0</v>
      </c>
      <c r="O115" s="15" t="n">
        <v>0</v>
      </c>
      <c r="P115" s="15" t="n">
        <v>0</v>
      </c>
      <c r="Q115" s="15" t="n">
        <v>0</v>
      </c>
      <c r="R115" s="15" t="n">
        <v>0</v>
      </c>
      <c r="S115" s="15" t="n">
        <v>0</v>
      </c>
      <c r="T115" s="15" t="n">
        <v>0</v>
      </c>
      <c r="U115" s="15" t="n">
        <v>0</v>
      </c>
      <c r="V115" s="15" t="n">
        <v>0</v>
      </c>
      <c r="W115" s="15" t="n">
        <v>0</v>
      </c>
      <c r="X115" s="15" t="n">
        <v>0</v>
      </c>
      <c r="Y115" s="0" t="n">
        <v>0</v>
      </c>
      <c r="Z115" s="0" t="n">
        <v>0</v>
      </c>
      <c r="AA115" s="0" t="n">
        <v>0</v>
      </c>
      <c r="AB115" s="0" t="n">
        <v>0</v>
      </c>
      <c r="AC115" s="0" t="n">
        <v>0</v>
      </c>
      <c r="AD115" s="0" t="n">
        <v>0</v>
      </c>
      <c r="AE115" s="0" t="n">
        <v>0</v>
      </c>
      <c r="AG115" s="3" t="n">
        <f aca="false">SUM(B115:AE115)</f>
        <v>1</v>
      </c>
    </row>
    <row r="116" customFormat="false" ht="15" hidden="false" customHeight="false" outlineLevel="0" collapsed="false">
      <c r="C116" s="9"/>
      <c r="D116" s="9"/>
      <c r="E116" s="9"/>
      <c r="F116" s="9"/>
      <c r="G116" s="9"/>
    </row>
    <row r="117" customFormat="false" ht="15" hidden="false" customHeight="false" outlineLevel="0" collapsed="false">
      <c r="B117" s="0" t="s">
        <v>27</v>
      </c>
      <c r="C117" s="9"/>
      <c r="D117" s="9"/>
      <c r="E117" s="9"/>
      <c r="F117" s="9"/>
      <c r="G117" s="9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G117"/>
  <sheetViews>
    <sheetView windowProtection="false" showFormulas="false" showGridLines="true" showRowColHeaders="true" showZeros="true" rightToLeft="false" tabSelected="false" showOutlineSymbols="true" defaultGridColor="true" view="normal" topLeftCell="E100" colorId="64" zoomScale="100" zoomScaleNormal="100" zoomScalePageLayoutView="100" workbookViewId="0">
      <selection pane="topLeft" activeCell="B115" activeCellId="0" sqref="B115"/>
    </sheetView>
  </sheetViews>
  <sheetFormatPr defaultRowHeight="15"/>
  <cols>
    <col collapsed="false" hidden="false" max="2" min="1" style="0" width="8.50510204081633"/>
    <col collapsed="false" hidden="false" max="3" min="3" style="0" width="9.04591836734694"/>
    <col collapsed="false" hidden="false" max="15" min="4" style="0" width="8.50510204081633"/>
    <col collapsed="false" hidden="false" max="16" min="16" style="0" width="9.98979591836735"/>
    <col collapsed="false" hidden="false" max="17" min="17" style="0" width="26.0510204081633"/>
    <col collapsed="false" hidden="false" max="1025" min="18" style="0" width="8.50510204081633"/>
  </cols>
  <sheetData>
    <row r="1" customFormat="false" ht="15" hidden="false" customHeight="false" outlineLevel="0" collapsed="false">
      <c r="C1" s="0" t="s">
        <v>44</v>
      </c>
      <c r="I1" s="0" t="s">
        <v>45</v>
      </c>
      <c r="O1" s="3"/>
    </row>
    <row r="2" customFormat="false" ht="15" hidden="false" customHeight="false" outlineLevel="0" collapsed="false">
      <c r="A2" s="0" t="n">
        <v>0</v>
      </c>
      <c r="C2" s="0" t="s">
        <v>46</v>
      </c>
      <c r="D2" s="0" t="s">
        <v>47</v>
      </c>
      <c r="E2" s="0" t="s">
        <v>47</v>
      </c>
      <c r="F2" s="0" t="s">
        <v>47</v>
      </c>
      <c r="G2" s="0" t="s">
        <v>47</v>
      </c>
      <c r="I2" s="0" t="n">
        <v>0.032</v>
      </c>
      <c r="J2" s="0" t="n">
        <v>0.032</v>
      </c>
      <c r="K2" s="0" t="s">
        <v>47</v>
      </c>
      <c r="L2" s="0" t="s">
        <v>47</v>
      </c>
      <c r="M2" s="0" t="n">
        <v>0.032</v>
      </c>
      <c r="O2" s="3"/>
    </row>
    <row r="3" customFormat="false" ht="15" hidden="false" customHeight="false" outlineLevel="0" collapsed="false">
      <c r="A3" s="0" t="n">
        <v>1</v>
      </c>
      <c r="C3" s="0" t="n">
        <v>71146808.45</v>
      </c>
      <c r="D3" s="0" t="s">
        <v>47</v>
      </c>
      <c r="E3" s="0" t="s">
        <v>47</v>
      </c>
      <c r="F3" s="0" t="s">
        <v>47</v>
      </c>
      <c r="G3" s="0" t="s">
        <v>47</v>
      </c>
      <c r="I3" s="0" t="n">
        <v>0.0295021</v>
      </c>
      <c r="J3" s="0" t="s">
        <v>47</v>
      </c>
      <c r="K3" s="0" t="s">
        <v>47</v>
      </c>
      <c r="L3" s="0" t="s">
        <v>47</v>
      </c>
      <c r="M3" s="0" t="n">
        <v>0.0295021</v>
      </c>
      <c r="O3" s="3"/>
    </row>
    <row r="4" customFormat="false" ht="15" hidden="false" customHeight="false" outlineLevel="0" collapsed="false">
      <c r="A4" s="0" t="n">
        <v>2</v>
      </c>
      <c r="C4" s="0" t="n">
        <v>61937991.3</v>
      </c>
      <c r="D4" s="0" t="s">
        <v>47</v>
      </c>
      <c r="E4" s="0" t="s">
        <v>47</v>
      </c>
      <c r="F4" s="0" t="s">
        <v>47</v>
      </c>
      <c r="G4" s="0" t="s">
        <v>47</v>
      </c>
      <c r="I4" s="0" t="n">
        <v>0.0456455968</v>
      </c>
      <c r="J4" s="0" t="s">
        <v>47</v>
      </c>
      <c r="K4" s="0" t="s">
        <v>47</v>
      </c>
      <c r="L4" s="0" t="s">
        <v>47</v>
      </c>
      <c r="M4" s="0" t="n">
        <v>0.0456455968</v>
      </c>
      <c r="O4" s="3"/>
    </row>
    <row r="5" customFormat="false" ht="15" hidden="false" customHeight="false" outlineLevel="0" collapsed="false">
      <c r="A5" s="0" t="n">
        <v>3</v>
      </c>
      <c r="C5" s="0" t="n">
        <v>47728222.72</v>
      </c>
      <c r="D5" s="0" t="s">
        <v>47</v>
      </c>
      <c r="E5" s="0" t="s">
        <v>47</v>
      </c>
      <c r="F5" s="0" t="s">
        <v>47</v>
      </c>
      <c r="G5" s="0" t="s">
        <v>47</v>
      </c>
      <c r="I5" s="0" t="n">
        <v>0.0221814992</v>
      </c>
      <c r="J5" s="0" t="n">
        <v>0.0221814992</v>
      </c>
      <c r="K5" s="0" t="n">
        <v>0.0221814992</v>
      </c>
      <c r="L5" s="0" t="s">
        <v>47</v>
      </c>
      <c r="M5" s="0" t="n">
        <v>0.0221814992</v>
      </c>
      <c r="O5" s="3"/>
    </row>
    <row r="6" customFormat="false" ht="15" hidden="false" customHeight="false" outlineLevel="0" collapsed="false">
      <c r="A6" s="0" t="n">
        <v>4</v>
      </c>
      <c r="C6" s="0" t="n">
        <v>2466086.068</v>
      </c>
      <c r="D6" s="0" t="s">
        <v>47</v>
      </c>
      <c r="E6" s="0" t="s">
        <v>47</v>
      </c>
      <c r="F6" s="0" t="s">
        <v>47</v>
      </c>
      <c r="G6" s="0" t="s">
        <v>47</v>
      </c>
      <c r="I6" s="0" t="n">
        <v>0.0187676912</v>
      </c>
      <c r="J6" s="0" t="s">
        <v>47</v>
      </c>
      <c r="K6" s="0" t="s">
        <v>47</v>
      </c>
      <c r="L6" s="0" t="s">
        <v>47</v>
      </c>
      <c r="M6" s="0" t="n">
        <v>0.0187676912</v>
      </c>
      <c r="O6" s="3"/>
    </row>
    <row r="7" customFormat="false" ht="15" hidden="false" customHeight="false" outlineLevel="0" collapsed="false">
      <c r="A7" s="0" t="n">
        <v>5</v>
      </c>
      <c r="C7" s="0" t="n">
        <v>7823021.288</v>
      </c>
      <c r="D7" s="0" t="s">
        <v>47</v>
      </c>
      <c r="E7" s="0" t="s">
        <v>47</v>
      </c>
      <c r="F7" s="0" t="s">
        <v>47</v>
      </c>
      <c r="G7" s="0" t="s">
        <v>47</v>
      </c>
      <c r="I7" s="0" t="n">
        <v>0.013906516</v>
      </c>
      <c r="J7" s="0" t="n">
        <v>0.013906516</v>
      </c>
      <c r="K7" s="0" t="s">
        <v>47</v>
      </c>
      <c r="L7" s="0" t="s">
        <v>47</v>
      </c>
      <c r="M7" s="0" t="n">
        <v>0.013906516</v>
      </c>
      <c r="O7" s="3"/>
    </row>
    <row r="8" customFormat="false" ht="15" hidden="false" customHeight="false" outlineLevel="0" collapsed="false">
      <c r="A8" s="0" t="n">
        <v>6</v>
      </c>
      <c r="C8" s="0" t="n">
        <v>27247959.66</v>
      </c>
      <c r="D8" s="0" t="s">
        <v>47</v>
      </c>
      <c r="E8" s="0" t="s">
        <v>47</v>
      </c>
      <c r="F8" s="0" t="s">
        <v>47</v>
      </c>
      <c r="G8" s="0" t="s">
        <v>47</v>
      </c>
      <c r="I8" s="0" t="n">
        <v>0.014307304</v>
      </c>
      <c r="J8" s="0" t="n">
        <v>0.014307304</v>
      </c>
      <c r="K8" s="0" t="s">
        <v>47</v>
      </c>
      <c r="L8" s="0" t="s">
        <v>47</v>
      </c>
      <c r="M8" s="0" t="n">
        <v>0.014307304</v>
      </c>
      <c r="O8" s="3"/>
    </row>
    <row r="9" customFormat="false" ht="15" hidden="false" customHeight="false" outlineLevel="0" collapsed="false">
      <c r="A9" s="0" t="n">
        <v>7</v>
      </c>
      <c r="C9" s="0" t="n">
        <v>29817656.78</v>
      </c>
      <c r="D9" s="0" t="s">
        <v>47</v>
      </c>
      <c r="E9" s="0" t="s">
        <v>47</v>
      </c>
      <c r="F9" s="0" t="s">
        <v>47</v>
      </c>
      <c r="G9" s="0" t="s">
        <v>47</v>
      </c>
      <c r="I9" s="0" t="n">
        <v>0.042745036</v>
      </c>
      <c r="J9" s="0" t="s">
        <v>47</v>
      </c>
      <c r="K9" s="0" t="s">
        <v>47</v>
      </c>
      <c r="L9" s="0" t="s">
        <v>47</v>
      </c>
      <c r="M9" s="0" t="n">
        <v>0.042745036</v>
      </c>
      <c r="O9" s="3"/>
    </row>
    <row r="10" customFormat="false" ht="15" hidden="false" customHeight="false" outlineLevel="0" collapsed="false">
      <c r="A10" s="3" t="n">
        <v>8</v>
      </c>
      <c r="C10" s="0" t="n">
        <v>3522659.852</v>
      </c>
      <c r="D10" s="0" t="s">
        <v>47</v>
      </c>
      <c r="E10" s="0" t="s">
        <v>47</v>
      </c>
      <c r="F10" s="0" t="s">
        <v>47</v>
      </c>
      <c r="G10" s="0" t="s">
        <v>47</v>
      </c>
      <c r="I10" s="0" t="n">
        <v>0.0159534384</v>
      </c>
      <c r="J10" s="0" t="n">
        <v>0.0159534384</v>
      </c>
      <c r="K10" s="0" t="s">
        <v>47</v>
      </c>
      <c r="L10" s="0" t="s">
        <v>47</v>
      </c>
      <c r="M10" s="0" t="n">
        <v>0.0159534384</v>
      </c>
      <c r="O10" s="3"/>
    </row>
    <row r="11" customFormat="false" ht="15" hidden="false" customHeight="false" outlineLevel="0" collapsed="false">
      <c r="A11" s="0" t="n">
        <v>9</v>
      </c>
      <c r="C11" s="0" t="n">
        <v>15269148.7</v>
      </c>
      <c r="D11" s="0" t="s">
        <v>47</v>
      </c>
      <c r="E11" s="0" t="s">
        <v>47</v>
      </c>
      <c r="F11" s="0" t="s">
        <v>47</v>
      </c>
      <c r="G11" s="0" t="s">
        <v>47</v>
      </c>
      <c r="I11" s="0" t="n">
        <v>0.0159019896</v>
      </c>
      <c r="J11" s="0" t="n">
        <v>0.0159019896</v>
      </c>
      <c r="K11" s="0" t="s">
        <v>47</v>
      </c>
      <c r="L11" s="0" t="s">
        <v>47</v>
      </c>
      <c r="M11" s="0" t="n">
        <v>0.0159019896</v>
      </c>
      <c r="O11" s="3"/>
    </row>
    <row r="12" customFormat="false" ht="15" hidden="false" customHeight="false" outlineLevel="0" collapsed="false">
      <c r="A12" s="3" t="n">
        <v>10</v>
      </c>
      <c r="C12" s="9" t="n">
        <v>12239635.66</v>
      </c>
      <c r="D12" s="9" t="s">
        <v>47</v>
      </c>
      <c r="E12" s="0" t="s">
        <v>47</v>
      </c>
      <c r="F12" s="0" t="s">
        <v>47</v>
      </c>
      <c r="G12" s="0" t="s">
        <v>47</v>
      </c>
      <c r="I12" s="0" t="n">
        <v>0.0063926376</v>
      </c>
      <c r="J12" s="0" t="n">
        <v>0.0063926376</v>
      </c>
      <c r="K12" s="0" t="s">
        <v>47</v>
      </c>
      <c r="L12" s="0" t="s">
        <v>47</v>
      </c>
      <c r="M12" s="0" t="n">
        <v>0.0063926376</v>
      </c>
    </row>
    <row r="13" customFormat="false" ht="15.75" hidden="false" customHeight="false" outlineLevel="0" collapsed="false">
      <c r="A13" s="3" t="n">
        <v>11</v>
      </c>
      <c r="C13" s="9" t="n">
        <v>20907130.65</v>
      </c>
      <c r="D13" s="9" t="s">
        <v>47</v>
      </c>
      <c r="E13" s="9" t="s">
        <v>47</v>
      </c>
      <c r="F13" s="0" t="s">
        <v>47</v>
      </c>
      <c r="G13" s="0" t="s">
        <v>47</v>
      </c>
      <c r="I13" s="0" t="n">
        <v>0.0013157544</v>
      </c>
      <c r="J13" s="0" t="n">
        <v>0.0013157544</v>
      </c>
      <c r="K13" s="0" t="n">
        <v>0.0013157544</v>
      </c>
      <c r="L13" s="0" t="s">
        <v>47</v>
      </c>
      <c r="M13" s="0" t="n">
        <v>0.0013157544</v>
      </c>
      <c r="O13" s="18"/>
    </row>
    <row r="14" customFormat="false" ht="15.75" hidden="false" customHeight="false" outlineLevel="0" collapsed="false">
      <c r="A14" s="3" t="n">
        <v>12</v>
      </c>
      <c r="C14" s="9" t="n">
        <v>4347602.89</v>
      </c>
      <c r="D14" s="9" t="s">
        <v>47</v>
      </c>
      <c r="E14" s="0" t="s">
        <v>47</v>
      </c>
      <c r="F14" s="0" t="s">
        <v>47</v>
      </c>
      <c r="G14" s="0" t="s">
        <v>47</v>
      </c>
      <c r="I14" s="0" t="n">
        <v>0.0092739264</v>
      </c>
      <c r="J14" s="0" t="n">
        <v>0.0092739264</v>
      </c>
      <c r="K14" s="0" t="s">
        <v>47</v>
      </c>
      <c r="L14" s="0" t="s">
        <v>47</v>
      </c>
      <c r="M14" s="0" t="n">
        <v>0.0092739264</v>
      </c>
      <c r="P14" s="19"/>
    </row>
    <row r="15" customFormat="false" ht="15.75" hidden="false" customHeight="false" outlineLevel="0" collapsed="false">
      <c r="A15" s="3" t="n">
        <v>13</v>
      </c>
      <c r="C15" s="0" t="n">
        <v>14424772.63</v>
      </c>
      <c r="D15" s="0" t="s">
        <v>47</v>
      </c>
      <c r="E15" s="0" t="s">
        <v>47</v>
      </c>
      <c r="F15" s="0" t="s">
        <v>47</v>
      </c>
      <c r="G15" s="0" t="s">
        <v>47</v>
      </c>
      <c r="I15" s="0" t="n">
        <v>0.013226912</v>
      </c>
      <c r="J15" s="0" t="s">
        <v>47</v>
      </c>
      <c r="K15" s="0" t="s">
        <v>47</v>
      </c>
      <c r="L15" s="0" t="s">
        <v>47</v>
      </c>
      <c r="M15" s="0" t="n">
        <v>0.013226912</v>
      </c>
      <c r="P15" s="19"/>
    </row>
    <row r="16" customFormat="false" ht="15" hidden="false" customHeight="false" outlineLevel="0" collapsed="false">
      <c r="A16" s="0" t="n">
        <v>14</v>
      </c>
      <c r="C16" s="0" t="n">
        <v>12244754.37</v>
      </c>
      <c r="D16" s="0" t="s">
        <v>47</v>
      </c>
      <c r="E16" s="0" t="s">
        <v>47</v>
      </c>
      <c r="F16" s="0" t="s">
        <v>47</v>
      </c>
      <c r="G16" s="0" t="s">
        <v>47</v>
      </c>
      <c r="I16" s="0" t="n">
        <v>0.0046199912</v>
      </c>
      <c r="J16" s="0" t="n">
        <v>0.0046199912</v>
      </c>
      <c r="K16" s="0" t="n">
        <v>0.0046199912</v>
      </c>
      <c r="L16" s="0" t="s">
        <v>47</v>
      </c>
      <c r="M16" s="0" t="n">
        <v>0.0046199912</v>
      </c>
    </row>
    <row r="17" customFormat="false" ht="15" hidden="false" customHeight="false" outlineLevel="0" collapsed="false">
      <c r="A17" s="0" t="n">
        <v>15</v>
      </c>
      <c r="C17" s="0" t="n">
        <v>12290917.78</v>
      </c>
      <c r="D17" s="0" t="s">
        <v>47</v>
      </c>
      <c r="E17" s="0" t="s">
        <v>47</v>
      </c>
      <c r="F17" s="0" t="s">
        <v>47</v>
      </c>
      <c r="G17" s="0" t="s">
        <v>47</v>
      </c>
      <c r="I17" s="0" t="n">
        <v>0.004411784</v>
      </c>
      <c r="J17" s="0" t="n">
        <v>0.004411784</v>
      </c>
      <c r="K17" s="0" t="s">
        <v>47</v>
      </c>
      <c r="L17" s="0" t="s">
        <v>47</v>
      </c>
      <c r="M17" s="0" t="n">
        <v>0.004411784</v>
      </c>
    </row>
    <row r="18" customFormat="false" ht="15" hidden="false" customHeight="false" outlineLevel="0" collapsed="false">
      <c r="A18" s="3" t="n">
        <v>16</v>
      </c>
      <c r="C18" s="0" t="n">
        <v>45418097.86</v>
      </c>
      <c r="D18" s="0" t="s">
        <v>47</v>
      </c>
      <c r="E18" s="0" t="s">
        <v>47</v>
      </c>
      <c r="F18" s="0" t="s">
        <v>47</v>
      </c>
      <c r="G18" s="0" t="s">
        <v>47</v>
      </c>
      <c r="I18" s="0" t="n">
        <v>0.0008579656</v>
      </c>
      <c r="J18" s="0" t="n">
        <v>0.0008579656</v>
      </c>
      <c r="K18" s="0" t="n">
        <v>0.0008579656</v>
      </c>
      <c r="L18" s="0" t="s">
        <v>47</v>
      </c>
      <c r="M18" s="0" t="n">
        <v>0.0008579656</v>
      </c>
    </row>
    <row r="19" customFormat="false" ht="15.75" hidden="false" customHeight="false" outlineLevel="0" collapsed="false">
      <c r="A19" s="3" t="n">
        <v>17</v>
      </c>
      <c r="C19" s="9" t="n">
        <v>3412498.827</v>
      </c>
      <c r="D19" s="9" t="s">
        <v>47</v>
      </c>
      <c r="E19" s="0" t="s">
        <v>47</v>
      </c>
      <c r="F19" s="0" t="s">
        <v>47</v>
      </c>
      <c r="G19" s="0" t="s">
        <v>47</v>
      </c>
      <c r="I19" s="0" t="n">
        <v>0.0117434456</v>
      </c>
      <c r="J19" s="0" t="n">
        <v>0.0117434456</v>
      </c>
      <c r="K19" s="0" t="s">
        <v>47</v>
      </c>
      <c r="L19" s="0" t="s">
        <v>47</v>
      </c>
      <c r="M19" s="0" t="n">
        <v>0.0117434456</v>
      </c>
    </row>
    <row r="20" customFormat="false" ht="15.75" hidden="false" customHeight="false" outlineLevel="0" collapsed="false">
      <c r="A20" s="3" t="n">
        <v>18</v>
      </c>
      <c r="C20" s="9" t="n">
        <v>1431103.492</v>
      </c>
      <c r="D20" s="9" t="s">
        <v>47</v>
      </c>
      <c r="E20" s="0" t="s">
        <v>47</v>
      </c>
      <c r="F20" s="0" t="s">
        <v>47</v>
      </c>
      <c r="G20" s="0" t="s">
        <v>47</v>
      </c>
      <c r="I20" s="0" t="n">
        <v>0.062251436</v>
      </c>
      <c r="J20" s="0" t="n">
        <v>0.062251436</v>
      </c>
      <c r="K20" s="0" t="s">
        <v>47</v>
      </c>
      <c r="L20" s="0" t="s">
        <v>47</v>
      </c>
      <c r="M20" s="0" t="n">
        <v>0.062251436</v>
      </c>
      <c r="P20" s="19"/>
    </row>
    <row r="21" customFormat="false" ht="15.75" hidden="false" customHeight="false" outlineLevel="0" collapsed="false">
      <c r="A21" s="3" t="n">
        <v>19</v>
      </c>
      <c r="C21" s="9" t="n">
        <v>36372799.76</v>
      </c>
      <c r="D21" s="9" t="s">
        <v>47</v>
      </c>
      <c r="E21" s="9" t="s">
        <v>47</v>
      </c>
      <c r="F21" s="0" t="s">
        <v>47</v>
      </c>
      <c r="G21" s="0" t="s">
        <v>47</v>
      </c>
      <c r="I21" s="0" t="n">
        <v>0.000473696</v>
      </c>
      <c r="J21" s="0" t="n">
        <v>0.000473696</v>
      </c>
      <c r="K21" s="0" t="n">
        <v>0.000473696</v>
      </c>
      <c r="L21" s="0" t="s">
        <v>47</v>
      </c>
      <c r="M21" s="0" t="n">
        <v>0.000473696</v>
      </c>
      <c r="P21" s="19"/>
    </row>
    <row r="22" customFormat="false" ht="15" hidden="false" customHeight="false" outlineLevel="0" collapsed="false">
      <c r="A22" s="3" t="n">
        <v>20</v>
      </c>
      <c r="C22" s="9" t="n">
        <v>21047617.45</v>
      </c>
      <c r="D22" s="9" t="s">
        <v>47</v>
      </c>
      <c r="E22" s="9" t="s">
        <v>47</v>
      </c>
      <c r="F22" s="0" t="s">
        <v>47</v>
      </c>
      <c r="G22" s="0" t="s">
        <v>47</v>
      </c>
      <c r="I22" s="0" t="n">
        <v>0.0004475816</v>
      </c>
      <c r="J22" s="0" t="n">
        <v>0.0004475816</v>
      </c>
      <c r="K22" s="0" t="n">
        <v>0.0004475816</v>
      </c>
      <c r="L22" s="0" t="s">
        <v>47</v>
      </c>
      <c r="M22" s="0" t="n">
        <v>0.0004475816</v>
      </c>
    </row>
    <row r="23" customFormat="false" ht="15" hidden="false" customHeight="false" outlineLevel="0" collapsed="false">
      <c r="A23" s="3" t="n">
        <v>21</v>
      </c>
      <c r="C23" s="9" t="n">
        <v>8607382.609</v>
      </c>
      <c r="D23" s="9" t="s">
        <v>47</v>
      </c>
      <c r="E23" s="9" t="s">
        <v>47</v>
      </c>
      <c r="F23" s="0" t="s">
        <v>47</v>
      </c>
      <c r="G23" s="0" t="s">
        <v>47</v>
      </c>
      <c r="I23" s="0" t="n">
        <v>0.000955096</v>
      </c>
      <c r="J23" s="0" t="n">
        <v>0.000955096</v>
      </c>
      <c r="K23" s="0" t="n">
        <v>0.000955096</v>
      </c>
      <c r="L23" s="0" t="s">
        <v>47</v>
      </c>
      <c r="M23" s="0" t="n">
        <v>0.000955096</v>
      </c>
    </row>
    <row r="24" customFormat="false" ht="15" hidden="false" customHeight="false" outlineLevel="0" collapsed="false">
      <c r="A24" s="3" t="n">
        <v>22</v>
      </c>
      <c r="C24" s="9" t="n">
        <v>6179650.375</v>
      </c>
      <c r="D24" s="9" t="s">
        <v>47</v>
      </c>
      <c r="E24" s="0" t="s">
        <v>47</v>
      </c>
      <c r="F24" s="0" t="s">
        <v>47</v>
      </c>
      <c r="G24" s="0" t="s">
        <v>47</v>
      </c>
      <c r="I24" s="0" t="n">
        <v>0.0007412216</v>
      </c>
      <c r="J24" s="0" t="n">
        <v>0.0007412216</v>
      </c>
      <c r="K24" s="0" t="s">
        <v>47</v>
      </c>
      <c r="L24" s="0" t="s">
        <v>47</v>
      </c>
      <c r="M24" s="0" t="n">
        <v>0.0007412216</v>
      </c>
    </row>
    <row r="25" customFormat="false" ht="15" hidden="false" customHeight="false" outlineLevel="0" collapsed="false">
      <c r="A25" s="0" t="n">
        <v>23</v>
      </c>
      <c r="C25" s="0" t="s">
        <v>46</v>
      </c>
      <c r="D25" s="0" t="s">
        <v>47</v>
      </c>
      <c r="E25" s="0" t="s">
        <v>47</v>
      </c>
      <c r="F25" s="0" t="s">
        <v>47</v>
      </c>
      <c r="G25" s="0" t="s">
        <v>47</v>
      </c>
      <c r="I25" s="0" t="n">
        <v>0</v>
      </c>
      <c r="J25" s="0" t="n">
        <v>0</v>
      </c>
      <c r="K25" s="0" t="n">
        <v>0</v>
      </c>
      <c r="L25" s="0" t="n">
        <v>0</v>
      </c>
      <c r="M25" s="0" t="n">
        <v>0</v>
      </c>
    </row>
    <row r="26" customFormat="false" ht="15" hidden="false" customHeight="false" outlineLevel="0" collapsed="false">
      <c r="A26" s="0" t="n">
        <v>24</v>
      </c>
      <c r="C26" s="0" t="s">
        <v>46</v>
      </c>
      <c r="D26" s="0" t="s">
        <v>47</v>
      </c>
      <c r="E26" s="0" t="s">
        <v>47</v>
      </c>
      <c r="F26" s="0" t="s">
        <v>47</v>
      </c>
      <c r="G26" s="0" t="s">
        <v>47</v>
      </c>
      <c r="I26" s="0" t="n">
        <v>0</v>
      </c>
      <c r="J26" s="0" t="n">
        <v>0</v>
      </c>
      <c r="K26" s="0" t="n">
        <v>0</v>
      </c>
      <c r="L26" s="0" t="n">
        <v>0</v>
      </c>
      <c r="M26" s="0" t="n">
        <v>0</v>
      </c>
    </row>
    <row r="27" customFormat="false" ht="15" hidden="false" customHeight="false" outlineLevel="0" collapsed="false">
      <c r="A27" s="0" t="n">
        <v>25</v>
      </c>
      <c r="C27" s="0" t="s">
        <v>46</v>
      </c>
      <c r="D27" s="0" t="s">
        <v>47</v>
      </c>
      <c r="E27" s="0" t="s">
        <v>47</v>
      </c>
      <c r="F27" s="0" t="s">
        <v>47</v>
      </c>
      <c r="G27" s="0" t="s">
        <v>47</v>
      </c>
      <c r="I27" s="0" t="n">
        <v>0.0007412216</v>
      </c>
      <c r="J27" s="0" t="n">
        <v>0.0007412216</v>
      </c>
      <c r="K27" s="0" t="s">
        <v>47</v>
      </c>
      <c r="L27" s="0" t="s">
        <v>47</v>
      </c>
      <c r="M27" s="0" t="n">
        <v>0.0007412216</v>
      </c>
    </row>
    <row r="28" customFormat="false" ht="15" hidden="false" customHeight="false" outlineLevel="0" collapsed="false">
      <c r="A28" s="0" t="n">
        <v>26</v>
      </c>
      <c r="C28" s="0" t="s">
        <v>46</v>
      </c>
      <c r="D28" s="0" t="s">
        <v>47</v>
      </c>
      <c r="E28" s="0" t="s">
        <v>47</v>
      </c>
      <c r="F28" s="0" t="s">
        <v>47</v>
      </c>
      <c r="G28" s="0" t="s">
        <v>47</v>
      </c>
      <c r="I28" s="0" t="n">
        <v>0.000955096</v>
      </c>
      <c r="J28" s="0" t="n">
        <v>0.000955096</v>
      </c>
      <c r="K28" s="0" t="n">
        <v>0.000955096</v>
      </c>
      <c r="L28" s="0" t="s">
        <v>47</v>
      </c>
      <c r="M28" s="0" t="n">
        <v>0.000955096</v>
      </c>
    </row>
    <row r="29" customFormat="false" ht="15" hidden="false" customHeight="false" outlineLevel="0" collapsed="false">
      <c r="A29" s="0" t="n">
        <v>27</v>
      </c>
      <c r="C29" s="0" t="s">
        <v>46</v>
      </c>
      <c r="D29" s="0" t="s">
        <v>47</v>
      </c>
      <c r="E29" s="0" t="s">
        <v>47</v>
      </c>
      <c r="F29" s="0" t="s">
        <v>47</v>
      </c>
      <c r="G29" s="0" t="s">
        <v>47</v>
      </c>
      <c r="I29" s="0" t="n">
        <v>0.004</v>
      </c>
      <c r="J29" s="0" t="n">
        <v>0.004</v>
      </c>
      <c r="K29" s="0" t="n">
        <v>0.004</v>
      </c>
      <c r="L29" s="0" t="n">
        <v>0.004</v>
      </c>
      <c r="M29" s="0" t="n">
        <v>0.004</v>
      </c>
    </row>
    <row r="30" customFormat="false" ht="15" hidden="false" customHeight="false" outlineLevel="0" collapsed="false">
      <c r="A30" s="0" t="n">
        <v>28</v>
      </c>
      <c r="C30" s="0" t="s">
        <v>46</v>
      </c>
      <c r="D30" s="0" t="s">
        <v>47</v>
      </c>
      <c r="E30" s="0" t="s">
        <v>47</v>
      </c>
      <c r="F30" s="0" t="s">
        <v>47</v>
      </c>
      <c r="G30" s="0" t="s">
        <v>47</v>
      </c>
      <c r="I30" s="0" t="n">
        <v>0.008</v>
      </c>
      <c r="J30" s="0" t="n">
        <v>0.008</v>
      </c>
      <c r="K30" s="0" t="n">
        <v>0.008</v>
      </c>
      <c r="L30" s="0" t="n">
        <v>0.008</v>
      </c>
      <c r="M30" s="0" t="n">
        <v>0.008</v>
      </c>
    </row>
    <row r="31" customFormat="false" ht="15" hidden="false" customHeight="false" outlineLevel="0" collapsed="false">
      <c r="A31" s="0" t="n">
        <v>29</v>
      </c>
      <c r="C31" s="0" t="s">
        <v>46</v>
      </c>
      <c r="D31" s="0" t="s">
        <v>47</v>
      </c>
      <c r="E31" s="0" t="s">
        <v>47</v>
      </c>
      <c r="F31" s="0" t="s">
        <v>47</v>
      </c>
      <c r="G31" s="0" t="s">
        <v>48</v>
      </c>
      <c r="I31" s="0" t="n">
        <v>0.016</v>
      </c>
      <c r="J31" s="0" t="n">
        <v>0.016</v>
      </c>
      <c r="K31" s="0" t="n">
        <v>0.016</v>
      </c>
      <c r="L31" s="0" t="n">
        <v>0.016</v>
      </c>
      <c r="M31" s="0" t="n">
        <v>0.016</v>
      </c>
      <c r="P31" s="0" t="n">
        <v>22551558</v>
      </c>
      <c r="Q31" s="1" t="s">
        <v>0</v>
      </c>
    </row>
    <row r="32" customFormat="false" ht="15" hidden="false" customHeight="false" outlineLevel="0" collapsed="false">
      <c r="B32" s="0" t="s">
        <v>1</v>
      </c>
      <c r="H32" s="0" t="s">
        <v>2</v>
      </c>
      <c r="P32" s="2" t="s">
        <v>3</v>
      </c>
      <c r="Q32" s="3"/>
      <c r="R32" s="3"/>
      <c r="S32" s="3"/>
      <c r="T32" s="3"/>
      <c r="U32" s="3"/>
      <c r="V32" s="0" t="s">
        <v>4</v>
      </c>
    </row>
    <row r="33" customFormat="false" ht="15.75" hidden="false" customHeight="false" outlineLevel="0" collapsed="false">
      <c r="A33" s="0" t="n">
        <v>0</v>
      </c>
      <c r="B33" s="0" t="n">
        <v>0</v>
      </c>
      <c r="C33" s="4" t="n">
        <f aca="false">P33</f>
        <v>0</v>
      </c>
      <c r="D33" s="5" t="s">
        <v>5</v>
      </c>
      <c r="E33" s="5" t="s">
        <v>5</v>
      </c>
      <c r="F33" s="5" t="s">
        <v>5</v>
      </c>
      <c r="G33" s="5" t="s">
        <v>5</v>
      </c>
      <c r="H33" s="0" t="n">
        <v>2</v>
      </c>
      <c r="I33" s="6" t="n">
        <v>1</v>
      </c>
      <c r="J33" s="7" t="n">
        <v>-100</v>
      </c>
      <c r="K33" s="7" t="n">
        <v>50</v>
      </c>
      <c r="L33" s="7" t="n">
        <v>12647072876</v>
      </c>
      <c r="M33" s="7" t="n">
        <v>2</v>
      </c>
      <c r="N33" s="8" t="n">
        <v>1264707000000</v>
      </c>
      <c r="P33" s="9" t="n">
        <f aca="false">$P$31*B33</f>
        <v>0</v>
      </c>
    </row>
    <row r="34" customFormat="false" ht="15.75" hidden="false" customHeight="false" outlineLevel="0" collapsed="false">
      <c r="A34" s="0" t="n">
        <v>1</v>
      </c>
      <c r="B34" s="10" t="n">
        <v>0.02</v>
      </c>
      <c r="C34" s="4" t="n">
        <f aca="false">P34</f>
        <v>451031.16</v>
      </c>
      <c r="D34" s="5" t="s">
        <v>5</v>
      </c>
      <c r="E34" s="5" t="s">
        <v>5</v>
      </c>
      <c r="F34" s="5" t="s">
        <v>5</v>
      </c>
      <c r="G34" s="5" t="s">
        <v>5</v>
      </c>
      <c r="H34" s="0" t="n">
        <v>1</v>
      </c>
      <c r="I34" s="6" t="n">
        <v>2</v>
      </c>
      <c r="J34" s="7" t="n">
        <v>-17.6</v>
      </c>
      <c r="K34" s="7" t="n">
        <v>17.6</v>
      </c>
      <c r="L34" s="7" t="n">
        <v>12286957937</v>
      </c>
      <c r="M34" s="7" t="n">
        <v>1</v>
      </c>
      <c r="N34" s="8" t="n">
        <v>216250500000</v>
      </c>
      <c r="P34" s="9" t="n">
        <f aca="false">$P$31*B34</f>
        <v>451031.16</v>
      </c>
      <c r="R34" s="1" t="s">
        <v>6</v>
      </c>
    </row>
    <row r="35" customFormat="false" ht="15.75" hidden="false" customHeight="false" outlineLevel="0" collapsed="false">
      <c r="A35" s="0" t="n">
        <v>2</v>
      </c>
      <c r="B35" s="10" t="n">
        <v>0.04</v>
      </c>
      <c r="C35" s="4" t="n">
        <f aca="false">P35</f>
        <v>902062.32</v>
      </c>
      <c r="D35" s="5" t="s">
        <v>5</v>
      </c>
      <c r="E35" s="5" t="s">
        <v>5</v>
      </c>
      <c r="F35" s="5" t="s">
        <v>5</v>
      </c>
      <c r="G35" s="5" t="s">
        <v>5</v>
      </c>
      <c r="H35" s="0" t="n">
        <v>1</v>
      </c>
      <c r="I35" s="6" t="n">
        <v>3</v>
      </c>
      <c r="J35" s="7" t="n">
        <v>-36.5</v>
      </c>
      <c r="K35" s="7" t="n">
        <v>36.5</v>
      </c>
      <c r="L35" s="7" t="n">
        <v>29971254486</v>
      </c>
      <c r="M35" s="7" t="n">
        <v>1</v>
      </c>
      <c r="N35" s="8" t="n">
        <v>1093951000000</v>
      </c>
      <c r="P35" s="9" t="n">
        <f aca="false">$P$31*B35</f>
        <v>902062.32</v>
      </c>
      <c r="R35" s="1" t="s">
        <v>7</v>
      </c>
    </row>
    <row r="36" customFormat="false" ht="15.75" hidden="false" customHeight="false" outlineLevel="0" collapsed="false">
      <c r="A36" s="0" t="n">
        <v>3</v>
      </c>
      <c r="B36" s="10" t="n">
        <v>0.07</v>
      </c>
      <c r="C36" s="4" t="n">
        <f aca="false">P36</f>
        <v>1578609.06</v>
      </c>
      <c r="D36" s="5" t="s">
        <v>5</v>
      </c>
      <c r="E36" s="5" t="s">
        <v>5</v>
      </c>
      <c r="F36" s="5" t="s">
        <v>5</v>
      </c>
      <c r="G36" s="5" t="s">
        <v>5</v>
      </c>
      <c r="H36" s="0" t="n">
        <v>3</v>
      </c>
      <c r="I36" s="6" t="n">
        <v>4</v>
      </c>
      <c r="J36" s="7" t="n">
        <v>-128.5</v>
      </c>
      <c r="K36" s="7" t="n">
        <v>50</v>
      </c>
      <c r="L36" s="7" t="n">
        <v>13938887160</v>
      </c>
      <c r="M36" s="7" t="n">
        <v>3</v>
      </c>
      <c r="N36" s="8" t="n">
        <v>1791147000000</v>
      </c>
      <c r="P36" s="9" t="n">
        <f aca="false">$P$31*B36</f>
        <v>1578609.06</v>
      </c>
    </row>
    <row r="37" customFormat="false" ht="15.75" hidden="false" customHeight="false" outlineLevel="0" collapsed="false">
      <c r="A37" s="0" t="n">
        <v>4</v>
      </c>
      <c r="B37" s="10" t="n">
        <v>0.08</v>
      </c>
      <c r="C37" s="4" t="n">
        <f aca="false">P37</f>
        <v>1804124.64</v>
      </c>
      <c r="D37" s="5" t="s">
        <v>5</v>
      </c>
      <c r="E37" s="5" t="s">
        <v>5</v>
      </c>
      <c r="F37" s="5" t="s">
        <v>5</v>
      </c>
      <c r="G37" s="5" t="s">
        <v>5</v>
      </c>
      <c r="H37" s="0" t="n">
        <v>1</v>
      </c>
      <c r="I37" s="6" t="n">
        <v>5</v>
      </c>
      <c r="J37" s="7" t="n">
        <v>-20.5</v>
      </c>
      <c r="K37" s="7" t="n">
        <v>20.5</v>
      </c>
      <c r="L37" s="7" t="n">
        <v>3686010853</v>
      </c>
      <c r="M37" s="7" t="n">
        <v>1</v>
      </c>
      <c r="N37" s="8" t="n">
        <v>75563220000</v>
      </c>
      <c r="P37" s="9" t="n">
        <f aca="false">$P$31*B37</f>
        <v>1804124.64</v>
      </c>
    </row>
    <row r="38" customFormat="false" ht="15.75" hidden="false" customHeight="false" outlineLevel="0" collapsed="false">
      <c r="A38" s="0" t="n">
        <v>5</v>
      </c>
      <c r="B38" s="10" t="n">
        <v>0.09</v>
      </c>
      <c r="C38" s="4" t="n">
        <f aca="false">P38</f>
        <v>2029640.22</v>
      </c>
      <c r="D38" s="5" t="s">
        <v>5</v>
      </c>
      <c r="E38" s="5" t="s">
        <v>5</v>
      </c>
      <c r="F38" s="5" t="s">
        <v>5</v>
      </c>
      <c r="G38" s="5" t="s">
        <v>5</v>
      </c>
      <c r="H38" s="0" t="n">
        <v>2</v>
      </c>
      <c r="I38" s="6" t="n">
        <v>6</v>
      </c>
      <c r="J38" s="7" t="n">
        <v>-106</v>
      </c>
      <c r="K38" s="7" t="n">
        <v>50</v>
      </c>
      <c r="L38" s="7" t="n">
        <v>11079367895</v>
      </c>
      <c r="M38" s="7" t="n">
        <v>2</v>
      </c>
      <c r="N38" s="8" t="n">
        <v>1174413000000</v>
      </c>
      <c r="P38" s="9" t="n">
        <f aca="false">$P$31*B38</f>
        <v>2029640.22</v>
      </c>
    </row>
    <row r="39" customFormat="false" ht="15.75" hidden="false" customHeight="false" outlineLevel="0" collapsed="false">
      <c r="A39" s="0" t="n">
        <v>6</v>
      </c>
      <c r="B39" s="10" t="n">
        <v>0.11</v>
      </c>
      <c r="C39" s="4" t="n">
        <f aca="false">P39</f>
        <v>2480671.38</v>
      </c>
      <c r="D39" s="5" t="s">
        <v>5</v>
      </c>
      <c r="E39" s="5" t="s">
        <v>5</v>
      </c>
      <c r="F39" s="5" t="s">
        <v>5</v>
      </c>
      <c r="G39" s="5" t="s">
        <v>5</v>
      </c>
      <c r="H39" s="0" t="n">
        <v>2</v>
      </c>
      <c r="I39" s="6" t="n">
        <v>7</v>
      </c>
      <c r="J39" s="7" t="n">
        <v>-109.9</v>
      </c>
      <c r="K39" s="7" t="n">
        <v>50</v>
      </c>
      <c r="L39" s="7" t="n">
        <v>19434502995</v>
      </c>
      <c r="M39" s="7" t="n">
        <v>2</v>
      </c>
      <c r="N39" s="8" t="n">
        <v>2135852000000</v>
      </c>
      <c r="P39" s="9" t="n">
        <f aca="false">$P$31*B39</f>
        <v>2480671.38</v>
      </c>
    </row>
    <row r="40" customFormat="false" ht="15.75" hidden="false" customHeight="false" outlineLevel="0" collapsed="false">
      <c r="A40" s="0" t="n">
        <v>7</v>
      </c>
      <c r="B40" s="10" t="n">
        <v>0.03</v>
      </c>
      <c r="C40" s="4" t="n">
        <f aca="false">P40</f>
        <v>676546.74</v>
      </c>
      <c r="D40" s="5" t="s">
        <v>5</v>
      </c>
      <c r="E40" s="5" t="s">
        <v>5</v>
      </c>
      <c r="F40" s="5" t="s">
        <v>5</v>
      </c>
      <c r="G40" s="5" t="s">
        <v>5</v>
      </c>
      <c r="H40" s="0" t="n">
        <v>1</v>
      </c>
      <c r="I40" s="6" t="n">
        <v>8</v>
      </c>
      <c r="J40" s="7" t="n">
        <v>-33.8</v>
      </c>
      <c r="K40" s="7" t="n">
        <v>33.8</v>
      </c>
      <c r="L40" s="7" t="n">
        <v>10361542520</v>
      </c>
      <c r="M40" s="7" t="n">
        <v>1</v>
      </c>
      <c r="N40" s="8" t="n">
        <v>350220100000</v>
      </c>
      <c r="P40" s="9" t="n">
        <f aca="false">$P$31*B40</f>
        <v>676546.74</v>
      </c>
    </row>
    <row r="41" customFormat="false" ht="15.75" hidden="false" customHeight="false" outlineLevel="0" collapsed="false">
      <c r="A41" s="3" t="n">
        <v>8</v>
      </c>
      <c r="B41" s="10" t="n">
        <v>0.03</v>
      </c>
      <c r="C41" s="4" t="n">
        <f aca="false">P41</f>
        <v>676546.74</v>
      </c>
      <c r="D41" s="5" t="s">
        <v>5</v>
      </c>
      <c r="E41" s="5" t="s">
        <v>5</v>
      </c>
      <c r="F41" s="5" t="s">
        <v>5</v>
      </c>
      <c r="G41" s="5" t="s">
        <v>5</v>
      </c>
      <c r="H41" s="0" t="n">
        <v>2</v>
      </c>
      <c r="I41" s="6" t="n">
        <v>9</v>
      </c>
      <c r="J41" s="7" t="n">
        <v>-52</v>
      </c>
      <c r="K41" s="7" t="n">
        <v>50</v>
      </c>
      <c r="L41" s="7" t="n">
        <v>6455559422</v>
      </c>
      <c r="M41" s="7" t="n">
        <v>2</v>
      </c>
      <c r="N41" s="8" t="n">
        <v>335689100000</v>
      </c>
      <c r="P41" s="9" t="n">
        <f aca="false">$P$31*B41</f>
        <v>676546.74</v>
      </c>
    </row>
    <row r="42" customFormat="false" ht="15.75" hidden="false" customHeight="false" outlineLevel="0" collapsed="false">
      <c r="A42" s="0" t="n">
        <v>9</v>
      </c>
      <c r="B42" s="10" t="n">
        <v>0.06</v>
      </c>
      <c r="C42" s="4" t="n">
        <f aca="false">P42</f>
        <v>1353093.48</v>
      </c>
      <c r="D42" s="5" t="s">
        <v>5</v>
      </c>
      <c r="E42" s="5" t="s">
        <v>5</v>
      </c>
      <c r="F42" s="5" t="s">
        <v>5</v>
      </c>
      <c r="G42" s="5" t="s">
        <v>5</v>
      </c>
      <c r="H42" s="0" t="n">
        <v>2</v>
      </c>
      <c r="I42" s="6" t="n">
        <v>10</v>
      </c>
      <c r="J42" s="7" t="n">
        <v>-85.3</v>
      </c>
      <c r="K42" s="7" t="n">
        <v>50</v>
      </c>
      <c r="L42" s="7" t="n">
        <v>17316802511</v>
      </c>
      <c r="M42" s="7" t="n">
        <v>2</v>
      </c>
      <c r="N42" s="8" t="n">
        <v>1477123000000</v>
      </c>
      <c r="P42" s="9" t="n">
        <f aca="false">$P$31*B42</f>
        <v>1353093.48</v>
      </c>
    </row>
    <row r="43" customFormat="false" ht="15.75" hidden="false" customHeight="false" outlineLevel="0" collapsed="false">
      <c r="A43" s="3" t="n">
        <v>10</v>
      </c>
      <c r="B43" s="10" t="n">
        <v>0.05</v>
      </c>
      <c r="C43" s="4" t="n">
        <f aca="false">P43</f>
        <v>1127577.9</v>
      </c>
      <c r="D43" s="5" t="s">
        <v>5</v>
      </c>
      <c r="E43" s="5" t="s">
        <v>5</v>
      </c>
      <c r="F43" s="5" t="s">
        <v>5</v>
      </c>
      <c r="G43" s="5" t="s">
        <v>5</v>
      </c>
      <c r="H43" s="0" t="n">
        <v>2</v>
      </c>
      <c r="I43" s="6" t="n">
        <v>11</v>
      </c>
      <c r="J43" s="7" t="n">
        <v>-75.3</v>
      </c>
      <c r="K43" s="7" t="n">
        <v>50</v>
      </c>
      <c r="L43" s="7" t="n">
        <v>11225017827</v>
      </c>
      <c r="M43" s="7" t="n">
        <v>2</v>
      </c>
      <c r="N43" s="8" t="n">
        <v>845243800000</v>
      </c>
      <c r="P43" s="9" t="n">
        <f aca="false">$P$31*B43</f>
        <v>1127577.9</v>
      </c>
    </row>
    <row r="44" customFormat="false" ht="15.75" hidden="false" customHeight="false" outlineLevel="0" collapsed="false">
      <c r="A44" s="3" t="n">
        <v>11</v>
      </c>
      <c r="B44" s="10" t="n">
        <v>0.07</v>
      </c>
      <c r="C44" s="4" t="n">
        <f aca="false">P44</f>
        <v>1578609.06</v>
      </c>
      <c r="D44" s="5" t="s">
        <v>5</v>
      </c>
      <c r="E44" s="5" t="s">
        <v>5</v>
      </c>
      <c r="F44" s="5" t="s">
        <v>5</v>
      </c>
      <c r="G44" s="5" t="s">
        <v>5</v>
      </c>
      <c r="H44" s="0" t="n">
        <v>3</v>
      </c>
      <c r="I44" s="6" t="n">
        <v>12</v>
      </c>
      <c r="J44" s="7" t="n">
        <v>-185.6</v>
      </c>
      <c r="K44" s="7" t="n">
        <v>50</v>
      </c>
      <c r="L44" s="7" t="n">
        <v>15989283041</v>
      </c>
      <c r="M44" s="7" t="n">
        <v>3</v>
      </c>
      <c r="N44" s="8" t="n">
        <v>2967611000000</v>
      </c>
      <c r="P44" s="9" t="n">
        <f aca="false">$P$31*B44</f>
        <v>1578609.06</v>
      </c>
    </row>
    <row r="45" customFormat="false" ht="15.75" hidden="false" customHeight="false" outlineLevel="0" collapsed="false">
      <c r="A45" s="3" t="n">
        <v>12</v>
      </c>
      <c r="B45" s="20" t="n">
        <v>0.04</v>
      </c>
      <c r="C45" s="4" t="n">
        <f aca="false">P45</f>
        <v>902062.32</v>
      </c>
      <c r="D45" s="5" t="s">
        <v>5</v>
      </c>
      <c r="E45" s="5" t="s">
        <v>5</v>
      </c>
      <c r="F45" s="5" t="s">
        <v>5</v>
      </c>
      <c r="G45" s="5" t="s">
        <v>5</v>
      </c>
      <c r="H45" s="0" t="n">
        <v>2</v>
      </c>
      <c r="I45" s="6" t="n">
        <v>13</v>
      </c>
      <c r="J45" s="7" t="n">
        <v>-109.8</v>
      </c>
      <c r="K45" s="7" t="n">
        <v>50</v>
      </c>
      <c r="L45" s="7" t="n">
        <v>4282287423</v>
      </c>
      <c r="M45" s="7" t="n">
        <v>2</v>
      </c>
      <c r="N45" s="8" t="n">
        <v>470195200000</v>
      </c>
      <c r="P45" s="9" t="n">
        <f aca="false">$P$31*B45</f>
        <v>902062.32</v>
      </c>
    </row>
    <row r="46" customFormat="false" ht="15.75" hidden="false" customHeight="false" outlineLevel="0" collapsed="false">
      <c r="A46" s="3" t="n">
        <v>13</v>
      </c>
      <c r="B46" s="10" t="n">
        <v>0.02</v>
      </c>
      <c r="C46" s="4" t="n">
        <f aca="false">P46</f>
        <v>451031.16</v>
      </c>
      <c r="D46" s="5" t="s">
        <v>5</v>
      </c>
      <c r="E46" s="5" t="s">
        <v>5</v>
      </c>
      <c r="F46" s="5" t="s">
        <v>5</v>
      </c>
      <c r="G46" s="5" t="s">
        <v>5</v>
      </c>
      <c r="H46" s="0" t="n">
        <v>1</v>
      </c>
      <c r="I46" s="6" t="n">
        <v>14</v>
      </c>
      <c r="J46" s="7" t="n">
        <v>-48.9</v>
      </c>
      <c r="K46" s="7" t="n">
        <v>48.9</v>
      </c>
      <c r="L46" s="7" t="n">
        <v>14161620805</v>
      </c>
      <c r="M46" s="7" t="n">
        <v>1</v>
      </c>
      <c r="N46" s="8" t="n">
        <v>692503300000</v>
      </c>
      <c r="P46" s="9" t="n">
        <f aca="false">$P$31*B46</f>
        <v>451031.16</v>
      </c>
    </row>
    <row r="47" customFormat="false" ht="15.75" hidden="false" customHeight="false" outlineLevel="0" collapsed="false">
      <c r="A47" s="0" t="n">
        <v>14</v>
      </c>
      <c r="B47" s="10" t="n">
        <v>0.07</v>
      </c>
      <c r="C47" s="4" t="n">
        <f aca="false">P47</f>
        <v>1578609.06</v>
      </c>
      <c r="D47" s="5" t="s">
        <v>5</v>
      </c>
      <c r="E47" s="5" t="s">
        <v>5</v>
      </c>
      <c r="F47" s="5" t="s">
        <v>5</v>
      </c>
      <c r="G47" s="5" t="s">
        <v>5</v>
      </c>
      <c r="H47" s="0" t="n">
        <v>3</v>
      </c>
      <c r="I47" s="6" t="n">
        <v>15</v>
      </c>
      <c r="J47" s="7" t="n">
        <v>-138.8</v>
      </c>
      <c r="K47" s="7" t="n">
        <v>50</v>
      </c>
      <c r="L47" s="7" t="n">
        <v>12608709589</v>
      </c>
      <c r="M47" s="7" t="n">
        <v>3</v>
      </c>
      <c r="N47" s="8" t="n">
        <v>1750089000000</v>
      </c>
      <c r="P47" s="9" t="n">
        <f aca="false">$P$31*B47</f>
        <v>1578609.06</v>
      </c>
    </row>
    <row r="48" customFormat="false" ht="15.75" hidden="false" customHeight="false" outlineLevel="0" collapsed="false">
      <c r="A48" s="0" t="n">
        <v>15</v>
      </c>
      <c r="B48" s="10" t="n">
        <v>0.02</v>
      </c>
      <c r="C48" s="4" t="n">
        <f aca="false">P48</f>
        <v>451031.16</v>
      </c>
      <c r="D48" s="5" t="s">
        <v>5</v>
      </c>
      <c r="E48" s="5" t="s">
        <v>5</v>
      </c>
      <c r="F48" s="5" t="s">
        <v>5</v>
      </c>
      <c r="G48" s="5" t="s">
        <v>5</v>
      </c>
      <c r="H48" s="0" t="n">
        <v>2</v>
      </c>
      <c r="I48" s="6" t="n">
        <v>16</v>
      </c>
      <c r="J48" s="7" t="n">
        <v>-101.8</v>
      </c>
      <c r="K48" s="7" t="n">
        <v>50</v>
      </c>
      <c r="L48" s="7" t="n">
        <v>9175347755</v>
      </c>
      <c r="M48" s="7" t="n">
        <v>2</v>
      </c>
      <c r="N48" s="8" t="n">
        <v>934050400000</v>
      </c>
      <c r="P48" s="9" t="n">
        <f aca="false">$P$31*B48</f>
        <v>451031.16</v>
      </c>
    </row>
    <row r="49" customFormat="false" ht="15.75" hidden="false" customHeight="false" outlineLevel="0" collapsed="false">
      <c r="A49" s="3" t="n">
        <v>16</v>
      </c>
      <c r="B49" s="10" t="n">
        <v>0.06</v>
      </c>
      <c r="C49" s="4" t="n">
        <f aca="false">P49</f>
        <v>1353093.48</v>
      </c>
      <c r="D49" s="5" t="s">
        <v>5</v>
      </c>
      <c r="E49" s="5" t="s">
        <v>5</v>
      </c>
      <c r="F49" s="5" t="s">
        <v>5</v>
      </c>
      <c r="G49" s="5" t="s">
        <v>5</v>
      </c>
      <c r="H49" s="0" t="n">
        <v>3</v>
      </c>
      <c r="I49" s="6" t="n">
        <v>17</v>
      </c>
      <c r="J49" s="7" t="n">
        <v>-156</v>
      </c>
      <c r="K49" s="7" t="n">
        <v>50</v>
      </c>
      <c r="L49" s="7" t="n">
        <v>11324453301</v>
      </c>
      <c r="M49" s="7" t="n">
        <v>3</v>
      </c>
      <c r="N49" s="8" t="n">
        <v>1766615000000</v>
      </c>
      <c r="P49" s="9" t="n">
        <f aca="false">$P$31*B49</f>
        <v>1353093.48</v>
      </c>
    </row>
    <row r="50" customFormat="false" ht="15.75" hidden="false" customHeight="false" outlineLevel="0" collapsed="false">
      <c r="A50" s="3" t="n">
        <v>17</v>
      </c>
      <c r="B50" s="10" t="n">
        <v>0.02</v>
      </c>
      <c r="C50" s="4" t="n">
        <f aca="false">P50</f>
        <v>451031.16</v>
      </c>
      <c r="D50" s="5" t="s">
        <v>5</v>
      </c>
      <c r="E50" s="5" t="s">
        <v>5</v>
      </c>
      <c r="F50" s="5" t="s">
        <v>5</v>
      </c>
      <c r="G50" s="5" t="s">
        <v>5</v>
      </c>
      <c r="H50" s="0" t="n">
        <v>2</v>
      </c>
      <c r="I50" s="6" t="n">
        <v>18</v>
      </c>
      <c r="J50" s="7" t="n">
        <v>-81.9</v>
      </c>
      <c r="K50" s="7" t="n">
        <v>50</v>
      </c>
      <c r="L50" s="7" t="n">
        <v>5030841128</v>
      </c>
      <c r="M50" s="7" t="n">
        <v>2</v>
      </c>
      <c r="N50" s="8" t="n">
        <v>412025900000</v>
      </c>
      <c r="P50" s="9" t="n">
        <f aca="false">$P$31*B50</f>
        <v>451031.16</v>
      </c>
    </row>
    <row r="51" customFormat="false" ht="15.75" hidden="false" customHeight="false" outlineLevel="0" collapsed="false">
      <c r="A51" s="3" t="n">
        <v>18</v>
      </c>
      <c r="B51" s="10" t="n">
        <v>0.02</v>
      </c>
      <c r="C51" s="4" t="n">
        <f aca="false">P51</f>
        <v>451031.16</v>
      </c>
      <c r="D51" s="5" t="s">
        <v>5</v>
      </c>
      <c r="E51" s="5" t="s">
        <v>5</v>
      </c>
      <c r="F51" s="5" t="s">
        <v>5</v>
      </c>
      <c r="G51" s="5" t="s">
        <v>5</v>
      </c>
      <c r="H51" s="0" t="n">
        <v>2</v>
      </c>
      <c r="I51" s="6" t="n">
        <v>19</v>
      </c>
      <c r="J51" s="7" t="n">
        <v>-86.4</v>
      </c>
      <c r="K51" s="7" t="n">
        <v>50</v>
      </c>
      <c r="L51" s="7" t="n">
        <v>4831356901</v>
      </c>
      <c r="M51" s="7" t="n">
        <v>2</v>
      </c>
      <c r="N51" s="8" t="n">
        <v>417429200000</v>
      </c>
      <c r="P51" s="9" t="n">
        <f aca="false">$P$31*B51</f>
        <v>451031.16</v>
      </c>
    </row>
    <row r="52" customFormat="false" ht="15.75" hidden="false" customHeight="false" outlineLevel="0" collapsed="false">
      <c r="A52" s="3" t="n">
        <v>19</v>
      </c>
      <c r="B52" s="10" t="n">
        <v>0.03</v>
      </c>
      <c r="C52" s="4" t="n">
        <f aca="false">P52</f>
        <v>676546.74</v>
      </c>
      <c r="D52" s="5" t="s">
        <v>5</v>
      </c>
      <c r="E52" s="5" t="s">
        <v>5</v>
      </c>
      <c r="F52" s="5" t="s">
        <v>5</v>
      </c>
      <c r="G52" s="5" t="s">
        <v>5</v>
      </c>
      <c r="H52" s="0" t="n">
        <v>3</v>
      </c>
      <c r="I52" s="6" t="n">
        <v>20</v>
      </c>
      <c r="J52" s="7" t="n">
        <v>-199.1</v>
      </c>
      <c r="K52" s="7" t="n">
        <v>50</v>
      </c>
      <c r="L52" s="7" t="n">
        <v>17683470543</v>
      </c>
      <c r="M52" s="7" t="n">
        <v>3</v>
      </c>
      <c r="N52" s="8" t="n">
        <v>3520779000000</v>
      </c>
      <c r="P52" s="9" t="n">
        <f aca="false">$P$31*B52</f>
        <v>676546.74</v>
      </c>
    </row>
    <row r="53" customFormat="false" ht="15.75" hidden="false" customHeight="false" outlineLevel="0" collapsed="false">
      <c r="A53" s="3" t="n">
        <v>20</v>
      </c>
      <c r="B53" s="10" t="n">
        <v>0.04</v>
      </c>
      <c r="C53" s="4" t="n">
        <f aca="false">P53</f>
        <v>902062.32</v>
      </c>
      <c r="D53" s="5" t="s">
        <v>5</v>
      </c>
      <c r="E53" s="5" t="s">
        <v>5</v>
      </c>
      <c r="F53" s="5" t="s">
        <v>5</v>
      </c>
      <c r="G53" s="5" t="s">
        <v>5</v>
      </c>
      <c r="H53" s="0" t="n">
        <v>3</v>
      </c>
      <c r="I53" s="6" t="n">
        <v>21</v>
      </c>
      <c r="J53" s="7" t="n">
        <v>-230.2</v>
      </c>
      <c r="K53" s="7" t="n">
        <v>50</v>
      </c>
      <c r="L53" s="7" t="n">
        <v>9957085306</v>
      </c>
      <c r="M53" s="7" t="n">
        <v>3</v>
      </c>
      <c r="N53" s="8" t="n">
        <v>2292121000000</v>
      </c>
      <c r="P53" s="9" t="n">
        <f aca="false">$P$31*B53</f>
        <v>902062.32</v>
      </c>
    </row>
    <row r="54" customFormat="false" ht="15.75" hidden="false" customHeight="false" outlineLevel="0" collapsed="false">
      <c r="A54" s="3" t="n">
        <v>21</v>
      </c>
      <c r="B54" s="10" t="n">
        <v>0.02</v>
      </c>
      <c r="C54" s="4" t="n">
        <f aca="false">P54</f>
        <v>451031.16</v>
      </c>
      <c r="D54" s="5" t="s">
        <v>5</v>
      </c>
      <c r="E54" s="5" t="s">
        <v>5</v>
      </c>
      <c r="F54" s="5" t="s">
        <v>5</v>
      </c>
      <c r="G54" s="5" t="s">
        <v>5</v>
      </c>
      <c r="H54" s="0" t="n">
        <v>3</v>
      </c>
      <c r="I54" s="6" t="n">
        <v>22</v>
      </c>
      <c r="J54" s="7" t="n">
        <v>-186.3</v>
      </c>
      <c r="K54" s="7" t="n">
        <v>50</v>
      </c>
      <c r="L54" s="7" t="n">
        <v>6033778736</v>
      </c>
      <c r="M54" s="7" t="n">
        <v>3</v>
      </c>
      <c r="N54" s="8" t="n">
        <v>1124093000000</v>
      </c>
      <c r="P54" s="9" t="n">
        <f aca="false">$P$31*B54</f>
        <v>451031.16</v>
      </c>
    </row>
    <row r="55" customFormat="false" ht="15.75" hidden="false" customHeight="false" outlineLevel="0" collapsed="false">
      <c r="A55" s="3" t="n">
        <v>22</v>
      </c>
      <c r="B55" s="10" t="n">
        <v>0.01</v>
      </c>
      <c r="C55" s="4" t="n">
        <f aca="false">P55</f>
        <v>225515.58</v>
      </c>
      <c r="D55" s="5" t="s">
        <v>5</v>
      </c>
      <c r="E55" s="5" t="s">
        <v>5</v>
      </c>
      <c r="F55" s="5" t="s">
        <v>5</v>
      </c>
      <c r="G55" s="5" t="s">
        <v>5</v>
      </c>
      <c r="H55" s="0" t="n">
        <v>2</v>
      </c>
      <c r="I55" s="6" t="n">
        <v>23</v>
      </c>
      <c r="J55" s="7" t="n">
        <v>-119.6</v>
      </c>
      <c r="K55" s="7" t="n">
        <v>50</v>
      </c>
      <c r="L55" s="7" t="n">
        <v>17242902545</v>
      </c>
      <c r="M55" s="7" t="n">
        <v>2</v>
      </c>
      <c r="N55" s="8" t="n">
        <v>2062251000000</v>
      </c>
      <c r="P55" s="9" t="n">
        <f aca="false">$P$31*B55</f>
        <v>225515.58</v>
      </c>
    </row>
    <row r="56" customFormat="false" ht="15.75" hidden="false" customHeight="false" outlineLevel="0" collapsed="false">
      <c r="A56" s="0" t="n">
        <v>23</v>
      </c>
      <c r="B56" s="0" t="n">
        <v>0</v>
      </c>
      <c r="C56" s="4" t="n">
        <f aca="false">P56</f>
        <v>0</v>
      </c>
      <c r="D56" s="5" t="s">
        <v>5</v>
      </c>
      <c r="E56" s="5" t="s">
        <v>5</v>
      </c>
      <c r="F56" s="5" t="s">
        <v>5</v>
      </c>
      <c r="G56" s="5" t="s">
        <v>5</v>
      </c>
      <c r="H56" s="0" t="n">
        <v>0</v>
      </c>
      <c r="I56" s="6" t="n">
        <v>24</v>
      </c>
      <c r="J56" s="7" t="n">
        <v>0</v>
      </c>
      <c r="K56" s="7" t="n">
        <v>0</v>
      </c>
      <c r="L56" s="7" t="n">
        <v>173026053</v>
      </c>
      <c r="M56" s="7" t="n">
        <v>0</v>
      </c>
      <c r="N56" s="8" t="n">
        <v>0</v>
      </c>
      <c r="P56" s="9" t="n">
        <f aca="false">$P$31*B56</f>
        <v>0</v>
      </c>
    </row>
    <row r="57" customFormat="false" ht="15.75" hidden="false" customHeight="false" outlineLevel="0" collapsed="false">
      <c r="A57" s="0" t="n">
        <v>24</v>
      </c>
      <c r="B57" s="0" t="n">
        <v>0</v>
      </c>
      <c r="C57" s="4" t="n">
        <f aca="false">P57</f>
        <v>0</v>
      </c>
      <c r="D57" s="5" t="s">
        <v>5</v>
      </c>
      <c r="E57" s="5" t="s">
        <v>5</v>
      </c>
      <c r="F57" s="5" t="s">
        <v>5</v>
      </c>
      <c r="G57" s="5" t="s">
        <v>5</v>
      </c>
      <c r="H57" s="0" t="n">
        <v>0</v>
      </c>
      <c r="I57" s="6" t="n">
        <v>25</v>
      </c>
      <c r="J57" s="7" t="n">
        <v>0</v>
      </c>
      <c r="K57" s="7" t="n">
        <v>0</v>
      </c>
      <c r="L57" s="7" t="n">
        <v>294595432</v>
      </c>
      <c r="M57" s="7" t="n">
        <v>0</v>
      </c>
      <c r="N57" s="8" t="n">
        <v>0</v>
      </c>
      <c r="P57" s="9" t="n">
        <f aca="false">$P$31*B57</f>
        <v>0</v>
      </c>
    </row>
    <row r="58" customFormat="false" ht="15.75" hidden="false" customHeight="false" outlineLevel="0" collapsed="false">
      <c r="A58" s="0" t="n">
        <v>25</v>
      </c>
      <c r="B58" s="0" t="n">
        <v>0</v>
      </c>
      <c r="C58" s="4" t="n">
        <f aca="false">P58</f>
        <v>0</v>
      </c>
      <c r="D58" s="5" t="s">
        <v>5</v>
      </c>
      <c r="E58" s="5" t="s">
        <v>5</v>
      </c>
      <c r="F58" s="5" t="s">
        <v>5</v>
      </c>
      <c r="G58" s="5" t="s">
        <v>5</v>
      </c>
      <c r="H58" s="0" t="n">
        <v>2</v>
      </c>
      <c r="I58" s="6" t="n">
        <v>26</v>
      </c>
      <c r="J58" s="7" t="n">
        <v>-100</v>
      </c>
      <c r="K58" s="7" t="n">
        <v>50</v>
      </c>
      <c r="L58" s="7" t="n">
        <v>35556339824</v>
      </c>
      <c r="M58" s="7" t="n">
        <v>2</v>
      </c>
      <c r="N58" s="8" t="n">
        <v>3555634000000</v>
      </c>
      <c r="P58" s="9" t="n">
        <f aca="false">$P$31*B58</f>
        <v>0</v>
      </c>
    </row>
    <row r="59" customFormat="false" ht="15.75" hidden="false" customHeight="false" outlineLevel="0" collapsed="false">
      <c r="A59" s="0" t="n">
        <v>26</v>
      </c>
      <c r="B59" s="0" t="n">
        <v>0</v>
      </c>
      <c r="C59" s="4" t="n">
        <f aca="false">P59</f>
        <v>0</v>
      </c>
      <c r="D59" s="5" t="s">
        <v>5</v>
      </c>
      <c r="E59" s="5" t="s">
        <v>5</v>
      </c>
      <c r="F59" s="5" t="s">
        <v>5</v>
      </c>
      <c r="G59" s="5" t="s">
        <v>5</v>
      </c>
      <c r="H59" s="0" t="n">
        <v>3</v>
      </c>
      <c r="I59" s="6" t="n">
        <v>27</v>
      </c>
      <c r="J59" s="7" t="n">
        <v>-150</v>
      </c>
      <c r="K59" s="7" t="n">
        <v>50</v>
      </c>
      <c r="L59" s="7" t="n">
        <v>17529276725</v>
      </c>
      <c r="M59" s="7" t="n">
        <v>3</v>
      </c>
      <c r="N59" s="8" t="n">
        <v>2629392000000</v>
      </c>
      <c r="P59" s="9" t="n">
        <f aca="false">$P$31*B59</f>
        <v>0</v>
      </c>
    </row>
    <row r="60" customFormat="false" ht="15.75" hidden="false" customHeight="false" outlineLevel="0" collapsed="false">
      <c r="A60" s="0" t="n">
        <v>27</v>
      </c>
      <c r="B60" s="0" t="n">
        <v>0</v>
      </c>
      <c r="C60" s="4" t="n">
        <f aca="false">P60</f>
        <v>0</v>
      </c>
      <c r="D60" s="5" t="s">
        <v>5</v>
      </c>
      <c r="E60" s="5" t="s">
        <v>5</v>
      </c>
      <c r="F60" s="5" t="s">
        <v>5</v>
      </c>
      <c r="G60" s="5" t="s">
        <v>5</v>
      </c>
      <c r="H60" s="0" t="n">
        <v>4</v>
      </c>
      <c r="I60" s="6" t="n">
        <v>28</v>
      </c>
      <c r="J60" s="7" t="n">
        <v>-500</v>
      </c>
      <c r="K60" s="7" t="n">
        <v>50</v>
      </c>
      <c r="L60" s="7" t="n">
        <v>26033456848</v>
      </c>
      <c r="M60" s="7" t="n">
        <v>4</v>
      </c>
      <c r="N60" s="8" t="n">
        <v>13016730000000</v>
      </c>
      <c r="P60" s="9" t="n">
        <f aca="false">$P$31*B60</f>
        <v>0</v>
      </c>
    </row>
    <row r="61" customFormat="false" ht="15.75" hidden="false" customHeight="false" outlineLevel="0" collapsed="false">
      <c r="A61" s="0" t="n">
        <v>28</v>
      </c>
      <c r="B61" s="0" t="n">
        <v>0</v>
      </c>
      <c r="C61" s="4" t="n">
        <f aca="false">P61</f>
        <v>0</v>
      </c>
      <c r="D61" s="5" t="s">
        <v>5</v>
      </c>
      <c r="E61" s="5" t="s">
        <v>5</v>
      </c>
      <c r="F61" s="5" t="s">
        <v>5</v>
      </c>
      <c r="G61" s="5" t="s">
        <v>5</v>
      </c>
      <c r="H61" s="0" t="n">
        <v>4</v>
      </c>
      <c r="I61" s="6" t="n">
        <v>29</v>
      </c>
      <c r="J61" s="7" t="n">
        <v>-500</v>
      </c>
      <c r="K61" s="7" t="n">
        <v>50</v>
      </c>
      <c r="L61" s="7" t="n">
        <v>40232596619</v>
      </c>
      <c r="M61" s="7" t="n">
        <v>4</v>
      </c>
      <c r="N61" s="8" t="n">
        <v>20116300000000</v>
      </c>
      <c r="P61" s="9" t="n">
        <f aca="false">$P$31*B61</f>
        <v>0</v>
      </c>
    </row>
    <row r="62" customFormat="false" ht="15.75" hidden="false" customHeight="false" outlineLevel="0" collapsed="false">
      <c r="A62" s="0" t="n">
        <v>29</v>
      </c>
      <c r="B62" s="0" t="n">
        <v>0</v>
      </c>
      <c r="C62" s="4" t="n">
        <f aca="false">P62</f>
        <v>0</v>
      </c>
      <c r="D62" s="5" t="s">
        <v>5</v>
      </c>
      <c r="E62" s="5" t="s">
        <v>5</v>
      </c>
      <c r="F62" s="5" t="s">
        <v>5</v>
      </c>
      <c r="G62" s="5" t="s">
        <v>5</v>
      </c>
      <c r="H62" s="0" t="n">
        <v>4</v>
      </c>
      <c r="I62" s="6" t="n">
        <v>30</v>
      </c>
      <c r="J62" s="7" t="n">
        <v>-500</v>
      </c>
      <c r="K62" s="7" t="n">
        <v>50</v>
      </c>
      <c r="L62" s="7" t="n">
        <v>27427742420</v>
      </c>
      <c r="M62" s="7" t="n">
        <v>4</v>
      </c>
      <c r="N62" s="8" t="n">
        <v>13713870000000</v>
      </c>
      <c r="P62" s="9" t="n">
        <f aca="false">$P$31*B62</f>
        <v>0</v>
      </c>
    </row>
    <row r="63" customFormat="false" ht="15" hidden="false" customHeight="false" outlineLevel="0" collapsed="false">
      <c r="Q63" s="0" t="s">
        <v>8</v>
      </c>
      <c r="R63" s="0" t="s">
        <v>9</v>
      </c>
    </row>
    <row r="64" customFormat="false" ht="15" hidden="false" customHeight="false" outlineLevel="0" collapsed="false">
      <c r="A64" s="0" t="s">
        <v>21</v>
      </c>
      <c r="B64" s="0" t="n">
        <f aca="false">SUM(B33:B62)</f>
        <v>1</v>
      </c>
      <c r="C64" s="15" t="n">
        <f aca="false">ROUND(C33*0.6376282^9,0)</f>
        <v>0</v>
      </c>
      <c r="D64" s="9" t="str">
        <f aca="false">D33</f>
        <v>_</v>
      </c>
      <c r="E64" s="9" t="str">
        <f aca="false">E33</f>
        <v>_</v>
      </c>
      <c r="F64" s="9" t="str">
        <f aca="false">F33</f>
        <v>_</v>
      </c>
      <c r="G64" s="9" t="str">
        <f aca="false">G33</f>
        <v>_</v>
      </c>
      <c r="I64" s="0" t="str">
        <f aca="false">"  "&amp;C64&amp;", "&amp;D64&amp;", "&amp;E64&amp;", "&amp;F64&amp;", "&amp;G64&amp;","</f>
        <v>  0, _, _, _, _,</v>
      </c>
      <c r="N64" s="0" t="s">
        <v>58</v>
      </c>
      <c r="Q64" s="11" t="s">
        <v>10</v>
      </c>
      <c r="R64" s="1" t="s">
        <v>11</v>
      </c>
    </row>
    <row r="65" customFormat="false" ht="15" hidden="false" customHeight="false" outlineLevel="0" collapsed="false">
      <c r="C65" s="15" t="n">
        <f aca="false">ROUND(C34*0.6376282^9,0)</f>
        <v>7858</v>
      </c>
      <c r="D65" s="9" t="str">
        <f aca="false">D34</f>
        <v>_</v>
      </c>
      <c r="E65" s="9" t="str">
        <f aca="false">E34</f>
        <v>_</v>
      </c>
      <c r="F65" s="9" t="str">
        <f aca="false">F34</f>
        <v>_</v>
      </c>
      <c r="G65" s="9" t="str">
        <f aca="false">G34</f>
        <v>_</v>
      </c>
      <c r="I65" s="0" t="str">
        <f aca="false">"  "&amp;C65&amp;", "&amp;D65&amp;", "&amp;E65&amp;", "&amp;F65&amp;", "&amp;G65&amp;","</f>
        <v>  7858, _, _, _, _,</v>
      </c>
      <c r="N65" s="0" t="s">
        <v>73</v>
      </c>
      <c r="Q65" s="1" t="s">
        <v>12</v>
      </c>
      <c r="R65" s="1" t="s">
        <v>13</v>
      </c>
    </row>
    <row r="66" customFormat="false" ht="15" hidden="false" customHeight="false" outlineLevel="0" collapsed="false">
      <c r="C66" s="15" t="n">
        <f aca="false">ROUND(C35*0.6376282^9,0)</f>
        <v>15716</v>
      </c>
      <c r="D66" s="9" t="str">
        <f aca="false">D35</f>
        <v>_</v>
      </c>
      <c r="E66" s="9" t="str">
        <f aca="false">E35</f>
        <v>_</v>
      </c>
      <c r="F66" s="9" t="str">
        <f aca="false">F35</f>
        <v>_</v>
      </c>
      <c r="G66" s="9" t="str">
        <f aca="false">G35</f>
        <v>_</v>
      </c>
      <c r="I66" s="0" t="str">
        <f aca="false">"  "&amp;C66&amp;", "&amp;D66&amp;", "&amp;E66&amp;", "&amp;F66&amp;", "&amp;G66&amp;","</f>
        <v>  15716, _, _, _, _,</v>
      </c>
      <c r="N66" s="0" t="s">
        <v>74</v>
      </c>
      <c r="Q66" s="1" t="s">
        <v>14</v>
      </c>
      <c r="R66" s="1" t="s">
        <v>15</v>
      </c>
    </row>
    <row r="67" customFormat="false" ht="15" hidden="false" customHeight="false" outlineLevel="0" collapsed="false">
      <c r="C67" s="15" t="n">
        <f aca="false">ROUND(C36*0.6376282^9,0)</f>
        <v>27503</v>
      </c>
      <c r="D67" s="9" t="str">
        <f aca="false">D36</f>
        <v>_</v>
      </c>
      <c r="E67" s="9" t="str">
        <f aca="false">E36</f>
        <v>_</v>
      </c>
      <c r="F67" s="9" t="str">
        <f aca="false">F36</f>
        <v>_</v>
      </c>
      <c r="G67" s="9" t="str">
        <f aca="false">G36</f>
        <v>_</v>
      </c>
      <c r="I67" s="0" t="str">
        <f aca="false">"  "&amp;C67&amp;", "&amp;D67&amp;", "&amp;E67&amp;", "&amp;F67&amp;", "&amp;G67&amp;","</f>
        <v>  27503, _, _, _, _,</v>
      </c>
      <c r="N67" s="0" t="s">
        <v>75</v>
      </c>
      <c r="Q67" s="1" t="s">
        <v>16</v>
      </c>
      <c r="R67" s="1" t="s">
        <v>17</v>
      </c>
    </row>
    <row r="68" customFormat="false" ht="15" hidden="false" customHeight="false" outlineLevel="0" collapsed="false">
      <c r="C68" s="15" t="n">
        <f aca="false">ROUND(C37*0.6376282^9,0)</f>
        <v>31432</v>
      </c>
      <c r="D68" s="9" t="str">
        <f aca="false">D37</f>
        <v>_</v>
      </c>
      <c r="E68" s="9" t="str">
        <f aca="false">E37</f>
        <v>_</v>
      </c>
      <c r="F68" s="9" t="str">
        <f aca="false">F37</f>
        <v>_</v>
      </c>
      <c r="G68" s="9" t="str">
        <f aca="false">G37</f>
        <v>_</v>
      </c>
      <c r="I68" s="0" t="str">
        <f aca="false">"  "&amp;C68&amp;", "&amp;D68&amp;", "&amp;E68&amp;", "&amp;F68&amp;", "&amp;G68&amp;","</f>
        <v>  31432, _, _, _, _,</v>
      </c>
      <c r="N68" s="0" t="s">
        <v>76</v>
      </c>
      <c r="Q68" s="1"/>
      <c r="R68" s="1"/>
    </row>
    <row r="69" customFormat="false" ht="15" hidden="false" customHeight="false" outlineLevel="0" collapsed="false">
      <c r="C69" s="15" t="n">
        <f aca="false">ROUND(C38*0.6376282^9,0)</f>
        <v>35361</v>
      </c>
      <c r="D69" s="9" t="str">
        <f aca="false">D38</f>
        <v>_</v>
      </c>
      <c r="E69" s="9" t="str">
        <f aca="false">E38</f>
        <v>_</v>
      </c>
      <c r="F69" s="9" t="str">
        <f aca="false">F38</f>
        <v>_</v>
      </c>
      <c r="G69" s="9" t="str">
        <f aca="false">G38</f>
        <v>_</v>
      </c>
      <c r="I69" s="0" t="str">
        <f aca="false">"  "&amp;C69&amp;", "&amp;D69&amp;", "&amp;E69&amp;", "&amp;F69&amp;", "&amp;G69&amp;","</f>
        <v>  35361, _, _, _, _,</v>
      </c>
      <c r="N69" s="0" t="s">
        <v>77</v>
      </c>
      <c r="Q69" s="1" t="s">
        <v>18</v>
      </c>
      <c r="R69" s="1" t="s">
        <v>19</v>
      </c>
    </row>
    <row r="70" customFormat="false" ht="15" hidden="false" customHeight="false" outlineLevel="0" collapsed="false">
      <c r="C70" s="15" t="n">
        <f aca="false">ROUND(C39*0.6376282^9,0)</f>
        <v>43219</v>
      </c>
      <c r="D70" s="9" t="str">
        <f aca="false">D39</f>
        <v>_</v>
      </c>
      <c r="E70" s="9" t="str">
        <f aca="false">E39</f>
        <v>_</v>
      </c>
      <c r="F70" s="9" t="str">
        <f aca="false">F39</f>
        <v>_</v>
      </c>
      <c r="G70" s="9" t="str">
        <f aca="false">G39</f>
        <v>_</v>
      </c>
      <c r="I70" s="0" t="str">
        <f aca="false">"  "&amp;C70&amp;", "&amp;D70&amp;", "&amp;E70&amp;", "&amp;F70&amp;", "&amp;G70&amp;","</f>
        <v>  43219, _, _, _, _,</v>
      </c>
      <c r="N70" s="0" t="s">
        <v>78</v>
      </c>
      <c r="Q70" s="1"/>
      <c r="R70" s="1"/>
    </row>
    <row r="71" customFormat="false" ht="15" hidden="false" customHeight="false" outlineLevel="0" collapsed="false">
      <c r="C71" s="15" t="n">
        <f aca="false">ROUND(C40*0.6376282^9,0)</f>
        <v>11787</v>
      </c>
      <c r="D71" s="9" t="str">
        <f aca="false">D40</f>
        <v>_</v>
      </c>
      <c r="E71" s="9" t="str">
        <f aca="false">E40</f>
        <v>_</v>
      </c>
      <c r="F71" s="9" t="str">
        <f aca="false">F40</f>
        <v>_</v>
      </c>
      <c r="G71" s="9" t="str">
        <f aca="false">G40</f>
        <v>_</v>
      </c>
      <c r="I71" s="0" t="str">
        <f aca="false">"  "&amp;C71&amp;", "&amp;D71&amp;", "&amp;E71&amp;", "&amp;F71&amp;", "&amp;G71&amp;","</f>
        <v>  11787, _, _, _, _,</v>
      </c>
      <c r="N71" s="0" t="s">
        <v>79</v>
      </c>
    </row>
    <row r="72" customFormat="false" ht="15" hidden="false" customHeight="false" outlineLevel="0" collapsed="false">
      <c r="C72" s="15" t="n">
        <f aca="false">ROUND(C41*0.6376282^9,0)</f>
        <v>11787</v>
      </c>
      <c r="D72" s="9" t="str">
        <f aca="false">D41</f>
        <v>_</v>
      </c>
      <c r="E72" s="9" t="str">
        <f aca="false">E41</f>
        <v>_</v>
      </c>
      <c r="F72" s="9" t="str">
        <f aca="false">F41</f>
        <v>_</v>
      </c>
      <c r="G72" s="9" t="str">
        <f aca="false">G41</f>
        <v>_</v>
      </c>
      <c r="I72" s="0" t="str">
        <f aca="false">"  "&amp;C72&amp;", "&amp;D72&amp;", "&amp;E72&amp;", "&amp;F72&amp;", "&amp;G72&amp;","</f>
        <v>  11787, _, _, _, _,</v>
      </c>
      <c r="N72" s="0" t="s">
        <v>79</v>
      </c>
    </row>
    <row r="73" customFormat="false" ht="15" hidden="false" customHeight="false" outlineLevel="0" collapsed="false">
      <c r="C73" s="15" t="n">
        <f aca="false">ROUND(C42*0.6376282^9,0)</f>
        <v>23574</v>
      </c>
      <c r="D73" s="9" t="str">
        <f aca="false">D42</f>
        <v>_</v>
      </c>
      <c r="E73" s="9" t="str">
        <f aca="false">E42</f>
        <v>_</v>
      </c>
      <c r="F73" s="9" t="str">
        <f aca="false">F42</f>
        <v>_</v>
      </c>
      <c r="G73" s="9" t="str">
        <f aca="false">G42</f>
        <v>_</v>
      </c>
      <c r="I73" s="0" t="str">
        <f aca="false">"  "&amp;C73&amp;", "&amp;D73&amp;", "&amp;E73&amp;", "&amp;F73&amp;", "&amp;G73&amp;","</f>
        <v>  23574, _, _, _, _,</v>
      </c>
      <c r="N73" s="0" t="s">
        <v>80</v>
      </c>
    </row>
    <row r="74" customFormat="false" ht="15" hidden="false" customHeight="false" outlineLevel="0" collapsed="false">
      <c r="C74" s="15" t="n">
        <f aca="false">ROUND(C43*0.6376282^9,0)</f>
        <v>19645</v>
      </c>
      <c r="D74" s="9" t="str">
        <f aca="false">D43</f>
        <v>_</v>
      </c>
      <c r="E74" s="9" t="str">
        <f aca="false">E43</f>
        <v>_</v>
      </c>
      <c r="F74" s="9" t="str">
        <f aca="false">F43</f>
        <v>_</v>
      </c>
      <c r="G74" s="9" t="str">
        <f aca="false">G43</f>
        <v>_</v>
      </c>
      <c r="I74" s="0" t="str">
        <f aca="false">"  "&amp;C74&amp;", "&amp;D74&amp;", "&amp;E74&amp;", "&amp;F74&amp;", "&amp;G74&amp;","</f>
        <v>  19645, _, _, _, _,</v>
      </c>
      <c r="N74" s="0" t="s">
        <v>81</v>
      </c>
    </row>
    <row r="75" customFormat="false" ht="15" hidden="false" customHeight="false" outlineLevel="0" collapsed="false">
      <c r="C75" s="15" t="n">
        <f aca="false">ROUND(C44*0.6376282^9,0)</f>
        <v>27503</v>
      </c>
      <c r="D75" s="9" t="str">
        <f aca="false">D44</f>
        <v>_</v>
      </c>
      <c r="E75" s="9" t="str">
        <f aca="false">E44</f>
        <v>_</v>
      </c>
      <c r="F75" s="9" t="str">
        <f aca="false">F44</f>
        <v>_</v>
      </c>
      <c r="G75" s="9" t="str">
        <f aca="false">G44</f>
        <v>_</v>
      </c>
      <c r="I75" s="0" t="str">
        <f aca="false">"  "&amp;C75&amp;", "&amp;D75&amp;", "&amp;E75&amp;", "&amp;F75&amp;", "&amp;G75&amp;","</f>
        <v>  27503, _, _, _, _,</v>
      </c>
      <c r="N75" s="0" t="s">
        <v>75</v>
      </c>
    </row>
    <row r="76" customFormat="false" ht="15" hidden="false" customHeight="false" outlineLevel="0" collapsed="false">
      <c r="C76" s="15" t="n">
        <f aca="false">ROUND(C45*0.6376282^9,0)</f>
        <v>15716</v>
      </c>
      <c r="D76" s="9" t="str">
        <f aca="false">D45</f>
        <v>_</v>
      </c>
      <c r="E76" s="9" t="str">
        <f aca="false">E45</f>
        <v>_</v>
      </c>
      <c r="F76" s="9" t="str">
        <f aca="false">F45</f>
        <v>_</v>
      </c>
      <c r="G76" s="9" t="str">
        <f aca="false">G45</f>
        <v>_</v>
      </c>
      <c r="I76" s="0" t="str">
        <f aca="false">"  "&amp;C76&amp;", "&amp;D76&amp;", "&amp;E76&amp;", "&amp;F76&amp;", "&amp;G76&amp;","</f>
        <v>  15716, _, _, _, _,</v>
      </c>
      <c r="N76" s="0" t="s">
        <v>74</v>
      </c>
    </row>
    <row r="77" customFormat="false" ht="15" hidden="false" customHeight="false" outlineLevel="0" collapsed="false">
      <c r="C77" s="15" t="n">
        <f aca="false">ROUND(C46*0.6376282^9,0)</f>
        <v>7858</v>
      </c>
      <c r="D77" s="9" t="str">
        <f aca="false">D46</f>
        <v>_</v>
      </c>
      <c r="E77" s="9" t="str">
        <f aca="false">E46</f>
        <v>_</v>
      </c>
      <c r="F77" s="9" t="str">
        <f aca="false">F46</f>
        <v>_</v>
      </c>
      <c r="G77" s="9" t="str">
        <f aca="false">G46</f>
        <v>_</v>
      </c>
      <c r="I77" s="0" t="str">
        <f aca="false">"  "&amp;C77&amp;", "&amp;D77&amp;", "&amp;E77&amp;", "&amp;F77&amp;", "&amp;G77&amp;","</f>
        <v>  7858, _, _, _, _,</v>
      </c>
      <c r="N77" s="0" t="s">
        <v>73</v>
      </c>
    </row>
    <row r="78" customFormat="false" ht="15" hidden="false" customHeight="false" outlineLevel="0" collapsed="false">
      <c r="C78" s="15" t="n">
        <f aca="false">ROUND(C47*0.6376282^9,0)</f>
        <v>27503</v>
      </c>
      <c r="D78" s="9" t="str">
        <f aca="false">D47</f>
        <v>_</v>
      </c>
      <c r="E78" s="9" t="str">
        <f aca="false">E47</f>
        <v>_</v>
      </c>
      <c r="F78" s="9" t="str">
        <f aca="false">F47</f>
        <v>_</v>
      </c>
      <c r="G78" s="9" t="str">
        <f aca="false">G47</f>
        <v>_</v>
      </c>
      <c r="I78" s="0" t="str">
        <f aca="false">"  "&amp;C78&amp;", "&amp;D78&amp;", "&amp;E78&amp;", "&amp;F78&amp;", "&amp;G78&amp;","</f>
        <v>  27503, _, _, _, _,</v>
      </c>
      <c r="N78" s="0" t="s">
        <v>75</v>
      </c>
    </row>
    <row r="79" customFormat="false" ht="15" hidden="false" customHeight="false" outlineLevel="0" collapsed="false">
      <c r="C79" s="15" t="n">
        <f aca="false">ROUND(C48*0.6376282^9,0)</f>
        <v>7858</v>
      </c>
      <c r="D79" s="9" t="str">
        <f aca="false">D48</f>
        <v>_</v>
      </c>
      <c r="E79" s="9" t="str">
        <f aca="false">E48</f>
        <v>_</v>
      </c>
      <c r="F79" s="9" t="str">
        <f aca="false">F48</f>
        <v>_</v>
      </c>
      <c r="G79" s="9" t="str">
        <f aca="false">G48</f>
        <v>_</v>
      </c>
      <c r="I79" s="0" t="str">
        <f aca="false">"  "&amp;C79&amp;", "&amp;D79&amp;", "&amp;E79&amp;", "&amp;F79&amp;", "&amp;G79&amp;","</f>
        <v>  7858, _, _, _, _,</v>
      </c>
      <c r="N79" s="0" t="s">
        <v>73</v>
      </c>
    </row>
    <row r="80" customFormat="false" ht="15" hidden="false" customHeight="false" outlineLevel="0" collapsed="false">
      <c r="C80" s="15" t="n">
        <f aca="false">ROUND(C49*0.6376282^9,0)</f>
        <v>23574</v>
      </c>
      <c r="D80" s="9" t="str">
        <f aca="false">D49</f>
        <v>_</v>
      </c>
      <c r="E80" s="9" t="str">
        <f aca="false">E49</f>
        <v>_</v>
      </c>
      <c r="F80" s="9" t="str">
        <f aca="false">F49</f>
        <v>_</v>
      </c>
      <c r="G80" s="9" t="str">
        <f aca="false">G49</f>
        <v>_</v>
      </c>
      <c r="I80" s="0" t="str">
        <f aca="false">"  "&amp;C80&amp;", "&amp;D80&amp;", "&amp;E80&amp;", "&amp;F80&amp;", "&amp;G80&amp;","</f>
        <v>  23574, _, _, _, _,</v>
      </c>
      <c r="N80" s="0" t="s">
        <v>80</v>
      </c>
    </row>
    <row r="81" customFormat="false" ht="15" hidden="false" customHeight="false" outlineLevel="0" collapsed="false">
      <c r="C81" s="15" t="n">
        <f aca="false">ROUND(C50*0.6376282^9,0)</f>
        <v>7858</v>
      </c>
      <c r="D81" s="9" t="str">
        <f aca="false">D50</f>
        <v>_</v>
      </c>
      <c r="E81" s="9" t="str">
        <f aca="false">E50</f>
        <v>_</v>
      </c>
      <c r="F81" s="9" t="str">
        <f aca="false">F50</f>
        <v>_</v>
      </c>
      <c r="G81" s="9" t="str">
        <f aca="false">G50</f>
        <v>_</v>
      </c>
      <c r="I81" s="0" t="str">
        <f aca="false">"  "&amp;C81&amp;", "&amp;D81&amp;", "&amp;E81&amp;", "&amp;F81&amp;", "&amp;G81&amp;","</f>
        <v>  7858, _, _, _, _,</v>
      </c>
      <c r="N81" s="0" t="s">
        <v>73</v>
      </c>
    </row>
    <row r="82" customFormat="false" ht="15" hidden="false" customHeight="false" outlineLevel="0" collapsed="false">
      <c r="C82" s="15" t="n">
        <f aca="false">ROUND(C51*0.6376282^9,0)</f>
        <v>7858</v>
      </c>
      <c r="D82" s="9" t="str">
        <f aca="false">D51</f>
        <v>_</v>
      </c>
      <c r="E82" s="9" t="str">
        <f aca="false">E51</f>
        <v>_</v>
      </c>
      <c r="F82" s="9" t="str">
        <f aca="false">F51</f>
        <v>_</v>
      </c>
      <c r="G82" s="9" t="str">
        <f aca="false">G51</f>
        <v>_</v>
      </c>
      <c r="I82" s="0" t="str">
        <f aca="false">"  "&amp;C82&amp;", "&amp;D82&amp;", "&amp;E82&amp;", "&amp;F82&amp;", "&amp;G82&amp;","</f>
        <v>  7858, _, _, _, _,</v>
      </c>
      <c r="N82" s="0" t="s">
        <v>73</v>
      </c>
    </row>
    <row r="83" customFormat="false" ht="15" hidden="false" customHeight="false" outlineLevel="0" collapsed="false">
      <c r="C83" s="15" t="n">
        <f aca="false">ROUND(C52*0.6376282^9,0)</f>
        <v>11787</v>
      </c>
      <c r="D83" s="9" t="str">
        <f aca="false">D52</f>
        <v>_</v>
      </c>
      <c r="E83" s="9" t="str">
        <f aca="false">E52</f>
        <v>_</v>
      </c>
      <c r="F83" s="9" t="str">
        <f aca="false">F52</f>
        <v>_</v>
      </c>
      <c r="G83" s="9" t="str">
        <f aca="false">G52</f>
        <v>_</v>
      </c>
      <c r="I83" s="0" t="str">
        <f aca="false">"  "&amp;C83&amp;", "&amp;D83&amp;", "&amp;E83&amp;", "&amp;F83&amp;", "&amp;G83&amp;","</f>
        <v>  11787, _, _, _, _,</v>
      </c>
      <c r="N83" s="0" t="s">
        <v>79</v>
      </c>
    </row>
    <row r="84" customFormat="false" ht="15" hidden="false" customHeight="false" outlineLevel="0" collapsed="false">
      <c r="C84" s="15" t="n">
        <f aca="false">ROUND(C53*0.6376282^9,0)</f>
        <v>15716</v>
      </c>
      <c r="D84" s="9" t="str">
        <f aca="false">D53</f>
        <v>_</v>
      </c>
      <c r="E84" s="9" t="str">
        <f aca="false">E53</f>
        <v>_</v>
      </c>
      <c r="F84" s="9" t="str">
        <f aca="false">F53</f>
        <v>_</v>
      </c>
      <c r="G84" s="9" t="str">
        <f aca="false">G53</f>
        <v>_</v>
      </c>
      <c r="I84" s="0" t="str">
        <f aca="false">"  "&amp;C84&amp;", "&amp;D84&amp;", "&amp;E84&amp;", "&amp;F84&amp;", "&amp;G84&amp;","</f>
        <v>  15716, _, _, _, _,</v>
      </c>
      <c r="N84" s="0" t="s">
        <v>74</v>
      </c>
    </row>
    <row r="85" customFormat="false" ht="15" hidden="false" customHeight="false" outlineLevel="0" collapsed="false">
      <c r="C85" s="15" t="n">
        <f aca="false">ROUND(C54*0.6376282^9,0)</f>
        <v>7858</v>
      </c>
      <c r="D85" s="9" t="str">
        <f aca="false">D54</f>
        <v>_</v>
      </c>
      <c r="E85" s="9" t="str">
        <f aca="false">E54</f>
        <v>_</v>
      </c>
      <c r="F85" s="9" t="str">
        <f aca="false">F54</f>
        <v>_</v>
      </c>
      <c r="G85" s="9" t="str">
        <f aca="false">G54</f>
        <v>_</v>
      </c>
      <c r="I85" s="0" t="str">
        <f aca="false">"  "&amp;C85&amp;", "&amp;D85&amp;", "&amp;E85&amp;", "&amp;F85&amp;", "&amp;G85&amp;","</f>
        <v>  7858, _, _, _, _,</v>
      </c>
      <c r="N85" s="0" t="s">
        <v>73</v>
      </c>
    </row>
    <row r="86" customFormat="false" ht="15" hidden="false" customHeight="false" outlineLevel="0" collapsed="false">
      <c r="C86" s="15" t="n">
        <f aca="false">ROUND(C55*0.6376282^9,0)</f>
        <v>3929</v>
      </c>
      <c r="D86" s="9" t="str">
        <f aca="false">D55</f>
        <v>_</v>
      </c>
      <c r="E86" s="9" t="str">
        <f aca="false">E55</f>
        <v>_</v>
      </c>
      <c r="F86" s="9" t="str">
        <f aca="false">F55</f>
        <v>_</v>
      </c>
      <c r="G86" s="9" t="str">
        <f aca="false">G55</f>
        <v>_</v>
      </c>
      <c r="I86" s="0" t="str">
        <f aca="false">"  "&amp;C86&amp;", "&amp;D86&amp;", "&amp;E86&amp;", "&amp;F86&amp;", "&amp;G86&amp;","</f>
        <v>  3929, _, _, _, _,</v>
      </c>
      <c r="N86" s="0" t="s">
        <v>82</v>
      </c>
    </row>
    <row r="87" customFormat="false" ht="15" hidden="false" customHeight="false" outlineLevel="0" collapsed="false">
      <c r="C87" s="15" t="n">
        <f aca="false">ROUND(C56*0.6376282^9,0)</f>
        <v>0</v>
      </c>
      <c r="D87" s="9" t="str">
        <f aca="false">D56</f>
        <v>_</v>
      </c>
      <c r="E87" s="9" t="str">
        <f aca="false">E56</f>
        <v>_</v>
      </c>
      <c r="F87" s="9" t="str">
        <f aca="false">F56</f>
        <v>_</v>
      </c>
      <c r="G87" s="9" t="str">
        <f aca="false">G56</f>
        <v>_</v>
      </c>
      <c r="I87" s="0" t="str">
        <f aca="false">"  "&amp;C87&amp;", "&amp;D87&amp;", "&amp;E87&amp;", "&amp;F87&amp;", "&amp;G87&amp;","</f>
        <v>  0, _, _, _, _,</v>
      </c>
      <c r="N87" s="0" t="s">
        <v>58</v>
      </c>
    </row>
    <row r="88" customFormat="false" ht="15" hidden="false" customHeight="false" outlineLevel="0" collapsed="false">
      <c r="C88" s="15" t="n">
        <f aca="false">ROUND(C57*0.6376282^9,0)</f>
        <v>0</v>
      </c>
      <c r="D88" s="9" t="str">
        <f aca="false">D57</f>
        <v>_</v>
      </c>
      <c r="E88" s="9" t="str">
        <f aca="false">E57</f>
        <v>_</v>
      </c>
      <c r="F88" s="9" t="str">
        <f aca="false">F57</f>
        <v>_</v>
      </c>
      <c r="G88" s="9" t="str">
        <f aca="false">G57</f>
        <v>_</v>
      </c>
      <c r="I88" s="0" t="str">
        <f aca="false">"  "&amp;C88&amp;", "&amp;D88&amp;", "&amp;E88&amp;", "&amp;F88&amp;", "&amp;G88&amp;","</f>
        <v>  0, _, _, _, _,</v>
      </c>
      <c r="N88" s="0" t="s">
        <v>58</v>
      </c>
    </row>
    <row r="89" customFormat="false" ht="15" hidden="false" customHeight="false" outlineLevel="0" collapsed="false">
      <c r="C89" s="15" t="n">
        <f aca="false">ROUND(C58*0.6376282^9,0)</f>
        <v>0</v>
      </c>
      <c r="D89" s="9" t="str">
        <f aca="false">D58</f>
        <v>_</v>
      </c>
      <c r="E89" s="9" t="str">
        <f aca="false">E58</f>
        <v>_</v>
      </c>
      <c r="F89" s="9" t="str">
        <f aca="false">F58</f>
        <v>_</v>
      </c>
      <c r="G89" s="9" t="str">
        <f aca="false">G58</f>
        <v>_</v>
      </c>
      <c r="I89" s="0" t="str">
        <f aca="false">"  "&amp;C89&amp;", "&amp;D89&amp;", "&amp;E89&amp;", "&amp;F89&amp;", "&amp;G89&amp;","</f>
        <v>  0, _, _, _, _,</v>
      </c>
      <c r="N89" s="0" t="s">
        <v>58</v>
      </c>
    </row>
    <row r="90" customFormat="false" ht="15" hidden="false" customHeight="false" outlineLevel="0" collapsed="false">
      <c r="C90" s="15" t="n">
        <f aca="false">ROUND(C59*0.6376282^9,0)</f>
        <v>0</v>
      </c>
      <c r="D90" s="9" t="str">
        <f aca="false">D59</f>
        <v>_</v>
      </c>
      <c r="E90" s="9" t="str">
        <f aca="false">E59</f>
        <v>_</v>
      </c>
      <c r="F90" s="9" t="str">
        <f aca="false">F59</f>
        <v>_</v>
      </c>
      <c r="G90" s="9" t="str">
        <f aca="false">G59</f>
        <v>_</v>
      </c>
      <c r="I90" s="0" t="str">
        <f aca="false">"  "&amp;C90&amp;", "&amp;D90&amp;", "&amp;E90&amp;", "&amp;F90&amp;", "&amp;G90&amp;","</f>
        <v>  0, _, _, _, _,</v>
      </c>
      <c r="N90" s="0" t="s">
        <v>58</v>
      </c>
    </row>
    <row r="91" customFormat="false" ht="15" hidden="false" customHeight="false" outlineLevel="0" collapsed="false">
      <c r="C91" s="15" t="n">
        <f aca="false">ROUND(C60*0.6376282^9,0)</f>
        <v>0</v>
      </c>
      <c r="D91" s="9" t="str">
        <f aca="false">D60</f>
        <v>_</v>
      </c>
      <c r="E91" s="9" t="str">
        <f aca="false">E60</f>
        <v>_</v>
      </c>
      <c r="F91" s="9" t="str">
        <f aca="false">F60</f>
        <v>_</v>
      </c>
      <c r="G91" s="9" t="str">
        <f aca="false">G60</f>
        <v>_</v>
      </c>
      <c r="I91" s="0" t="str">
        <f aca="false">"  "&amp;C91&amp;", "&amp;D91&amp;", "&amp;E91&amp;", "&amp;F91&amp;", "&amp;G91&amp;","</f>
        <v>  0, _, _, _, _,</v>
      </c>
      <c r="N91" s="0" t="s">
        <v>58</v>
      </c>
    </row>
    <row r="92" customFormat="false" ht="15" hidden="false" customHeight="false" outlineLevel="0" collapsed="false">
      <c r="C92" s="15" t="n">
        <f aca="false">ROUND(C61*0.6376282^9,0)</f>
        <v>0</v>
      </c>
      <c r="D92" s="9" t="str">
        <f aca="false">D61</f>
        <v>_</v>
      </c>
      <c r="E92" s="9" t="str">
        <f aca="false">E61</f>
        <v>_</v>
      </c>
      <c r="F92" s="9" t="str">
        <f aca="false">F61</f>
        <v>_</v>
      </c>
      <c r="G92" s="9" t="str">
        <f aca="false">G61</f>
        <v>_</v>
      </c>
      <c r="I92" s="0" t="str">
        <f aca="false">"  "&amp;C92&amp;", "&amp;D92&amp;", "&amp;E92&amp;", "&amp;F92&amp;", "&amp;G92&amp;","</f>
        <v>  0, _, _, _, _,</v>
      </c>
      <c r="N92" s="0" t="s">
        <v>58</v>
      </c>
    </row>
    <row r="93" customFormat="false" ht="15" hidden="false" customHeight="false" outlineLevel="0" collapsed="false">
      <c r="C93" s="15" t="n">
        <f aca="false">ROUND(C62*0.6376282^9,0)</f>
        <v>0</v>
      </c>
      <c r="D93" s="9" t="str">
        <f aca="false">D62</f>
        <v>_</v>
      </c>
      <c r="E93" s="9" t="str">
        <f aca="false">E62</f>
        <v>_</v>
      </c>
      <c r="F93" s="9" t="str">
        <f aca="false">F62</f>
        <v>_</v>
      </c>
      <c r="G93" s="9" t="str">
        <f aca="false">G62</f>
        <v>_</v>
      </c>
      <c r="I93" s="0" t="str">
        <f aca="false">"  "&amp;C93&amp;", "&amp;D93&amp;", "&amp;E93&amp;", "&amp;F93&amp;", "&amp;G93&amp;" ;"</f>
        <v>  0, _, _, _, _ ;</v>
      </c>
      <c r="N93" s="0" t="s">
        <v>65</v>
      </c>
    </row>
    <row r="94" customFormat="false" ht="15" hidden="false" customHeight="false" outlineLevel="0" collapsed="false">
      <c r="C94" s="15"/>
      <c r="D94" s="9"/>
      <c r="E94" s="9"/>
      <c r="F94" s="9"/>
      <c r="G94" s="9"/>
    </row>
    <row r="95" customFormat="false" ht="15" hidden="false" customHeight="false" outlineLevel="0" collapsed="false">
      <c r="A95" s="1" t="s">
        <v>49</v>
      </c>
      <c r="B95" s="0" t="s">
        <v>50</v>
      </c>
      <c r="C95" s="9" t="n">
        <v>30</v>
      </c>
      <c r="D95" s="9"/>
      <c r="E95" s="9"/>
      <c r="F95" s="9"/>
      <c r="G95" s="9"/>
    </row>
    <row r="96" customFormat="false" ht="15" hidden="false" customHeight="false" outlineLevel="0" collapsed="false">
      <c r="B96" s="0" t="n">
        <v>0</v>
      </c>
      <c r="C96" s="9" t="n">
        <v>0.083</v>
      </c>
      <c r="D96" s="9" t="n">
        <v>0.083</v>
      </c>
      <c r="E96" s="9" t="n">
        <v>0.083</v>
      </c>
      <c r="F96" s="9" t="n">
        <v>0.083</v>
      </c>
      <c r="G96" s="9" t="n">
        <v>0.083</v>
      </c>
      <c r="H96" s="0" t="n">
        <v>0.095</v>
      </c>
      <c r="I96" s="0" t="n">
        <v>0.083</v>
      </c>
      <c r="J96" s="0" t="n">
        <v>0.083</v>
      </c>
      <c r="K96" s="0" t="n">
        <v>0.11</v>
      </c>
      <c r="L96" s="0" t="n">
        <v>0.03</v>
      </c>
      <c r="M96" s="0" t="n">
        <v>0.03</v>
      </c>
      <c r="N96" s="0" t="n">
        <v>0.03</v>
      </c>
      <c r="O96" s="0" t="n">
        <v>0.03</v>
      </c>
      <c r="P96" s="0" t="n">
        <v>0.03</v>
      </c>
      <c r="Q96" s="0" t="n">
        <v>0.008</v>
      </c>
      <c r="R96" s="0" t="n">
        <v>0.008</v>
      </c>
      <c r="S96" s="0" t="n">
        <v>0.008</v>
      </c>
      <c r="T96" s="0" t="n">
        <v>0.008</v>
      </c>
      <c r="U96" s="0" t="n">
        <v>0.008</v>
      </c>
      <c r="V96" s="0" t="n">
        <v>0.008</v>
      </c>
      <c r="W96" s="0" t="n">
        <v>0.008</v>
      </c>
      <c r="X96" s="0" t="n">
        <v>0.008</v>
      </c>
      <c r="Y96" s="0" t="n">
        <v>0</v>
      </c>
      <c r="Z96" s="0" t="n">
        <v>0</v>
      </c>
      <c r="AA96" s="0" t="n">
        <v>0</v>
      </c>
      <c r="AB96" s="0" t="n">
        <v>0</v>
      </c>
      <c r="AC96" s="0" t="n">
        <v>0</v>
      </c>
      <c r="AD96" s="0" t="n">
        <v>0</v>
      </c>
      <c r="AE96" s="0" t="n">
        <v>0</v>
      </c>
      <c r="AG96" s="0" t="n">
        <f aca="false">SUM(B96:AE96)</f>
        <v>1</v>
      </c>
    </row>
    <row r="97" customFormat="false" ht="15" hidden="false" customHeight="false" outlineLevel="0" collapsed="false">
      <c r="B97" s="0" t="s">
        <v>51</v>
      </c>
      <c r="C97" s="9" t="n">
        <v>30</v>
      </c>
      <c r="D97" s="9"/>
      <c r="E97" s="9"/>
      <c r="F97" s="9"/>
      <c r="G97" s="9"/>
      <c r="AG97" s="0" t="n">
        <f aca="false">SUM(B97:AE97)</f>
        <v>30</v>
      </c>
    </row>
    <row r="98" customFormat="false" ht="15" hidden="false" customHeight="false" outlineLevel="0" collapsed="false">
      <c r="B98" s="0" t="n">
        <v>0</v>
      </c>
      <c r="C98" s="9" t="n">
        <v>0.083</v>
      </c>
      <c r="D98" s="9" t="n">
        <v>0.083</v>
      </c>
      <c r="E98" s="9" t="n">
        <v>0.083</v>
      </c>
      <c r="F98" s="9" t="n">
        <v>0.083</v>
      </c>
      <c r="G98" s="9" t="n">
        <v>0.083</v>
      </c>
      <c r="H98" s="0" t="n">
        <v>0.095</v>
      </c>
      <c r="I98" s="0" t="n">
        <v>0.083</v>
      </c>
      <c r="J98" s="0" t="n">
        <v>0.083</v>
      </c>
      <c r="K98" s="0" t="n">
        <v>0.11</v>
      </c>
      <c r="L98" s="0" t="n">
        <v>0.03</v>
      </c>
      <c r="M98" s="0" t="n">
        <v>0.03</v>
      </c>
      <c r="N98" s="0" t="n">
        <v>0.03</v>
      </c>
      <c r="O98" s="0" t="n">
        <v>0.03</v>
      </c>
      <c r="P98" s="0" t="n">
        <v>0.03</v>
      </c>
      <c r="Q98" s="0" t="n">
        <v>0.008</v>
      </c>
      <c r="R98" s="0" t="n">
        <v>0.008</v>
      </c>
      <c r="S98" s="0" t="n">
        <v>0.008</v>
      </c>
      <c r="T98" s="0" t="n">
        <v>0.008</v>
      </c>
      <c r="U98" s="0" t="n">
        <v>0.008</v>
      </c>
      <c r="V98" s="0" t="n">
        <v>0.008</v>
      </c>
      <c r="W98" s="0" t="n">
        <v>0.008</v>
      </c>
      <c r="X98" s="0" t="n">
        <v>0.008</v>
      </c>
      <c r="Y98" s="0" t="n">
        <v>0</v>
      </c>
      <c r="Z98" s="0" t="n">
        <v>0</v>
      </c>
      <c r="AA98" s="0" t="n">
        <v>0</v>
      </c>
      <c r="AB98" s="0" t="n">
        <v>0</v>
      </c>
      <c r="AC98" s="0" t="n">
        <v>0</v>
      </c>
      <c r="AD98" s="0" t="n">
        <v>0</v>
      </c>
      <c r="AE98" s="0" t="n">
        <v>0</v>
      </c>
      <c r="AG98" s="0" t="n">
        <f aca="false">SUM(B98:AE98)</f>
        <v>1</v>
      </c>
    </row>
    <row r="99" customFormat="false" ht="15" hidden="false" customHeight="false" outlineLevel="0" collapsed="false">
      <c r="B99" s="0" t="s">
        <v>52</v>
      </c>
      <c r="C99" s="9" t="n">
        <v>30</v>
      </c>
      <c r="D99" s="9"/>
      <c r="E99" s="9"/>
      <c r="F99" s="9"/>
      <c r="G99" s="9"/>
      <c r="AG99" s="0" t="n">
        <f aca="false">SUM(B99:AE99)</f>
        <v>30</v>
      </c>
    </row>
    <row r="100" customFormat="false" ht="15" hidden="false" customHeight="false" outlineLevel="0" collapsed="false">
      <c r="B100" s="0" t="n">
        <v>0</v>
      </c>
      <c r="C100" s="9" t="n">
        <v>0.071</v>
      </c>
      <c r="D100" s="9" t="n">
        <v>0.072</v>
      </c>
      <c r="E100" s="9" t="n">
        <v>0.072</v>
      </c>
      <c r="F100" s="9" t="n">
        <v>0.072</v>
      </c>
      <c r="G100" s="9" t="n">
        <v>0.072</v>
      </c>
      <c r="H100" s="0" t="n">
        <v>0.083</v>
      </c>
      <c r="I100" s="0" t="n">
        <v>0.072</v>
      </c>
      <c r="J100" s="0" t="n">
        <v>0.072</v>
      </c>
      <c r="K100" s="0" t="n">
        <v>0.1</v>
      </c>
      <c r="L100" s="0" t="n">
        <v>0.05</v>
      </c>
      <c r="M100" s="0" t="n">
        <v>0.05</v>
      </c>
      <c r="N100" s="0" t="n">
        <v>0.05</v>
      </c>
      <c r="O100" s="0" t="n">
        <v>0.05</v>
      </c>
      <c r="P100" s="0" t="n">
        <v>0.05</v>
      </c>
      <c r="Q100" s="0" t="n">
        <v>0.008</v>
      </c>
      <c r="R100" s="0" t="n">
        <v>0.008</v>
      </c>
      <c r="S100" s="0" t="n">
        <v>0.008</v>
      </c>
      <c r="T100" s="0" t="n">
        <v>0.008</v>
      </c>
      <c r="U100" s="0" t="n">
        <v>0.008</v>
      </c>
      <c r="V100" s="0" t="n">
        <v>0.008</v>
      </c>
      <c r="W100" s="0" t="n">
        <v>0.008</v>
      </c>
      <c r="X100" s="0" t="n">
        <v>0.008</v>
      </c>
      <c r="Y100" s="0" t="n">
        <v>0</v>
      </c>
      <c r="Z100" s="0" t="n">
        <v>0</v>
      </c>
      <c r="AA100" s="0" t="n">
        <v>0</v>
      </c>
      <c r="AB100" s="0" t="n">
        <v>0</v>
      </c>
      <c r="AC100" s="0" t="n">
        <v>0</v>
      </c>
      <c r="AD100" s="0" t="n">
        <v>0</v>
      </c>
      <c r="AE100" s="0" t="n">
        <v>0</v>
      </c>
      <c r="AG100" s="0" t="n">
        <f aca="false">SUM(B100:AE100)</f>
        <v>1</v>
      </c>
    </row>
    <row r="101" customFormat="false" ht="15" hidden="false" customHeight="false" outlineLevel="0" collapsed="false">
      <c r="B101" s="0" t="s">
        <v>53</v>
      </c>
      <c r="C101" s="9" t="n">
        <v>30</v>
      </c>
      <c r="D101" s="9"/>
      <c r="E101" s="9"/>
      <c r="F101" s="9"/>
      <c r="G101" s="9"/>
      <c r="AG101" s="0" t="n">
        <f aca="false">SUM(B101:AE101)</f>
        <v>30</v>
      </c>
    </row>
    <row r="102" customFormat="false" ht="15" hidden="false" customHeight="false" outlineLevel="0" collapsed="false">
      <c r="B102" s="0" t="n">
        <v>0</v>
      </c>
      <c r="C102" s="9" t="n">
        <v>0.071</v>
      </c>
      <c r="D102" s="9" t="n">
        <v>0.072</v>
      </c>
      <c r="E102" s="9" t="n">
        <v>0.072</v>
      </c>
      <c r="F102" s="9" t="n">
        <v>0.072</v>
      </c>
      <c r="G102" s="9" t="n">
        <v>0.072</v>
      </c>
      <c r="H102" s="0" t="n">
        <v>0.083</v>
      </c>
      <c r="I102" s="0" t="n">
        <v>0.072</v>
      </c>
      <c r="J102" s="0" t="n">
        <v>0.072</v>
      </c>
      <c r="K102" s="0" t="n">
        <v>0.1</v>
      </c>
      <c r="L102" s="0" t="n">
        <v>0.05</v>
      </c>
      <c r="M102" s="0" t="n">
        <v>0.05</v>
      </c>
      <c r="N102" s="0" t="n">
        <v>0.05</v>
      </c>
      <c r="O102" s="0" t="n">
        <v>0.05</v>
      </c>
      <c r="P102" s="0" t="n">
        <v>0.05</v>
      </c>
      <c r="Q102" s="0" t="n">
        <v>0.008</v>
      </c>
      <c r="R102" s="0" t="n">
        <v>0.008</v>
      </c>
      <c r="S102" s="0" t="n">
        <v>0.008</v>
      </c>
      <c r="T102" s="0" t="n">
        <v>0.008</v>
      </c>
      <c r="U102" s="0" t="n">
        <v>0.008</v>
      </c>
      <c r="V102" s="0" t="n">
        <v>0.008</v>
      </c>
      <c r="W102" s="0" t="n">
        <v>0.008</v>
      </c>
      <c r="X102" s="0" t="n">
        <v>0.008</v>
      </c>
      <c r="Y102" s="0" t="n">
        <v>0</v>
      </c>
      <c r="Z102" s="0" t="n">
        <v>0</v>
      </c>
      <c r="AA102" s="0" t="n">
        <v>0</v>
      </c>
      <c r="AB102" s="0" t="n">
        <v>0</v>
      </c>
      <c r="AC102" s="0" t="n">
        <v>0</v>
      </c>
      <c r="AD102" s="0" t="n">
        <v>0</v>
      </c>
      <c r="AE102" s="0" t="n">
        <v>0</v>
      </c>
      <c r="AG102" s="0" t="n">
        <f aca="false">SUM(B102:AE102)</f>
        <v>1</v>
      </c>
    </row>
    <row r="103" customFormat="false" ht="15" hidden="false" customHeight="false" outlineLevel="0" collapsed="false">
      <c r="B103" s="0" t="s">
        <v>54</v>
      </c>
      <c r="C103" s="9" t="n">
        <v>30</v>
      </c>
      <c r="D103" s="9"/>
      <c r="E103" s="9"/>
      <c r="F103" s="9"/>
      <c r="G103" s="9"/>
      <c r="AG103" s="0" t="n">
        <f aca="false">SUM(B103:AE103)</f>
        <v>30</v>
      </c>
    </row>
    <row r="104" customFormat="false" ht="15" hidden="false" customHeight="false" outlineLevel="0" collapsed="false">
      <c r="B104" s="0" t="n">
        <v>0</v>
      </c>
      <c r="C104" s="9" t="n">
        <v>0.047</v>
      </c>
      <c r="D104" s="9" t="n">
        <v>0.03</v>
      </c>
      <c r="E104" s="9" t="n">
        <v>0.05</v>
      </c>
      <c r="F104" s="9" t="n">
        <v>0.01</v>
      </c>
      <c r="G104" s="9" t="n">
        <v>0.052</v>
      </c>
      <c r="H104" s="0" t="n">
        <v>0.025</v>
      </c>
      <c r="I104" s="0" t="n">
        <v>0.025</v>
      </c>
      <c r="J104" s="0" t="n">
        <v>0.03</v>
      </c>
      <c r="K104" s="0" t="n">
        <v>0.015</v>
      </c>
      <c r="L104" s="0" t="n">
        <v>0.017</v>
      </c>
      <c r="M104" s="0" t="n">
        <v>0.039</v>
      </c>
      <c r="N104" s="0" t="n">
        <v>0.064</v>
      </c>
      <c r="O104" s="0" t="n">
        <v>0.046</v>
      </c>
      <c r="P104" s="0" t="n">
        <v>0.026</v>
      </c>
      <c r="Q104" s="0" t="n">
        <v>0.02</v>
      </c>
      <c r="R104" s="0" t="n">
        <v>0.113</v>
      </c>
      <c r="S104" s="0" t="n">
        <v>0.122</v>
      </c>
      <c r="T104" s="0" t="n">
        <v>0.044</v>
      </c>
      <c r="U104" s="0" t="n">
        <v>0.031</v>
      </c>
      <c r="V104" s="0" t="n">
        <v>0.099</v>
      </c>
      <c r="W104" s="0" t="n">
        <v>0.086</v>
      </c>
      <c r="X104" s="0" t="n">
        <v>0.009</v>
      </c>
      <c r="Y104" s="0" t="n">
        <v>0</v>
      </c>
      <c r="Z104" s="0" t="n">
        <v>0</v>
      </c>
      <c r="AA104" s="0" t="n">
        <v>0</v>
      </c>
      <c r="AB104" s="0" t="n">
        <v>0</v>
      </c>
      <c r="AC104" s="0" t="n">
        <v>0</v>
      </c>
      <c r="AD104" s="0" t="n">
        <v>0</v>
      </c>
      <c r="AE104" s="0" t="n">
        <v>0</v>
      </c>
      <c r="AG104" s="0" t="n">
        <f aca="false">SUM(B104:AE104)</f>
        <v>1</v>
      </c>
    </row>
    <row r="105" customFormat="false" ht="15" hidden="false" customHeight="false" outlineLevel="0" collapsed="false">
      <c r="B105" s="0" t="s">
        <v>55</v>
      </c>
      <c r="C105" s="9" t="n">
        <v>30</v>
      </c>
      <c r="D105" s="9"/>
      <c r="E105" s="9"/>
      <c r="F105" s="9"/>
      <c r="G105" s="9"/>
      <c r="AG105" s="0" t="n">
        <f aca="false">SUM(B105:AE105)</f>
        <v>30</v>
      </c>
    </row>
    <row r="106" customFormat="false" ht="15" hidden="false" customHeight="false" outlineLevel="0" collapsed="false">
      <c r="B106" s="0" t="n">
        <v>0</v>
      </c>
      <c r="C106" s="9" t="n">
        <v>0.047</v>
      </c>
      <c r="D106" s="9" t="n">
        <v>0.03</v>
      </c>
      <c r="E106" s="9" t="n">
        <v>0.05</v>
      </c>
      <c r="F106" s="9" t="n">
        <v>0.01</v>
      </c>
      <c r="G106" s="9" t="n">
        <v>0.052</v>
      </c>
      <c r="H106" s="0" t="n">
        <v>0.025</v>
      </c>
      <c r="I106" s="0" t="n">
        <v>0.025</v>
      </c>
      <c r="J106" s="0" t="n">
        <v>0.03</v>
      </c>
      <c r="K106" s="0" t="n">
        <v>0.015</v>
      </c>
      <c r="L106" s="0" t="n">
        <v>0.017</v>
      </c>
      <c r="M106" s="0" t="n">
        <v>0.039</v>
      </c>
      <c r="N106" s="0" t="n">
        <v>0.064</v>
      </c>
      <c r="O106" s="0" t="n">
        <v>0.046</v>
      </c>
      <c r="P106" s="0" t="n">
        <v>0.026</v>
      </c>
      <c r="Q106" s="0" t="n">
        <v>0.02</v>
      </c>
      <c r="R106" s="0" t="n">
        <v>0.113</v>
      </c>
      <c r="S106" s="0" t="n">
        <v>0.122</v>
      </c>
      <c r="T106" s="0" t="n">
        <v>0.044</v>
      </c>
      <c r="U106" s="0" t="n">
        <v>0.031</v>
      </c>
      <c r="V106" s="0" t="n">
        <v>0.099</v>
      </c>
      <c r="W106" s="0" t="n">
        <v>0.086</v>
      </c>
      <c r="X106" s="0" t="n">
        <v>0.009</v>
      </c>
      <c r="Y106" s="0" t="n">
        <v>0</v>
      </c>
      <c r="Z106" s="0" t="n">
        <v>0</v>
      </c>
      <c r="AA106" s="0" t="n">
        <v>0</v>
      </c>
      <c r="AB106" s="0" t="n">
        <v>0</v>
      </c>
      <c r="AC106" s="0" t="n">
        <v>0</v>
      </c>
      <c r="AD106" s="0" t="n">
        <v>0</v>
      </c>
      <c r="AE106" s="0" t="n">
        <v>0</v>
      </c>
      <c r="AG106" s="0" t="n">
        <f aca="false">SUM(B106:AE106)</f>
        <v>1</v>
      </c>
    </row>
    <row r="107" customFormat="false" ht="15" hidden="false" customHeight="false" outlineLevel="0" collapsed="false">
      <c r="B107" s="0" t="s">
        <v>56</v>
      </c>
      <c r="C107" s="9" t="n">
        <v>30</v>
      </c>
      <c r="D107" s="9"/>
      <c r="E107" s="9"/>
      <c r="F107" s="9"/>
      <c r="G107" s="9"/>
      <c r="AG107" s="0" t="n">
        <f aca="false">SUM(B107:AE107)</f>
        <v>30</v>
      </c>
    </row>
    <row r="108" customFormat="false" ht="15" hidden="false" customHeight="false" outlineLevel="0" collapsed="false">
      <c r="B108" s="0" t="n">
        <v>0</v>
      </c>
      <c r="C108" s="9" t="n">
        <v>0.047</v>
      </c>
      <c r="D108" s="9" t="n">
        <v>0.03</v>
      </c>
      <c r="E108" s="9" t="n">
        <v>0.05</v>
      </c>
      <c r="F108" s="9" t="n">
        <v>0.01</v>
      </c>
      <c r="G108" s="9" t="n">
        <v>0.052</v>
      </c>
      <c r="H108" s="0" t="n">
        <v>0.025</v>
      </c>
      <c r="I108" s="0" t="n">
        <v>0.025</v>
      </c>
      <c r="J108" s="0" t="n">
        <v>0.03</v>
      </c>
      <c r="K108" s="0" t="n">
        <v>0.015</v>
      </c>
      <c r="L108" s="0" t="n">
        <v>0.017</v>
      </c>
      <c r="M108" s="0" t="n">
        <v>0.039</v>
      </c>
      <c r="N108" s="0" t="n">
        <v>0.064</v>
      </c>
      <c r="O108" s="0" t="n">
        <v>0.046</v>
      </c>
      <c r="P108" s="0" t="n">
        <v>0.026</v>
      </c>
      <c r="Q108" s="0" t="n">
        <v>0.02</v>
      </c>
      <c r="R108" s="0" t="n">
        <v>0.113</v>
      </c>
      <c r="S108" s="0" t="n">
        <v>0.122</v>
      </c>
      <c r="T108" s="0" t="n">
        <v>0.044</v>
      </c>
      <c r="U108" s="0" t="n">
        <v>0.031</v>
      </c>
      <c r="V108" s="0" t="n">
        <v>0.099</v>
      </c>
      <c r="W108" s="0" t="n">
        <v>0.086</v>
      </c>
      <c r="X108" s="0" t="n">
        <v>0.009</v>
      </c>
      <c r="Y108" s="0" t="n">
        <v>0</v>
      </c>
      <c r="Z108" s="0" t="n">
        <v>0</v>
      </c>
      <c r="AA108" s="0" t="n">
        <v>0</v>
      </c>
      <c r="AB108" s="0" t="n">
        <v>0</v>
      </c>
      <c r="AC108" s="0" t="n">
        <v>0</v>
      </c>
      <c r="AD108" s="0" t="n">
        <v>0</v>
      </c>
      <c r="AE108" s="0" t="n">
        <v>0</v>
      </c>
      <c r="AG108" s="0" t="n">
        <f aca="false">SUM(B108:AE108)</f>
        <v>1</v>
      </c>
    </row>
    <row r="109" customFormat="false" ht="15" hidden="false" customHeight="false" outlineLevel="0" collapsed="false">
      <c r="B109" s="0" t="s">
        <v>57</v>
      </c>
      <c r="C109" s="9" t="n">
        <v>30</v>
      </c>
      <c r="D109" s="9"/>
      <c r="E109" s="9"/>
      <c r="F109" s="9"/>
      <c r="G109" s="9"/>
      <c r="AG109" s="0" t="n">
        <f aca="false">SUM(B109:AE109)</f>
        <v>30</v>
      </c>
    </row>
    <row r="110" customFormat="false" ht="15" hidden="false" customHeight="false" outlineLevel="0" collapsed="false">
      <c r="B110" s="0" t="n">
        <v>0</v>
      </c>
      <c r="C110" s="9" t="n">
        <v>0.047</v>
      </c>
      <c r="D110" s="9" t="n">
        <v>0.03</v>
      </c>
      <c r="E110" s="9" t="n">
        <v>0.05</v>
      </c>
      <c r="F110" s="9" t="n">
        <v>0.01</v>
      </c>
      <c r="G110" s="9" t="n">
        <v>0.052</v>
      </c>
      <c r="H110" s="0" t="n">
        <v>0.025</v>
      </c>
      <c r="I110" s="0" t="n">
        <v>0.025</v>
      </c>
      <c r="J110" s="0" t="n">
        <v>0.03</v>
      </c>
      <c r="K110" s="0" t="n">
        <v>0.015</v>
      </c>
      <c r="L110" s="0" t="n">
        <v>0.017</v>
      </c>
      <c r="M110" s="0" t="n">
        <v>0.039</v>
      </c>
      <c r="N110" s="0" t="n">
        <v>0.064</v>
      </c>
      <c r="O110" s="0" t="n">
        <v>0.046</v>
      </c>
      <c r="P110" s="0" t="n">
        <v>0.026</v>
      </c>
      <c r="Q110" s="0" t="n">
        <v>0.02</v>
      </c>
      <c r="R110" s="0" t="n">
        <v>0.113</v>
      </c>
      <c r="S110" s="0" t="n">
        <v>0.122</v>
      </c>
      <c r="T110" s="0" t="n">
        <v>0.044</v>
      </c>
      <c r="U110" s="0" t="n">
        <v>0.031</v>
      </c>
      <c r="V110" s="0" t="n">
        <v>0.099</v>
      </c>
      <c r="W110" s="0" t="n">
        <v>0.086</v>
      </c>
      <c r="X110" s="0" t="n">
        <v>0.009</v>
      </c>
      <c r="Y110" s="0" t="n">
        <v>0</v>
      </c>
      <c r="Z110" s="0" t="n">
        <v>0</v>
      </c>
      <c r="AA110" s="0" t="n">
        <v>0</v>
      </c>
      <c r="AB110" s="0" t="n">
        <v>0</v>
      </c>
      <c r="AC110" s="0" t="n">
        <v>0</v>
      </c>
      <c r="AD110" s="0" t="n">
        <v>0</v>
      </c>
      <c r="AE110" s="0" t="n">
        <v>0</v>
      </c>
      <c r="AG110" s="0" t="n">
        <f aca="false">SUM(B110:AE110)</f>
        <v>1</v>
      </c>
    </row>
    <row r="111" customFormat="false" ht="15" hidden="false" customHeight="false" outlineLevel="0" collapsed="false">
      <c r="A111" s="1" t="s">
        <v>22</v>
      </c>
      <c r="B111" s="16" t="n">
        <v>0</v>
      </c>
      <c r="C111" s="16" t="n">
        <v>1</v>
      </c>
      <c r="D111" s="16" t="n">
        <v>2</v>
      </c>
      <c r="E111" s="16" t="n">
        <v>3</v>
      </c>
      <c r="F111" s="16" t="n">
        <v>4</v>
      </c>
      <c r="G111" s="16" t="n">
        <v>5</v>
      </c>
      <c r="H111" s="16" t="n">
        <v>6</v>
      </c>
      <c r="I111" s="16" t="n">
        <v>7</v>
      </c>
      <c r="J111" s="16" t="n">
        <v>8</v>
      </c>
      <c r="K111" s="16" t="n">
        <v>9</v>
      </c>
      <c r="L111" s="16" t="n">
        <v>10</v>
      </c>
      <c r="M111" s="16" t="n">
        <v>11</v>
      </c>
      <c r="N111" s="16" t="n">
        <v>12</v>
      </c>
      <c r="O111" s="16" t="n">
        <v>13</v>
      </c>
      <c r="P111" s="16" t="n">
        <v>14</v>
      </c>
      <c r="Q111" s="16" t="n">
        <v>15</v>
      </c>
      <c r="R111" s="16" t="n">
        <v>16</v>
      </c>
      <c r="S111" s="16" t="n">
        <v>17</v>
      </c>
      <c r="T111" s="16" t="n">
        <v>18</v>
      </c>
      <c r="U111" s="16" t="n">
        <v>19</v>
      </c>
      <c r="V111" s="16" t="n">
        <v>20</v>
      </c>
      <c r="W111" s="16" t="n">
        <v>21</v>
      </c>
      <c r="X111" s="16" t="n">
        <v>22</v>
      </c>
      <c r="Y111" s="16" t="n">
        <v>23</v>
      </c>
      <c r="Z111" s="16" t="n">
        <v>24</v>
      </c>
      <c r="AA111" s="16" t="n">
        <v>25</v>
      </c>
      <c r="AB111" s="16" t="n">
        <v>26</v>
      </c>
      <c r="AC111" s="16" t="n">
        <v>27</v>
      </c>
      <c r="AD111" s="16" t="n">
        <v>28</v>
      </c>
      <c r="AE111" s="16" t="n">
        <v>29</v>
      </c>
      <c r="AG111" s="0" t="n">
        <f aca="false">SUM(B111:AE111)</f>
        <v>435</v>
      </c>
    </row>
    <row r="112" customFormat="false" ht="15" hidden="false" customHeight="false" outlineLevel="0" collapsed="false">
      <c r="A112" s="0" t="s">
        <v>23</v>
      </c>
      <c r="B112" s="0" t="n">
        <v>0</v>
      </c>
      <c r="C112" s="10" t="n">
        <v>0.02</v>
      </c>
      <c r="D112" s="10" t="n">
        <v>0.04</v>
      </c>
      <c r="E112" s="10" t="n">
        <v>0.07</v>
      </c>
      <c r="F112" s="10" t="n">
        <v>0.08</v>
      </c>
      <c r="G112" s="10" t="n">
        <v>0.09</v>
      </c>
      <c r="H112" s="10" t="n">
        <v>0.11</v>
      </c>
      <c r="I112" s="10" t="n">
        <v>0.03</v>
      </c>
      <c r="J112" s="10" t="n">
        <v>0.03</v>
      </c>
      <c r="K112" s="10" t="n">
        <v>0.06</v>
      </c>
      <c r="L112" s="10" t="n">
        <v>0.05</v>
      </c>
      <c r="M112" s="10" t="n">
        <v>0.07</v>
      </c>
      <c r="N112" s="20" t="n">
        <v>0.04</v>
      </c>
      <c r="O112" s="10" t="n">
        <v>0.02</v>
      </c>
      <c r="P112" s="10" t="n">
        <v>0.07</v>
      </c>
      <c r="Q112" s="10" t="n">
        <v>0.02</v>
      </c>
      <c r="R112" s="10" t="n">
        <v>0.06</v>
      </c>
      <c r="S112" s="10" t="n">
        <v>0.02</v>
      </c>
      <c r="T112" s="10" t="n">
        <v>0.02</v>
      </c>
      <c r="U112" s="10" t="n">
        <v>0.03</v>
      </c>
      <c r="V112" s="10" t="n">
        <v>0.04</v>
      </c>
      <c r="W112" s="10" t="n">
        <v>0.02</v>
      </c>
      <c r="X112" s="10" t="n">
        <v>0.01</v>
      </c>
      <c r="Y112" s="0" t="n">
        <v>0</v>
      </c>
      <c r="Z112" s="0" t="n">
        <v>0</v>
      </c>
      <c r="AA112" s="0" t="n">
        <v>0</v>
      </c>
      <c r="AB112" s="0" t="n">
        <v>0</v>
      </c>
      <c r="AC112" s="0" t="n">
        <v>0</v>
      </c>
      <c r="AD112" s="0" t="n">
        <v>0</v>
      </c>
      <c r="AE112" s="0" t="n">
        <v>0</v>
      </c>
      <c r="AG112" s="3" t="n">
        <f aca="false">SUM(B112:AE112)</f>
        <v>1</v>
      </c>
    </row>
    <row r="113" customFormat="false" ht="15" hidden="false" customHeight="false" outlineLevel="0" collapsed="false">
      <c r="A113" s="0" t="s">
        <v>24</v>
      </c>
      <c r="B113" s="0" t="n">
        <v>0</v>
      </c>
      <c r="C113" s="15" t="n">
        <v>0.01</v>
      </c>
      <c r="D113" s="15" t="n">
        <v>0.02</v>
      </c>
      <c r="E113" s="15" t="n">
        <v>0.04</v>
      </c>
      <c r="F113" s="15" t="n">
        <v>0.05</v>
      </c>
      <c r="G113" s="15" t="n">
        <v>0.06</v>
      </c>
      <c r="H113" s="15" t="n">
        <v>0.09</v>
      </c>
      <c r="I113" s="15" t="n">
        <v>0.04</v>
      </c>
      <c r="J113" s="15" t="n">
        <v>0.04</v>
      </c>
      <c r="K113" s="15" t="n">
        <v>0.06</v>
      </c>
      <c r="L113" s="15" t="n">
        <v>0.06</v>
      </c>
      <c r="M113" s="15" t="n">
        <v>0.07</v>
      </c>
      <c r="N113" s="21" t="n">
        <v>0.09</v>
      </c>
      <c r="O113" s="15" t="n">
        <v>0.04</v>
      </c>
      <c r="P113" s="15" t="n">
        <v>0.09</v>
      </c>
      <c r="Q113" s="15" t="n">
        <v>0.04</v>
      </c>
      <c r="R113" s="15" t="n">
        <v>0.06</v>
      </c>
      <c r="S113" s="15" t="n">
        <v>0.02</v>
      </c>
      <c r="T113" s="15" t="n">
        <v>0.02</v>
      </c>
      <c r="U113" s="15" t="n">
        <v>0.03</v>
      </c>
      <c r="V113" s="15" t="n">
        <v>0.04</v>
      </c>
      <c r="W113" s="15" t="n">
        <v>0.02</v>
      </c>
      <c r="X113" s="15" t="n">
        <v>0.01</v>
      </c>
      <c r="Y113" s="0" t="n">
        <v>0</v>
      </c>
      <c r="Z113" s="0" t="n">
        <v>0</v>
      </c>
      <c r="AA113" s="0" t="n">
        <v>0</v>
      </c>
      <c r="AB113" s="0" t="n">
        <v>0</v>
      </c>
      <c r="AC113" s="0" t="n">
        <v>0</v>
      </c>
      <c r="AD113" s="0" t="n">
        <v>0</v>
      </c>
      <c r="AE113" s="0" t="n">
        <v>0</v>
      </c>
      <c r="AG113" s="3" t="n">
        <f aca="false">SUM(B113:AE113)</f>
        <v>1</v>
      </c>
    </row>
    <row r="114" customFormat="false" ht="15" hidden="false" customHeight="false" outlineLevel="0" collapsed="false">
      <c r="A114" s="0" t="s">
        <v>25</v>
      </c>
      <c r="B114" s="0" t="n">
        <v>0</v>
      </c>
      <c r="C114" s="17" t="n">
        <v>0</v>
      </c>
      <c r="D114" s="17" t="n">
        <v>0.01</v>
      </c>
      <c r="E114" s="17" t="n">
        <v>0.02</v>
      </c>
      <c r="F114" s="17" t="n">
        <v>0.02</v>
      </c>
      <c r="G114" s="17" t="n">
        <v>0.05</v>
      </c>
      <c r="H114" s="17" t="n">
        <v>0.08</v>
      </c>
      <c r="I114" s="17" t="n">
        <v>0.04</v>
      </c>
      <c r="J114" s="17" t="n">
        <v>0.05</v>
      </c>
      <c r="K114" s="17" t="n">
        <v>0.06</v>
      </c>
      <c r="L114" s="17" t="n">
        <v>0.07</v>
      </c>
      <c r="M114" s="17" t="n">
        <v>0.06</v>
      </c>
      <c r="N114" s="17" t="n">
        <v>0.1</v>
      </c>
      <c r="O114" s="17" t="n">
        <v>0.06</v>
      </c>
      <c r="P114" s="17" t="n">
        <v>0.1</v>
      </c>
      <c r="Q114" s="17" t="n">
        <v>0.06</v>
      </c>
      <c r="R114" s="17" t="n">
        <v>0.06</v>
      </c>
      <c r="S114" s="17" t="n">
        <v>0.03</v>
      </c>
      <c r="T114" s="17" t="n">
        <v>0.03</v>
      </c>
      <c r="U114" s="17" t="n">
        <v>0.03</v>
      </c>
      <c r="V114" s="17" t="n">
        <v>0.04</v>
      </c>
      <c r="W114" s="17" t="n">
        <v>0.02</v>
      </c>
      <c r="X114" s="17" t="n">
        <v>0.01</v>
      </c>
      <c r="Y114" s="0" t="n">
        <v>0</v>
      </c>
      <c r="Z114" s="0" t="n">
        <v>0</v>
      </c>
      <c r="AA114" s="0" t="n">
        <v>0</v>
      </c>
      <c r="AB114" s="0" t="n">
        <v>0</v>
      </c>
      <c r="AC114" s="0" t="n">
        <v>0</v>
      </c>
      <c r="AD114" s="0" t="n">
        <v>0</v>
      </c>
      <c r="AE114" s="0" t="n">
        <v>0</v>
      </c>
      <c r="AG114" s="3" t="n">
        <f aca="false">SUM(B114:AE114)</f>
        <v>1</v>
      </c>
    </row>
    <row r="115" customFormat="false" ht="15" hidden="false" customHeight="false" outlineLevel="0" collapsed="false">
      <c r="A115" s="0" t="s">
        <v>26</v>
      </c>
      <c r="B115" s="0" t="n">
        <v>0</v>
      </c>
      <c r="C115" s="15" t="n">
        <v>0.01</v>
      </c>
      <c r="D115" s="15" t="n">
        <v>0.02</v>
      </c>
      <c r="E115" s="15" t="n">
        <v>0.04</v>
      </c>
      <c r="F115" s="15" t="n">
        <v>0.05</v>
      </c>
      <c r="G115" s="15" t="n">
        <v>0.06</v>
      </c>
      <c r="H115" s="15" t="n">
        <v>0.09</v>
      </c>
      <c r="I115" s="15" t="n">
        <v>0.04</v>
      </c>
      <c r="J115" s="15" t="n">
        <v>0.04</v>
      </c>
      <c r="K115" s="15" t="n">
        <v>0.06</v>
      </c>
      <c r="L115" s="15" t="n">
        <v>0.06</v>
      </c>
      <c r="M115" s="15" t="n">
        <v>0.07</v>
      </c>
      <c r="N115" s="21" t="n">
        <v>0.09</v>
      </c>
      <c r="O115" s="15" t="n">
        <v>0.04</v>
      </c>
      <c r="P115" s="15" t="n">
        <v>0.09</v>
      </c>
      <c r="Q115" s="15" t="n">
        <v>0.04</v>
      </c>
      <c r="R115" s="15" t="n">
        <v>0.06</v>
      </c>
      <c r="S115" s="15" t="n">
        <v>0.02</v>
      </c>
      <c r="T115" s="15" t="n">
        <v>0.02</v>
      </c>
      <c r="U115" s="15" t="n">
        <v>0.03</v>
      </c>
      <c r="V115" s="15" t="n">
        <v>0.04</v>
      </c>
      <c r="W115" s="15" t="n">
        <v>0.02</v>
      </c>
      <c r="X115" s="15" t="n">
        <v>0.01</v>
      </c>
      <c r="Y115" s="0" t="n">
        <v>0</v>
      </c>
      <c r="Z115" s="0" t="n">
        <v>0</v>
      </c>
      <c r="AA115" s="0" t="n">
        <v>0</v>
      </c>
      <c r="AB115" s="0" t="n">
        <v>0</v>
      </c>
      <c r="AC115" s="0" t="n">
        <v>0</v>
      </c>
      <c r="AD115" s="0" t="n">
        <v>0</v>
      </c>
      <c r="AE115" s="0" t="n">
        <v>0</v>
      </c>
      <c r="AG115" s="3" t="n">
        <f aca="false">SUM(B115:AE115)</f>
        <v>1</v>
      </c>
    </row>
    <row r="116" customFormat="false" ht="15" hidden="false" customHeight="false" outlineLevel="0" collapsed="false">
      <c r="C116" s="9"/>
      <c r="D116" s="9"/>
      <c r="E116" s="9"/>
      <c r="F116" s="9"/>
      <c r="G116" s="9"/>
    </row>
    <row r="117" customFormat="false" ht="15" hidden="false" customHeight="false" outlineLevel="0" collapsed="false">
      <c r="B117" s="0" t="s">
        <v>27</v>
      </c>
      <c r="C117" s="9"/>
      <c r="D117" s="9"/>
      <c r="E117" s="9"/>
      <c r="F117" s="9"/>
      <c r="G117" s="9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G117"/>
  <sheetViews>
    <sheetView windowProtection="false" showFormulas="false" showGridLines="true" showRowColHeaders="true" showZeros="true" rightToLeft="false" tabSelected="false" showOutlineSymbols="true" defaultGridColor="true" view="normal" topLeftCell="E91" colorId="64" zoomScale="100" zoomScaleNormal="100" zoomScalePageLayoutView="100" workbookViewId="0">
      <selection pane="topLeft" activeCell="B115" activeCellId="0" sqref="B115"/>
    </sheetView>
  </sheetViews>
  <sheetFormatPr defaultRowHeight="15"/>
  <cols>
    <col collapsed="false" hidden="false" max="2" min="1" style="0" width="8.50510204081633"/>
    <col collapsed="false" hidden="false" max="3" min="3" style="0" width="9.04591836734694"/>
    <col collapsed="false" hidden="false" max="15" min="4" style="0" width="8.50510204081633"/>
    <col collapsed="false" hidden="false" max="16" min="16" style="0" width="9.98979591836735"/>
    <col collapsed="false" hidden="false" max="17" min="17" style="0" width="26.0510204081633"/>
    <col collapsed="false" hidden="false" max="1025" min="18" style="0" width="8.50510204081633"/>
  </cols>
  <sheetData>
    <row r="1" customFormat="false" ht="15" hidden="false" customHeight="false" outlineLevel="0" collapsed="false">
      <c r="C1" s="0" t="s">
        <v>44</v>
      </c>
      <c r="I1" s="0" t="s">
        <v>45</v>
      </c>
      <c r="O1" s="3"/>
    </row>
    <row r="2" customFormat="false" ht="15" hidden="false" customHeight="false" outlineLevel="0" collapsed="false">
      <c r="A2" s="0" t="n">
        <v>0</v>
      </c>
      <c r="C2" s="0" t="s">
        <v>46</v>
      </c>
      <c r="D2" s="0" t="s">
        <v>47</v>
      </c>
      <c r="E2" s="0" t="s">
        <v>47</v>
      </c>
      <c r="F2" s="0" t="s">
        <v>47</v>
      </c>
      <c r="G2" s="0" t="s">
        <v>47</v>
      </c>
      <c r="I2" s="0" t="n">
        <v>0.032</v>
      </c>
      <c r="J2" s="0" t="n">
        <v>0.032</v>
      </c>
      <c r="K2" s="0" t="s">
        <v>47</v>
      </c>
      <c r="L2" s="0" t="s">
        <v>47</v>
      </c>
      <c r="M2" s="0" t="n">
        <v>0.032</v>
      </c>
      <c r="O2" s="3"/>
    </row>
    <row r="3" customFormat="false" ht="15" hidden="false" customHeight="false" outlineLevel="0" collapsed="false">
      <c r="A3" s="0" t="n">
        <v>1</v>
      </c>
      <c r="C3" s="0" t="n">
        <v>71146808.45</v>
      </c>
      <c r="D3" s="0" t="s">
        <v>47</v>
      </c>
      <c r="E3" s="0" t="s">
        <v>47</v>
      </c>
      <c r="F3" s="0" t="s">
        <v>47</v>
      </c>
      <c r="G3" s="0" t="s">
        <v>47</v>
      </c>
      <c r="I3" s="0" t="n">
        <v>0.0295021</v>
      </c>
      <c r="J3" s="0" t="s">
        <v>47</v>
      </c>
      <c r="K3" s="0" t="s">
        <v>47</v>
      </c>
      <c r="L3" s="0" t="s">
        <v>47</v>
      </c>
      <c r="M3" s="0" t="n">
        <v>0.0295021</v>
      </c>
      <c r="O3" s="3"/>
    </row>
    <row r="4" customFormat="false" ht="15" hidden="false" customHeight="false" outlineLevel="0" collapsed="false">
      <c r="A4" s="0" t="n">
        <v>2</v>
      </c>
      <c r="C4" s="0" t="n">
        <v>61937991.3</v>
      </c>
      <c r="D4" s="0" t="s">
        <v>47</v>
      </c>
      <c r="E4" s="0" t="s">
        <v>47</v>
      </c>
      <c r="F4" s="0" t="s">
        <v>47</v>
      </c>
      <c r="G4" s="0" t="s">
        <v>47</v>
      </c>
      <c r="I4" s="0" t="n">
        <v>0.0456455968</v>
      </c>
      <c r="J4" s="0" t="s">
        <v>47</v>
      </c>
      <c r="K4" s="0" t="s">
        <v>47</v>
      </c>
      <c r="L4" s="0" t="s">
        <v>47</v>
      </c>
      <c r="M4" s="0" t="n">
        <v>0.0456455968</v>
      </c>
      <c r="O4" s="3"/>
    </row>
    <row r="5" customFormat="false" ht="15" hidden="false" customHeight="false" outlineLevel="0" collapsed="false">
      <c r="A5" s="0" t="n">
        <v>3</v>
      </c>
      <c r="C5" s="0" t="n">
        <v>47728222.72</v>
      </c>
      <c r="D5" s="0" t="s">
        <v>47</v>
      </c>
      <c r="E5" s="0" t="s">
        <v>47</v>
      </c>
      <c r="F5" s="0" t="s">
        <v>47</v>
      </c>
      <c r="G5" s="0" t="s">
        <v>47</v>
      </c>
      <c r="I5" s="0" t="n">
        <v>0.0221814992</v>
      </c>
      <c r="J5" s="0" t="n">
        <v>0.0221814992</v>
      </c>
      <c r="K5" s="0" t="n">
        <v>0.0221814992</v>
      </c>
      <c r="L5" s="0" t="s">
        <v>47</v>
      </c>
      <c r="M5" s="0" t="n">
        <v>0.0221814992</v>
      </c>
      <c r="O5" s="3"/>
    </row>
    <row r="6" customFormat="false" ht="15" hidden="false" customHeight="false" outlineLevel="0" collapsed="false">
      <c r="A6" s="0" t="n">
        <v>4</v>
      </c>
      <c r="C6" s="0" t="n">
        <v>2466086.068</v>
      </c>
      <c r="D6" s="0" t="s">
        <v>47</v>
      </c>
      <c r="E6" s="0" t="s">
        <v>47</v>
      </c>
      <c r="F6" s="0" t="s">
        <v>47</v>
      </c>
      <c r="G6" s="0" t="s">
        <v>47</v>
      </c>
      <c r="I6" s="0" t="n">
        <v>0.0187676912</v>
      </c>
      <c r="J6" s="0" t="s">
        <v>47</v>
      </c>
      <c r="K6" s="0" t="s">
        <v>47</v>
      </c>
      <c r="L6" s="0" t="s">
        <v>47</v>
      </c>
      <c r="M6" s="0" t="n">
        <v>0.0187676912</v>
      </c>
      <c r="O6" s="3"/>
    </row>
    <row r="7" customFormat="false" ht="15" hidden="false" customHeight="false" outlineLevel="0" collapsed="false">
      <c r="A7" s="0" t="n">
        <v>5</v>
      </c>
      <c r="C7" s="0" t="n">
        <v>7823021.288</v>
      </c>
      <c r="D7" s="0" t="s">
        <v>47</v>
      </c>
      <c r="E7" s="0" t="s">
        <v>47</v>
      </c>
      <c r="F7" s="0" t="s">
        <v>47</v>
      </c>
      <c r="G7" s="0" t="s">
        <v>47</v>
      </c>
      <c r="I7" s="0" t="n">
        <v>0.013906516</v>
      </c>
      <c r="J7" s="0" t="n">
        <v>0.013906516</v>
      </c>
      <c r="K7" s="0" t="s">
        <v>47</v>
      </c>
      <c r="L7" s="0" t="s">
        <v>47</v>
      </c>
      <c r="M7" s="0" t="n">
        <v>0.013906516</v>
      </c>
      <c r="O7" s="3"/>
    </row>
    <row r="8" customFormat="false" ht="15" hidden="false" customHeight="false" outlineLevel="0" collapsed="false">
      <c r="A8" s="0" t="n">
        <v>6</v>
      </c>
      <c r="C8" s="0" t="n">
        <v>27247959.66</v>
      </c>
      <c r="D8" s="0" t="s">
        <v>47</v>
      </c>
      <c r="E8" s="0" t="s">
        <v>47</v>
      </c>
      <c r="F8" s="0" t="s">
        <v>47</v>
      </c>
      <c r="G8" s="0" t="s">
        <v>47</v>
      </c>
      <c r="I8" s="0" t="n">
        <v>0.014307304</v>
      </c>
      <c r="J8" s="0" t="n">
        <v>0.014307304</v>
      </c>
      <c r="K8" s="0" t="s">
        <v>47</v>
      </c>
      <c r="L8" s="0" t="s">
        <v>47</v>
      </c>
      <c r="M8" s="0" t="n">
        <v>0.014307304</v>
      </c>
      <c r="O8" s="3"/>
    </row>
    <row r="9" customFormat="false" ht="15" hidden="false" customHeight="false" outlineLevel="0" collapsed="false">
      <c r="A9" s="0" t="n">
        <v>7</v>
      </c>
      <c r="C9" s="0" t="n">
        <v>29817656.78</v>
      </c>
      <c r="D9" s="0" t="s">
        <v>47</v>
      </c>
      <c r="E9" s="0" t="s">
        <v>47</v>
      </c>
      <c r="F9" s="0" t="s">
        <v>47</v>
      </c>
      <c r="G9" s="0" t="s">
        <v>47</v>
      </c>
      <c r="I9" s="0" t="n">
        <v>0.042745036</v>
      </c>
      <c r="J9" s="0" t="s">
        <v>47</v>
      </c>
      <c r="K9" s="0" t="s">
        <v>47</v>
      </c>
      <c r="L9" s="0" t="s">
        <v>47</v>
      </c>
      <c r="M9" s="0" t="n">
        <v>0.042745036</v>
      </c>
      <c r="O9" s="3"/>
    </row>
    <row r="10" customFormat="false" ht="15" hidden="false" customHeight="false" outlineLevel="0" collapsed="false">
      <c r="A10" s="3" t="n">
        <v>8</v>
      </c>
      <c r="C10" s="0" t="n">
        <v>3522659.852</v>
      </c>
      <c r="D10" s="0" t="s">
        <v>47</v>
      </c>
      <c r="E10" s="0" t="s">
        <v>47</v>
      </c>
      <c r="F10" s="0" t="s">
        <v>47</v>
      </c>
      <c r="G10" s="0" t="s">
        <v>47</v>
      </c>
      <c r="I10" s="0" t="n">
        <v>0.0159534384</v>
      </c>
      <c r="J10" s="0" t="n">
        <v>0.0159534384</v>
      </c>
      <c r="K10" s="0" t="s">
        <v>47</v>
      </c>
      <c r="L10" s="0" t="s">
        <v>47</v>
      </c>
      <c r="M10" s="0" t="n">
        <v>0.0159534384</v>
      </c>
      <c r="O10" s="3"/>
    </row>
    <row r="11" customFormat="false" ht="15" hidden="false" customHeight="false" outlineLevel="0" collapsed="false">
      <c r="A11" s="0" t="n">
        <v>9</v>
      </c>
      <c r="C11" s="0" t="n">
        <v>15269148.7</v>
      </c>
      <c r="D11" s="0" t="s">
        <v>47</v>
      </c>
      <c r="E11" s="0" t="s">
        <v>47</v>
      </c>
      <c r="F11" s="0" t="s">
        <v>47</v>
      </c>
      <c r="G11" s="0" t="s">
        <v>47</v>
      </c>
      <c r="I11" s="0" t="n">
        <v>0.0159019896</v>
      </c>
      <c r="J11" s="0" t="n">
        <v>0.0159019896</v>
      </c>
      <c r="K11" s="0" t="s">
        <v>47</v>
      </c>
      <c r="L11" s="0" t="s">
        <v>47</v>
      </c>
      <c r="M11" s="0" t="n">
        <v>0.0159019896</v>
      </c>
      <c r="O11" s="3"/>
    </row>
    <row r="12" customFormat="false" ht="15" hidden="false" customHeight="false" outlineLevel="0" collapsed="false">
      <c r="A12" s="3" t="n">
        <v>10</v>
      </c>
      <c r="C12" s="9" t="n">
        <v>12239635.66</v>
      </c>
      <c r="D12" s="9" t="s">
        <v>47</v>
      </c>
      <c r="E12" s="0" t="s">
        <v>47</v>
      </c>
      <c r="F12" s="0" t="s">
        <v>47</v>
      </c>
      <c r="G12" s="0" t="s">
        <v>47</v>
      </c>
      <c r="I12" s="0" t="n">
        <v>0.0063926376</v>
      </c>
      <c r="J12" s="0" t="n">
        <v>0.0063926376</v>
      </c>
      <c r="K12" s="0" t="s">
        <v>47</v>
      </c>
      <c r="L12" s="0" t="s">
        <v>47</v>
      </c>
      <c r="M12" s="0" t="n">
        <v>0.0063926376</v>
      </c>
    </row>
    <row r="13" customFormat="false" ht="15.75" hidden="false" customHeight="false" outlineLevel="0" collapsed="false">
      <c r="A13" s="3" t="n">
        <v>11</v>
      </c>
      <c r="C13" s="9" t="n">
        <v>20907130.65</v>
      </c>
      <c r="D13" s="9" t="s">
        <v>47</v>
      </c>
      <c r="E13" s="9" t="s">
        <v>47</v>
      </c>
      <c r="F13" s="0" t="s">
        <v>47</v>
      </c>
      <c r="G13" s="0" t="s">
        <v>47</v>
      </c>
      <c r="I13" s="0" t="n">
        <v>0.0013157544</v>
      </c>
      <c r="J13" s="0" t="n">
        <v>0.0013157544</v>
      </c>
      <c r="K13" s="0" t="n">
        <v>0.0013157544</v>
      </c>
      <c r="L13" s="0" t="s">
        <v>47</v>
      </c>
      <c r="M13" s="0" t="n">
        <v>0.0013157544</v>
      </c>
      <c r="O13" s="18"/>
    </row>
    <row r="14" customFormat="false" ht="15.75" hidden="false" customHeight="false" outlineLevel="0" collapsed="false">
      <c r="A14" s="3" t="n">
        <v>12</v>
      </c>
      <c r="C14" s="9" t="n">
        <v>4347602.89</v>
      </c>
      <c r="D14" s="9" t="s">
        <v>47</v>
      </c>
      <c r="E14" s="0" t="s">
        <v>47</v>
      </c>
      <c r="F14" s="0" t="s">
        <v>47</v>
      </c>
      <c r="G14" s="0" t="s">
        <v>47</v>
      </c>
      <c r="I14" s="0" t="n">
        <v>0.0092739264</v>
      </c>
      <c r="J14" s="0" t="n">
        <v>0.0092739264</v>
      </c>
      <c r="K14" s="0" t="s">
        <v>47</v>
      </c>
      <c r="L14" s="0" t="s">
        <v>47</v>
      </c>
      <c r="M14" s="0" t="n">
        <v>0.0092739264</v>
      </c>
      <c r="P14" s="19"/>
    </row>
    <row r="15" customFormat="false" ht="15.75" hidden="false" customHeight="false" outlineLevel="0" collapsed="false">
      <c r="A15" s="3" t="n">
        <v>13</v>
      </c>
      <c r="C15" s="0" t="n">
        <v>14424772.63</v>
      </c>
      <c r="D15" s="0" t="s">
        <v>47</v>
      </c>
      <c r="E15" s="0" t="s">
        <v>47</v>
      </c>
      <c r="F15" s="0" t="s">
        <v>47</v>
      </c>
      <c r="G15" s="0" t="s">
        <v>47</v>
      </c>
      <c r="I15" s="0" t="n">
        <v>0.013226912</v>
      </c>
      <c r="J15" s="0" t="s">
        <v>47</v>
      </c>
      <c r="K15" s="0" t="s">
        <v>47</v>
      </c>
      <c r="L15" s="0" t="s">
        <v>47</v>
      </c>
      <c r="M15" s="0" t="n">
        <v>0.013226912</v>
      </c>
      <c r="P15" s="19"/>
    </row>
    <row r="16" customFormat="false" ht="15" hidden="false" customHeight="false" outlineLevel="0" collapsed="false">
      <c r="A16" s="0" t="n">
        <v>14</v>
      </c>
      <c r="C16" s="0" t="n">
        <v>12244754.37</v>
      </c>
      <c r="D16" s="0" t="s">
        <v>47</v>
      </c>
      <c r="E16" s="0" t="s">
        <v>47</v>
      </c>
      <c r="F16" s="0" t="s">
        <v>47</v>
      </c>
      <c r="G16" s="0" t="s">
        <v>47</v>
      </c>
      <c r="I16" s="0" t="n">
        <v>0.0046199912</v>
      </c>
      <c r="J16" s="0" t="n">
        <v>0.0046199912</v>
      </c>
      <c r="K16" s="0" t="n">
        <v>0.0046199912</v>
      </c>
      <c r="L16" s="0" t="s">
        <v>47</v>
      </c>
      <c r="M16" s="0" t="n">
        <v>0.0046199912</v>
      </c>
    </row>
    <row r="17" customFormat="false" ht="15" hidden="false" customHeight="false" outlineLevel="0" collapsed="false">
      <c r="A17" s="0" t="n">
        <v>15</v>
      </c>
      <c r="C17" s="0" t="n">
        <v>12290917.78</v>
      </c>
      <c r="D17" s="0" t="s">
        <v>47</v>
      </c>
      <c r="E17" s="0" t="s">
        <v>47</v>
      </c>
      <c r="F17" s="0" t="s">
        <v>47</v>
      </c>
      <c r="G17" s="0" t="s">
        <v>47</v>
      </c>
      <c r="I17" s="0" t="n">
        <v>0.004411784</v>
      </c>
      <c r="J17" s="0" t="n">
        <v>0.004411784</v>
      </c>
      <c r="K17" s="0" t="s">
        <v>47</v>
      </c>
      <c r="L17" s="0" t="s">
        <v>47</v>
      </c>
      <c r="M17" s="0" t="n">
        <v>0.004411784</v>
      </c>
    </row>
    <row r="18" customFormat="false" ht="15" hidden="false" customHeight="false" outlineLevel="0" collapsed="false">
      <c r="A18" s="3" t="n">
        <v>16</v>
      </c>
      <c r="C18" s="0" t="n">
        <v>45418097.86</v>
      </c>
      <c r="D18" s="0" t="s">
        <v>47</v>
      </c>
      <c r="E18" s="0" t="s">
        <v>47</v>
      </c>
      <c r="F18" s="0" t="s">
        <v>47</v>
      </c>
      <c r="G18" s="0" t="s">
        <v>47</v>
      </c>
      <c r="I18" s="0" t="n">
        <v>0.0008579656</v>
      </c>
      <c r="J18" s="0" t="n">
        <v>0.0008579656</v>
      </c>
      <c r="K18" s="0" t="n">
        <v>0.0008579656</v>
      </c>
      <c r="L18" s="0" t="s">
        <v>47</v>
      </c>
      <c r="M18" s="0" t="n">
        <v>0.0008579656</v>
      </c>
    </row>
    <row r="19" customFormat="false" ht="15.75" hidden="false" customHeight="false" outlineLevel="0" collapsed="false">
      <c r="A19" s="3" t="n">
        <v>17</v>
      </c>
      <c r="C19" s="9" t="n">
        <v>3412498.827</v>
      </c>
      <c r="D19" s="9" t="s">
        <v>47</v>
      </c>
      <c r="E19" s="0" t="s">
        <v>47</v>
      </c>
      <c r="F19" s="0" t="s">
        <v>47</v>
      </c>
      <c r="G19" s="0" t="s">
        <v>47</v>
      </c>
      <c r="I19" s="0" t="n">
        <v>0.0117434456</v>
      </c>
      <c r="J19" s="0" t="n">
        <v>0.0117434456</v>
      </c>
      <c r="K19" s="0" t="s">
        <v>47</v>
      </c>
      <c r="L19" s="0" t="s">
        <v>47</v>
      </c>
      <c r="M19" s="0" t="n">
        <v>0.0117434456</v>
      </c>
    </row>
    <row r="20" customFormat="false" ht="15.75" hidden="false" customHeight="false" outlineLevel="0" collapsed="false">
      <c r="A20" s="3" t="n">
        <v>18</v>
      </c>
      <c r="C20" s="9" t="n">
        <v>1431103.492</v>
      </c>
      <c r="D20" s="9" t="s">
        <v>47</v>
      </c>
      <c r="E20" s="0" t="s">
        <v>47</v>
      </c>
      <c r="F20" s="0" t="s">
        <v>47</v>
      </c>
      <c r="G20" s="0" t="s">
        <v>47</v>
      </c>
      <c r="I20" s="0" t="n">
        <v>0.062251436</v>
      </c>
      <c r="J20" s="0" t="n">
        <v>0.062251436</v>
      </c>
      <c r="K20" s="0" t="s">
        <v>47</v>
      </c>
      <c r="L20" s="0" t="s">
        <v>47</v>
      </c>
      <c r="M20" s="0" t="n">
        <v>0.062251436</v>
      </c>
      <c r="P20" s="19"/>
    </row>
    <row r="21" customFormat="false" ht="15.75" hidden="false" customHeight="false" outlineLevel="0" collapsed="false">
      <c r="A21" s="3" t="n">
        <v>19</v>
      </c>
      <c r="C21" s="9" t="n">
        <v>36372799.76</v>
      </c>
      <c r="D21" s="9" t="s">
        <v>47</v>
      </c>
      <c r="E21" s="9" t="s">
        <v>47</v>
      </c>
      <c r="F21" s="0" t="s">
        <v>47</v>
      </c>
      <c r="G21" s="0" t="s">
        <v>47</v>
      </c>
      <c r="I21" s="0" t="n">
        <v>0.000473696</v>
      </c>
      <c r="J21" s="0" t="n">
        <v>0.000473696</v>
      </c>
      <c r="K21" s="0" t="n">
        <v>0.000473696</v>
      </c>
      <c r="L21" s="0" t="s">
        <v>47</v>
      </c>
      <c r="M21" s="0" t="n">
        <v>0.000473696</v>
      </c>
      <c r="P21" s="19"/>
    </row>
    <row r="22" customFormat="false" ht="15" hidden="false" customHeight="false" outlineLevel="0" collapsed="false">
      <c r="A22" s="3" t="n">
        <v>20</v>
      </c>
      <c r="C22" s="9" t="n">
        <v>21047617.45</v>
      </c>
      <c r="D22" s="9" t="s">
        <v>47</v>
      </c>
      <c r="E22" s="9" t="s">
        <v>47</v>
      </c>
      <c r="F22" s="0" t="s">
        <v>47</v>
      </c>
      <c r="G22" s="0" t="s">
        <v>47</v>
      </c>
      <c r="I22" s="0" t="n">
        <v>0.0004475816</v>
      </c>
      <c r="J22" s="0" t="n">
        <v>0.0004475816</v>
      </c>
      <c r="K22" s="0" t="n">
        <v>0.0004475816</v>
      </c>
      <c r="L22" s="0" t="s">
        <v>47</v>
      </c>
      <c r="M22" s="0" t="n">
        <v>0.0004475816</v>
      </c>
    </row>
    <row r="23" customFormat="false" ht="15" hidden="false" customHeight="false" outlineLevel="0" collapsed="false">
      <c r="A23" s="3" t="n">
        <v>21</v>
      </c>
      <c r="C23" s="9" t="n">
        <v>8607382.609</v>
      </c>
      <c r="D23" s="9" t="s">
        <v>47</v>
      </c>
      <c r="E23" s="9" t="s">
        <v>47</v>
      </c>
      <c r="F23" s="0" t="s">
        <v>47</v>
      </c>
      <c r="G23" s="0" t="s">
        <v>47</v>
      </c>
      <c r="I23" s="0" t="n">
        <v>0.000955096</v>
      </c>
      <c r="J23" s="0" t="n">
        <v>0.000955096</v>
      </c>
      <c r="K23" s="0" t="n">
        <v>0.000955096</v>
      </c>
      <c r="L23" s="0" t="s">
        <v>47</v>
      </c>
      <c r="M23" s="0" t="n">
        <v>0.000955096</v>
      </c>
    </row>
    <row r="24" customFormat="false" ht="15" hidden="false" customHeight="false" outlineLevel="0" collapsed="false">
      <c r="A24" s="3" t="n">
        <v>22</v>
      </c>
      <c r="C24" s="9" t="n">
        <v>6179650.375</v>
      </c>
      <c r="D24" s="9" t="s">
        <v>47</v>
      </c>
      <c r="E24" s="0" t="s">
        <v>47</v>
      </c>
      <c r="F24" s="0" t="s">
        <v>47</v>
      </c>
      <c r="G24" s="0" t="s">
        <v>47</v>
      </c>
      <c r="I24" s="0" t="n">
        <v>0.0007412216</v>
      </c>
      <c r="J24" s="0" t="n">
        <v>0.0007412216</v>
      </c>
      <c r="K24" s="0" t="s">
        <v>47</v>
      </c>
      <c r="L24" s="0" t="s">
        <v>47</v>
      </c>
      <c r="M24" s="0" t="n">
        <v>0.0007412216</v>
      </c>
    </row>
    <row r="25" customFormat="false" ht="15" hidden="false" customHeight="false" outlineLevel="0" collapsed="false">
      <c r="A25" s="0" t="n">
        <v>23</v>
      </c>
      <c r="C25" s="0" t="s">
        <v>46</v>
      </c>
      <c r="D25" s="0" t="s">
        <v>47</v>
      </c>
      <c r="E25" s="0" t="s">
        <v>47</v>
      </c>
      <c r="F25" s="0" t="s">
        <v>47</v>
      </c>
      <c r="G25" s="0" t="s">
        <v>47</v>
      </c>
      <c r="I25" s="0" t="n">
        <v>0</v>
      </c>
      <c r="J25" s="0" t="n">
        <v>0</v>
      </c>
      <c r="K25" s="0" t="n">
        <v>0</v>
      </c>
      <c r="L25" s="0" t="n">
        <v>0</v>
      </c>
      <c r="M25" s="0" t="n">
        <v>0</v>
      </c>
    </row>
    <row r="26" customFormat="false" ht="15" hidden="false" customHeight="false" outlineLevel="0" collapsed="false">
      <c r="A26" s="0" t="n">
        <v>24</v>
      </c>
      <c r="C26" s="0" t="s">
        <v>46</v>
      </c>
      <c r="D26" s="0" t="s">
        <v>47</v>
      </c>
      <c r="E26" s="0" t="s">
        <v>47</v>
      </c>
      <c r="F26" s="0" t="s">
        <v>47</v>
      </c>
      <c r="G26" s="0" t="s">
        <v>47</v>
      </c>
      <c r="I26" s="0" t="n">
        <v>0</v>
      </c>
      <c r="J26" s="0" t="n">
        <v>0</v>
      </c>
      <c r="K26" s="0" t="n">
        <v>0</v>
      </c>
      <c r="L26" s="0" t="n">
        <v>0</v>
      </c>
      <c r="M26" s="0" t="n">
        <v>0</v>
      </c>
    </row>
    <row r="27" customFormat="false" ht="15" hidden="false" customHeight="false" outlineLevel="0" collapsed="false">
      <c r="A27" s="0" t="n">
        <v>25</v>
      </c>
      <c r="C27" s="0" t="s">
        <v>46</v>
      </c>
      <c r="D27" s="0" t="s">
        <v>47</v>
      </c>
      <c r="E27" s="0" t="s">
        <v>47</v>
      </c>
      <c r="F27" s="0" t="s">
        <v>47</v>
      </c>
      <c r="G27" s="0" t="s">
        <v>47</v>
      </c>
      <c r="I27" s="0" t="n">
        <v>0.0007412216</v>
      </c>
      <c r="J27" s="0" t="n">
        <v>0.0007412216</v>
      </c>
      <c r="K27" s="0" t="s">
        <v>47</v>
      </c>
      <c r="L27" s="0" t="s">
        <v>47</v>
      </c>
      <c r="M27" s="0" t="n">
        <v>0.0007412216</v>
      </c>
    </row>
    <row r="28" customFormat="false" ht="15" hidden="false" customHeight="false" outlineLevel="0" collapsed="false">
      <c r="A28" s="0" t="n">
        <v>26</v>
      </c>
      <c r="C28" s="0" t="s">
        <v>46</v>
      </c>
      <c r="D28" s="0" t="s">
        <v>47</v>
      </c>
      <c r="E28" s="0" t="s">
        <v>47</v>
      </c>
      <c r="F28" s="0" t="s">
        <v>47</v>
      </c>
      <c r="G28" s="0" t="s">
        <v>47</v>
      </c>
      <c r="I28" s="0" t="n">
        <v>0.000955096</v>
      </c>
      <c r="J28" s="0" t="n">
        <v>0.000955096</v>
      </c>
      <c r="K28" s="0" t="n">
        <v>0.000955096</v>
      </c>
      <c r="L28" s="0" t="s">
        <v>47</v>
      </c>
      <c r="M28" s="0" t="n">
        <v>0.000955096</v>
      </c>
    </row>
    <row r="29" customFormat="false" ht="15" hidden="false" customHeight="false" outlineLevel="0" collapsed="false">
      <c r="A29" s="0" t="n">
        <v>27</v>
      </c>
      <c r="C29" s="0" t="s">
        <v>46</v>
      </c>
      <c r="D29" s="0" t="s">
        <v>47</v>
      </c>
      <c r="E29" s="0" t="s">
        <v>47</v>
      </c>
      <c r="F29" s="0" t="s">
        <v>47</v>
      </c>
      <c r="G29" s="0" t="s">
        <v>47</v>
      </c>
      <c r="I29" s="0" t="n">
        <v>0.004</v>
      </c>
      <c r="J29" s="0" t="n">
        <v>0.004</v>
      </c>
      <c r="K29" s="0" t="n">
        <v>0.004</v>
      </c>
      <c r="L29" s="0" t="n">
        <v>0.004</v>
      </c>
      <c r="M29" s="0" t="n">
        <v>0.004</v>
      </c>
    </row>
    <row r="30" customFormat="false" ht="15" hidden="false" customHeight="false" outlineLevel="0" collapsed="false">
      <c r="A30" s="0" t="n">
        <v>28</v>
      </c>
      <c r="C30" s="0" t="s">
        <v>46</v>
      </c>
      <c r="D30" s="0" t="s">
        <v>47</v>
      </c>
      <c r="E30" s="0" t="s">
        <v>47</v>
      </c>
      <c r="F30" s="0" t="s">
        <v>47</v>
      </c>
      <c r="G30" s="0" t="s">
        <v>47</v>
      </c>
      <c r="I30" s="0" t="n">
        <v>0.008</v>
      </c>
      <c r="J30" s="0" t="n">
        <v>0.008</v>
      </c>
      <c r="K30" s="0" t="n">
        <v>0.008</v>
      </c>
      <c r="L30" s="0" t="n">
        <v>0.008</v>
      </c>
      <c r="M30" s="0" t="n">
        <v>0.008</v>
      </c>
    </row>
    <row r="31" customFormat="false" ht="15" hidden="false" customHeight="false" outlineLevel="0" collapsed="false">
      <c r="A31" s="0" t="n">
        <v>29</v>
      </c>
      <c r="C31" s="0" t="s">
        <v>46</v>
      </c>
      <c r="D31" s="0" t="s">
        <v>47</v>
      </c>
      <c r="E31" s="0" t="s">
        <v>47</v>
      </c>
      <c r="F31" s="0" t="s">
        <v>47</v>
      </c>
      <c r="G31" s="0" t="s">
        <v>48</v>
      </c>
      <c r="I31" s="0" t="n">
        <v>0.016</v>
      </c>
      <c r="J31" s="0" t="n">
        <v>0.016</v>
      </c>
      <c r="K31" s="0" t="n">
        <v>0.016</v>
      </c>
      <c r="L31" s="0" t="n">
        <v>0.016</v>
      </c>
      <c r="M31" s="0" t="n">
        <v>0.016</v>
      </c>
      <c r="P31" s="0" t="n">
        <v>14379029</v>
      </c>
      <c r="Q31" s="1" t="s">
        <v>0</v>
      </c>
    </row>
    <row r="32" customFormat="false" ht="15" hidden="false" customHeight="false" outlineLevel="0" collapsed="false">
      <c r="B32" s="0" t="s">
        <v>1</v>
      </c>
      <c r="H32" s="0" t="s">
        <v>2</v>
      </c>
      <c r="P32" s="2" t="s">
        <v>3</v>
      </c>
      <c r="Q32" s="3"/>
      <c r="R32" s="3"/>
      <c r="S32" s="3"/>
      <c r="T32" s="3"/>
      <c r="U32" s="3"/>
      <c r="V32" s="0" t="s">
        <v>4</v>
      </c>
    </row>
    <row r="33" customFormat="false" ht="15.75" hidden="false" customHeight="false" outlineLevel="0" collapsed="false">
      <c r="A33" s="0" t="n">
        <v>0</v>
      </c>
      <c r="B33" s="0" t="n">
        <v>0</v>
      </c>
      <c r="C33" s="4" t="n">
        <f aca="false">P33</f>
        <v>0</v>
      </c>
      <c r="D33" s="5" t="s">
        <v>5</v>
      </c>
      <c r="E33" s="5" t="s">
        <v>5</v>
      </c>
      <c r="F33" s="5" t="s">
        <v>5</v>
      </c>
      <c r="G33" s="5" t="s">
        <v>5</v>
      </c>
      <c r="H33" s="0" t="n">
        <v>2</v>
      </c>
      <c r="I33" s="6" t="n">
        <v>1</v>
      </c>
      <c r="J33" s="7" t="n">
        <v>-100</v>
      </c>
      <c r="K33" s="7" t="n">
        <v>50</v>
      </c>
      <c r="L33" s="7" t="n">
        <v>12647072876</v>
      </c>
      <c r="M33" s="7" t="n">
        <v>2</v>
      </c>
      <c r="N33" s="8" t="n">
        <v>1264707000000</v>
      </c>
      <c r="P33" s="9" t="n">
        <f aca="false">$P$31*B33</f>
        <v>0</v>
      </c>
    </row>
    <row r="34" customFormat="false" ht="15.75" hidden="false" customHeight="false" outlineLevel="0" collapsed="false">
      <c r="A34" s="0" t="n">
        <v>1</v>
      </c>
      <c r="B34" s="10" t="n">
        <v>0</v>
      </c>
      <c r="C34" s="4" t="n">
        <f aca="false">P34</f>
        <v>0</v>
      </c>
      <c r="D34" s="5" t="s">
        <v>5</v>
      </c>
      <c r="E34" s="5" t="s">
        <v>5</v>
      </c>
      <c r="F34" s="5" t="s">
        <v>5</v>
      </c>
      <c r="G34" s="5" t="s">
        <v>5</v>
      </c>
      <c r="H34" s="0" t="n">
        <v>1</v>
      </c>
      <c r="I34" s="6" t="n">
        <v>2</v>
      </c>
      <c r="J34" s="7" t="n">
        <v>-17.6</v>
      </c>
      <c r="K34" s="7" t="n">
        <v>17.6</v>
      </c>
      <c r="L34" s="7" t="n">
        <v>12286957937</v>
      </c>
      <c r="M34" s="7" t="n">
        <v>1</v>
      </c>
      <c r="N34" s="8" t="n">
        <v>216250500000</v>
      </c>
      <c r="P34" s="9" t="n">
        <f aca="false">$P$31*B34</f>
        <v>0</v>
      </c>
      <c r="R34" s="1" t="s">
        <v>6</v>
      </c>
    </row>
    <row r="35" customFormat="false" ht="15.75" hidden="false" customHeight="false" outlineLevel="0" collapsed="false">
      <c r="A35" s="0" t="n">
        <v>2</v>
      </c>
      <c r="B35" s="10" t="n">
        <v>0</v>
      </c>
      <c r="C35" s="4" t="n">
        <f aca="false">P35</f>
        <v>0</v>
      </c>
      <c r="D35" s="5" t="s">
        <v>5</v>
      </c>
      <c r="E35" s="5" t="s">
        <v>5</v>
      </c>
      <c r="F35" s="5" t="s">
        <v>5</v>
      </c>
      <c r="G35" s="5" t="s">
        <v>5</v>
      </c>
      <c r="H35" s="0" t="n">
        <v>1</v>
      </c>
      <c r="I35" s="6" t="n">
        <v>3</v>
      </c>
      <c r="J35" s="7" t="n">
        <v>-36.5</v>
      </c>
      <c r="K35" s="7" t="n">
        <v>36.5</v>
      </c>
      <c r="L35" s="7" t="n">
        <v>29971254486</v>
      </c>
      <c r="M35" s="7" t="n">
        <v>1</v>
      </c>
      <c r="N35" s="8" t="n">
        <v>1093951000000</v>
      </c>
      <c r="P35" s="9" t="n">
        <f aca="false">$P$31*B35</f>
        <v>0</v>
      </c>
      <c r="R35" s="1" t="s">
        <v>7</v>
      </c>
    </row>
    <row r="36" customFormat="false" ht="15.75" hidden="false" customHeight="false" outlineLevel="0" collapsed="false">
      <c r="A36" s="0" t="n">
        <v>3</v>
      </c>
      <c r="B36" s="10" t="n">
        <v>0</v>
      </c>
      <c r="C36" s="4" t="n">
        <f aca="false">P36</f>
        <v>0</v>
      </c>
      <c r="D36" s="5" t="s">
        <v>5</v>
      </c>
      <c r="E36" s="5" t="s">
        <v>5</v>
      </c>
      <c r="F36" s="5" t="s">
        <v>5</v>
      </c>
      <c r="G36" s="5" t="s">
        <v>5</v>
      </c>
      <c r="H36" s="0" t="n">
        <v>3</v>
      </c>
      <c r="I36" s="6" t="n">
        <v>4</v>
      </c>
      <c r="J36" s="7" t="n">
        <v>-128.5</v>
      </c>
      <c r="K36" s="7" t="n">
        <v>50</v>
      </c>
      <c r="L36" s="7" t="n">
        <v>13938887160</v>
      </c>
      <c r="M36" s="7" t="n">
        <v>3</v>
      </c>
      <c r="N36" s="8" t="n">
        <v>1791147000000</v>
      </c>
      <c r="P36" s="9" t="n">
        <f aca="false">$P$31*B36</f>
        <v>0</v>
      </c>
    </row>
    <row r="37" customFormat="false" ht="15.75" hidden="false" customHeight="false" outlineLevel="0" collapsed="false">
      <c r="A37" s="0" t="n">
        <v>4</v>
      </c>
      <c r="B37" s="10" t="n">
        <v>0</v>
      </c>
      <c r="C37" s="4" t="n">
        <f aca="false">P37</f>
        <v>0</v>
      </c>
      <c r="D37" s="5" t="s">
        <v>5</v>
      </c>
      <c r="E37" s="5" t="s">
        <v>5</v>
      </c>
      <c r="F37" s="5" t="s">
        <v>5</v>
      </c>
      <c r="G37" s="5" t="s">
        <v>5</v>
      </c>
      <c r="H37" s="0" t="n">
        <v>1</v>
      </c>
      <c r="I37" s="6" t="n">
        <v>5</v>
      </c>
      <c r="J37" s="7" t="n">
        <v>-20.5</v>
      </c>
      <c r="K37" s="7" t="n">
        <v>20.5</v>
      </c>
      <c r="L37" s="7" t="n">
        <v>3686010853</v>
      </c>
      <c r="M37" s="7" t="n">
        <v>1</v>
      </c>
      <c r="N37" s="8" t="n">
        <v>75563220000</v>
      </c>
      <c r="P37" s="9" t="n">
        <f aca="false">$P$31*B37</f>
        <v>0</v>
      </c>
    </row>
    <row r="38" customFormat="false" ht="15.75" hidden="false" customHeight="false" outlineLevel="0" collapsed="false">
      <c r="A38" s="0" t="n">
        <v>5</v>
      </c>
      <c r="B38" s="10" t="n">
        <v>0</v>
      </c>
      <c r="C38" s="4" t="n">
        <f aca="false">P38</f>
        <v>0</v>
      </c>
      <c r="D38" s="5" t="s">
        <v>5</v>
      </c>
      <c r="E38" s="5" t="s">
        <v>5</v>
      </c>
      <c r="F38" s="5" t="s">
        <v>5</v>
      </c>
      <c r="G38" s="5" t="s">
        <v>5</v>
      </c>
      <c r="H38" s="0" t="n">
        <v>2</v>
      </c>
      <c r="I38" s="6" t="n">
        <v>6</v>
      </c>
      <c r="J38" s="7" t="n">
        <v>-106</v>
      </c>
      <c r="K38" s="7" t="n">
        <v>50</v>
      </c>
      <c r="L38" s="7" t="n">
        <v>11079367895</v>
      </c>
      <c r="M38" s="7" t="n">
        <v>2</v>
      </c>
      <c r="N38" s="8" t="n">
        <v>1174413000000</v>
      </c>
      <c r="P38" s="9" t="n">
        <f aca="false">$P$31*B38</f>
        <v>0</v>
      </c>
    </row>
    <row r="39" customFormat="false" ht="15.75" hidden="false" customHeight="false" outlineLevel="0" collapsed="false">
      <c r="A39" s="0" t="n">
        <v>6</v>
      </c>
      <c r="B39" s="20" t="n">
        <v>0</v>
      </c>
      <c r="C39" s="4" t="n">
        <f aca="false">P39</f>
        <v>0</v>
      </c>
      <c r="D39" s="5" t="s">
        <v>5</v>
      </c>
      <c r="E39" s="5" t="s">
        <v>5</v>
      </c>
      <c r="F39" s="5" t="s">
        <v>5</v>
      </c>
      <c r="G39" s="5" t="s">
        <v>5</v>
      </c>
      <c r="H39" s="0" t="n">
        <v>2</v>
      </c>
      <c r="I39" s="6" t="n">
        <v>7</v>
      </c>
      <c r="J39" s="7" t="n">
        <v>-109.9</v>
      </c>
      <c r="K39" s="7" t="n">
        <v>50</v>
      </c>
      <c r="L39" s="7" t="n">
        <v>19434502995</v>
      </c>
      <c r="M39" s="7" t="n">
        <v>2</v>
      </c>
      <c r="N39" s="8" t="n">
        <v>2135852000000</v>
      </c>
      <c r="P39" s="9" t="n">
        <f aca="false">$P$31*B39</f>
        <v>0</v>
      </c>
    </row>
    <row r="40" customFormat="false" ht="15.75" hidden="false" customHeight="false" outlineLevel="0" collapsed="false">
      <c r="A40" s="0" t="n">
        <v>7</v>
      </c>
      <c r="B40" s="10" t="n">
        <v>0.01</v>
      </c>
      <c r="C40" s="4" t="n">
        <f aca="false">P40</f>
        <v>143790.29</v>
      </c>
      <c r="D40" s="5" t="s">
        <v>5</v>
      </c>
      <c r="E40" s="5" t="s">
        <v>5</v>
      </c>
      <c r="F40" s="5" t="s">
        <v>5</v>
      </c>
      <c r="G40" s="5" t="s">
        <v>5</v>
      </c>
      <c r="H40" s="0" t="n">
        <v>1</v>
      </c>
      <c r="I40" s="6" t="n">
        <v>8</v>
      </c>
      <c r="J40" s="7" t="n">
        <v>-33.8</v>
      </c>
      <c r="K40" s="7" t="n">
        <v>33.8</v>
      </c>
      <c r="L40" s="7" t="n">
        <v>10361542520</v>
      </c>
      <c r="M40" s="7" t="n">
        <v>1</v>
      </c>
      <c r="N40" s="8" t="n">
        <v>350220100000</v>
      </c>
      <c r="P40" s="9" t="n">
        <f aca="false">$P$31*B40</f>
        <v>143790.29</v>
      </c>
    </row>
    <row r="41" customFormat="false" ht="15.75" hidden="false" customHeight="false" outlineLevel="0" collapsed="false">
      <c r="A41" s="3" t="n">
        <v>8</v>
      </c>
      <c r="B41" s="10" t="n">
        <v>0.08</v>
      </c>
      <c r="C41" s="4" t="n">
        <f aca="false">P41</f>
        <v>1150322.32</v>
      </c>
      <c r="D41" s="5" t="s">
        <v>5</v>
      </c>
      <c r="E41" s="5" t="s">
        <v>5</v>
      </c>
      <c r="F41" s="5" t="s">
        <v>5</v>
      </c>
      <c r="G41" s="5" t="s">
        <v>5</v>
      </c>
      <c r="H41" s="0" t="n">
        <v>2</v>
      </c>
      <c r="I41" s="6" t="n">
        <v>9</v>
      </c>
      <c r="J41" s="7" t="n">
        <v>-52</v>
      </c>
      <c r="K41" s="7" t="n">
        <v>50</v>
      </c>
      <c r="L41" s="7" t="n">
        <v>6455559422</v>
      </c>
      <c r="M41" s="7" t="n">
        <v>2</v>
      </c>
      <c r="N41" s="8" t="n">
        <v>335689100000</v>
      </c>
      <c r="P41" s="9" t="n">
        <f aca="false">$P$31*B41</f>
        <v>1150322.32</v>
      </c>
    </row>
    <row r="42" customFormat="false" ht="15.75" hidden="false" customHeight="false" outlineLevel="0" collapsed="false">
      <c r="A42" s="0" t="n">
        <v>9</v>
      </c>
      <c r="B42" s="10" t="n">
        <v>0.02</v>
      </c>
      <c r="C42" s="4" t="n">
        <f aca="false">P42</f>
        <v>287580.58</v>
      </c>
      <c r="D42" s="5" t="s">
        <v>5</v>
      </c>
      <c r="E42" s="5" t="s">
        <v>5</v>
      </c>
      <c r="F42" s="5" t="s">
        <v>5</v>
      </c>
      <c r="G42" s="5" t="s">
        <v>5</v>
      </c>
      <c r="H42" s="0" t="n">
        <v>2</v>
      </c>
      <c r="I42" s="6" t="n">
        <v>10</v>
      </c>
      <c r="J42" s="7" t="n">
        <v>-85.3</v>
      </c>
      <c r="K42" s="7" t="n">
        <v>50</v>
      </c>
      <c r="L42" s="7" t="n">
        <v>17316802511</v>
      </c>
      <c r="M42" s="7" t="n">
        <v>2</v>
      </c>
      <c r="N42" s="8" t="n">
        <v>1477123000000</v>
      </c>
      <c r="P42" s="9" t="n">
        <f aca="false">$P$31*B42</f>
        <v>287580.58</v>
      </c>
    </row>
    <row r="43" customFormat="false" ht="15.75" hidden="false" customHeight="false" outlineLevel="0" collapsed="false">
      <c r="A43" s="3" t="n">
        <v>10</v>
      </c>
      <c r="B43" s="10" t="n">
        <v>0.06</v>
      </c>
      <c r="C43" s="4" t="n">
        <f aca="false">P43</f>
        <v>862741.74</v>
      </c>
      <c r="D43" s="5" t="s">
        <v>5</v>
      </c>
      <c r="E43" s="5" t="s">
        <v>5</v>
      </c>
      <c r="F43" s="5" t="s">
        <v>5</v>
      </c>
      <c r="G43" s="5" t="s">
        <v>5</v>
      </c>
      <c r="H43" s="0" t="n">
        <v>2</v>
      </c>
      <c r="I43" s="6" t="n">
        <v>11</v>
      </c>
      <c r="J43" s="7" t="n">
        <v>-75.3</v>
      </c>
      <c r="K43" s="7" t="n">
        <v>50</v>
      </c>
      <c r="L43" s="7" t="n">
        <v>11225017827</v>
      </c>
      <c r="M43" s="7" t="n">
        <v>2</v>
      </c>
      <c r="N43" s="8" t="n">
        <v>845243800000</v>
      </c>
      <c r="P43" s="9" t="n">
        <f aca="false">$P$31*B43</f>
        <v>862741.74</v>
      </c>
    </row>
    <row r="44" customFormat="false" ht="15.75" hidden="false" customHeight="false" outlineLevel="0" collapsed="false">
      <c r="A44" s="3" t="n">
        <v>11</v>
      </c>
      <c r="B44" s="10" t="n">
        <v>0.1</v>
      </c>
      <c r="C44" s="4" t="n">
        <f aca="false">P44</f>
        <v>1437902.9</v>
      </c>
      <c r="D44" s="5" t="s">
        <v>5</v>
      </c>
      <c r="E44" s="5" t="s">
        <v>5</v>
      </c>
      <c r="F44" s="5" t="s">
        <v>5</v>
      </c>
      <c r="G44" s="5" t="s">
        <v>5</v>
      </c>
      <c r="H44" s="0" t="n">
        <v>3</v>
      </c>
      <c r="I44" s="6" t="n">
        <v>12</v>
      </c>
      <c r="J44" s="7" t="n">
        <v>-185.6</v>
      </c>
      <c r="K44" s="7" t="n">
        <v>50</v>
      </c>
      <c r="L44" s="7" t="n">
        <v>15989283041</v>
      </c>
      <c r="M44" s="7" t="n">
        <v>3</v>
      </c>
      <c r="N44" s="8" t="n">
        <v>2967611000000</v>
      </c>
      <c r="P44" s="9" t="n">
        <f aca="false">$P$31*B44</f>
        <v>1437902.9</v>
      </c>
    </row>
    <row r="45" customFormat="false" ht="15.75" hidden="false" customHeight="false" outlineLevel="0" collapsed="false">
      <c r="A45" s="3" t="n">
        <v>12</v>
      </c>
      <c r="B45" s="10" t="n">
        <v>0.14</v>
      </c>
      <c r="C45" s="4" t="n">
        <f aca="false">P45</f>
        <v>2013064.06</v>
      </c>
      <c r="D45" s="5" t="s">
        <v>5</v>
      </c>
      <c r="E45" s="5" t="s">
        <v>5</v>
      </c>
      <c r="F45" s="5" t="s">
        <v>5</v>
      </c>
      <c r="G45" s="5" t="s">
        <v>5</v>
      </c>
      <c r="H45" s="0" t="n">
        <v>2</v>
      </c>
      <c r="I45" s="6" t="n">
        <v>13</v>
      </c>
      <c r="J45" s="7" t="n">
        <v>-109.8</v>
      </c>
      <c r="K45" s="7" t="n">
        <v>50</v>
      </c>
      <c r="L45" s="7" t="n">
        <v>4282287423</v>
      </c>
      <c r="M45" s="7" t="n">
        <v>2</v>
      </c>
      <c r="N45" s="8" t="n">
        <v>470195200000</v>
      </c>
      <c r="P45" s="9" t="n">
        <f aca="false">$P$31*B45</f>
        <v>2013064.06</v>
      </c>
    </row>
    <row r="46" customFormat="false" ht="15.75" hidden="false" customHeight="false" outlineLevel="0" collapsed="false">
      <c r="A46" s="3" t="n">
        <v>13</v>
      </c>
      <c r="B46" s="10" t="n">
        <v>0.07</v>
      </c>
      <c r="C46" s="4" t="n">
        <f aca="false">P46</f>
        <v>1006532.03</v>
      </c>
      <c r="D46" s="5" t="s">
        <v>5</v>
      </c>
      <c r="E46" s="5" t="s">
        <v>5</v>
      </c>
      <c r="F46" s="5" t="s">
        <v>5</v>
      </c>
      <c r="G46" s="5" t="s">
        <v>5</v>
      </c>
      <c r="H46" s="0" t="n">
        <v>1</v>
      </c>
      <c r="I46" s="6" t="n">
        <v>14</v>
      </c>
      <c r="J46" s="7" t="n">
        <v>-48.9</v>
      </c>
      <c r="K46" s="7" t="n">
        <v>48.9</v>
      </c>
      <c r="L46" s="7" t="n">
        <v>14161620805</v>
      </c>
      <c r="M46" s="7" t="n">
        <v>1</v>
      </c>
      <c r="N46" s="8" t="n">
        <v>692503300000</v>
      </c>
      <c r="P46" s="9" t="n">
        <f aca="false">$P$31*B46</f>
        <v>1006532.03</v>
      </c>
    </row>
    <row r="47" customFormat="false" ht="15.75" hidden="false" customHeight="false" outlineLevel="0" collapsed="false">
      <c r="A47" s="0" t="n">
        <v>14</v>
      </c>
      <c r="B47" s="10" t="n">
        <v>0.02</v>
      </c>
      <c r="C47" s="4" t="n">
        <f aca="false">P47</f>
        <v>287580.58</v>
      </c>
      <c r="D47" s="5" t="s">
        <v>5</v>
      </c>
      <c r="E47" s="5" t="s">
        <v>5</v>
      </c>
      <c r="F47" s="5" t="s">
        <v>5</v>
      </c>
      <c r="G47" s="5" t="s">
        <v>5</v>
      </c>
      <c r="H47" s="0" t="n">
        <v>3</v>
      </c>
      <c r="I47" s="6" t="n">
        <v>15</v>
      </c>
      <c r="J47" s="7" t="n">
        <v>-138.8</v>
      </c>
      <c r="K47" s="7" t="n">
        <v>50</v>
      </c>
      <c r="L47" s="7" t="n">
        <v>12608709589</v>
      </c>
      <c r="M47" s="7" t="n">
        <v>3</v>
      </c>
      <c r="N47" s="8" t="n">
        <v>1750089000000</v>
      </c>
      <c r="P47" s="9" t="n">
        <f aca="false">$P$31*B47</f>
        <v>287580.58</v>
      </c>
    </row>
    <row r="48" customFormat="false" ht="15.75" hidden="false" customHeight="false" outlineLevel="0" collapsed="false">
      <c r="A48" s="0" t="n">
        <v>15</v>
      </c>
      <c r="B48" s="10" t="n">
        <v>0.08</v>
      </c>
      <c r="C48" s="4" t="n">
        <f aca="false">P48</f>
        <v>1150322.32</v>
      </c>
      <c r="D48" s="5" t="s">
        <v>5</v>
      </c>
      <c r="E48" s="5" t="s">
        <v>5</v>
      </c>
      <c r="F48" s="5" t="s">
        <v>5</v>
      </c>
      <c r="G48" s="5" t="s">
        <v>5</v>
      </c>
      <c r="H48" s="0" t="n">
        <v>2</v>
      </c>
      <c r="I48" s="6" t="n">
        <v>16</v>
      </c>
      <c r="J48" s="7" t="n">
        <v>-101.8</v>
      </c>
      <c r="K48" s="7" t="n">
        <v>50</v>
      </c>
      <c r="L48" s="7" t="n">
        <v>9175347755</v>
      </c>
      <c r="M48" s="7" t="n">
        <v>2</v>
      </c>
      <c r="N48" s="8" t="n">
        <v>934050400000</v>
      </c>
      <c r="P48" s="9" t="n">
        <f aca="false">$P$31*B48</f>
        <v>1150322.32</v>
      </c>
    </row>
    <row r="49" customFormat="false" ht="15.75" hidden="false" customHeight="false" outlineLevel="0" collapsed="false">
      <c r="A49" s="3" t="n">
        <v>16</v>
      </c>
      <c r="B49" s="10" t="n">
        <v>0.09</v>
      </c>
      <c r="C49" s="4" t="n">
        <f aca="false">P49</f>
        <v>1294112.61</v>
      </c>
      <c r="D49" s="5" t="s">
        <v>5</v>
      </c>
      <c r="E49" s="5" t="s">
        <v>5</v>
      </c>
      <c r="F49" s="5" t="s">
        <v>5</v>
      </c>
      <c r="G49" s="5" t="s">
        <v>5</v>
      </c>
      <c r="H49" s="0" t="n">
        <v>3</v>
      </c>
      <c r="I49" s="6" t="n">
        <v>17</v>
      </c>
      <c r="J49" s="7" t="n">
        <v>-156</v>
      </c>
      <c r="K49" s="7" t="n">
        <v>50</v>
      </c>
      <c r="L49" s="7" t="n">
        <v>11324453301</v>
      </c>
      <c r="M49" s="7" t="n">
        <v>3</v>
      </c>
      <c r="N49" s="8" t="n">
        <v>1766615000000</v>
      </c>
      <c r="P49" s="9" t="n">
        <f aca="false">$P$31*B49</f>
        <v>1294112.61</v>
      </c>
    </row>
    <row r="50" customFormat="false" ht="15.75" hidden="false" customHeight="false" outlineLevel="0" collapsed="false">
      <c r="A50" s="3" t="n">
        <v>17</v>
      </c>
      <c r="B50" s="10" t="n">
        <v>0.02</v>
      </c>
      <c r="C50" s="4" t="n">
        <f aca="false">P50</f>
        <v>287580.58</v>
      </c>
      <c r="D50" s="5" t="s">
        <v>5</v>
      </c>
      <c r="E50" s="5" t="s">
        <v>5</v>
      </c>
      <c r="F50" s="5" t="s">
        <v>5</v>
      </c>
      <c r="G50" s="5" t="s">
        <v>5</v>
      </c>
      <c r="H50" s="0" t="n">
        <v>2</v>
      </c>
      <c r="I50" s="6" t="n">
        <v>18</v>
      </c>
      <c r="J50" s="7" t="n">
        <v>-81.9</v>
      </c>
      <c r="K50" s="7" t="n">
        <v>50</v>
      </c>
      <c r="L50" s="7" t="n">
        <v>5030841128</v>
      </c>
      <c r="M50" s="7" t="n">
        <v>2</v>
      </c>
      <c r="N50" s="8" t="n">
        <v>412025900000</v>
      </c>
      <c r="P50" s="9" t="n">
        <f aca="false">$P$31*B50</f>
        <v>287580.58</v>
      </c>
    </row>
    <row r="51" customFormat="false" ht="15.75" hidden="false" customHeight="false" outlineLevel="0" collapsed="false">
      <c r="A51" s="3" t="n">
        <v>18</v>
      </c>
      <c r="B51" s="10" t="n">
        <v>0.02</v>
      </c>
      <c r="C51" s="4" t="n">
        <f aca="false">P51</f>
        <v>287580.58</v>
      </c>
      <c r="D51" s="5" t="s">
        <v>5</v>
      </c>
      <c r="E51" s="5" t="s">
        <v>5</v>
      </c>
      <c r="F51" s="5" t="s">
        <v>5</v>
      </c>
      <c r="G51" s="5" t="s">
        <v>5</v>
      </c>
      <c r="H51" s="0" t="n">
        <v>2</v>
      </c>
      <c r="I51" s="6" t="n">
        <v>19</v>
      </c>
      <c r="J51" s="7" t="n">
        <v>-86.4</v>
      </c>
      <c r="K51" s="7" t="n">
        <v>50</v>
      </c>
      <c r="L51" s="7" t="n">
        <v>4831356901</v>
      </c>
      <c r="M51" s="7" t="n">
        <v>2</v>
      </c>
      <c r="N51" s="8" t="n">
        <v>417429200000</v>
      </c>
      <c r="P51" s="9" t="n">
        <f aca="false">$P$31*B51</f>
        <v>287580.58</v>
      </c>
    </row>
    <row r="52" customFormat="false" ht="15.75" hidden="false" customHeight="false" outlineLevel="0" collapsed="false">
      <c r="A52" s="3" t="n">
        <v>19</v>
      </c>
      <c r="B52" s="10" t="n">
        <v>0.07</v>
      </c>
      <c r="C52" s="4" t="n">
        <f aca="false">P52</f>
        <v>1006532.03</v>
      </c>
      <c r="D52" s="5" t="s">
        <v>5</v>
      </c>
      <c r="E52" s="5" t="s">
        <v>5</v>
      </c>
      <c r="F52" s="5" t="s">
        <v>5</v>
      </c>
      <c r="G52" s="5" t="s">
        <v>5</v>
      </c>
      <c r="H52" s="0" t="n">
        <v>3</v>
      </c>
      <c r="I52" s="6" t="n">
        <v>20</v>
      </c>
      <c r="J52" s="7" t="n">
        <v>-199.1</v>
      </c>
      <c r="K52" s="7" t="n">
        <v>50</v>
      </c>
      <c r="L52" s="7" t="n">
        <v>17683470543</v>
      </c>
      <c r="M52" s="7" t="n">
        <v>3</v>
      </c>
      <c r="N52" s="8" t="n">
        <v>3520779000000</v>
      </c>
      <c r="P52" s="9" t="n">
        <f aca="false">$P$31*B52</f>
        <v>1006532.03</v>
      </c>
    </row>
    <row r="53" customFormat="false" ht="15.75" hidden="false" customHeight="false" outlineLevel="0" collapsed="false">
      <c r="A53" s="3" t="n">
        <v>20</v>
      </c>
      <c r="B53" s="10" t="n">
        <v>0.09</v>
      </c>
      <c r="C53" s="4" t="n">
        <f aca="false">P53</f>
        <v>1294112.61</v>
      </c>
      <c r="D53" s="5" t="s">
        <v>5</v>
      </c>
      <c r="E53" s="5" t="s">
        <v>5</v>
      </c>
      <c r="F53" s="5" t="s">
        <v>5</v>
      </c>
      <c r="G53" s="5" t="s">
        <v>5</v>
      </c>
      <c r="H53" s="0" t="n">
        <v>3</v>
      </c>
      <c r="I53" s="6" t="n">
        <v>21</v>
      </c>
      <c r="J53" s="7" t="n">
        <v>-230.2</v>
      </c>
      <c r="K53" s="7" t="n">
        <v>50</v>
      </c>
      <c r="L53" s="7" t="n">
        <v>9957085306</v>
      </c>
      <c r="M53" s="7" t="n">
        <v>3</v>
      </c>
      <c r="N53" s="8" t="n">
        <v>2292121000000</v>
      </c>
      <c r="P53" s="9" t="n">
        <f aca="false">$P$31*B53</f>
        <v>1294112.61</v>
      </c>
    </row>
    <row r="54" customFormat="false" ht="15.75" hidden="false" customHeight="false" outlineLevel="0" collapsed="false">
      <c r="A54" s="3" t="n">
        <v>21</v>
      </c>
      <c r="B54" s="10" t="n">
        <v>0.09</v>
      </c>
      <c r="C54" s="4" t="n">
        <f aca="false">P54</f>
        <v>1294112.61</v>
      </c>
      <c r="D54" s="5" t="s">
        <v>5</v>
      </c>
      <c r="E54" s="5" t="s">
        <v>5</v>
      </c>
      <c r="F54" s="5" t="s">
        <v>5</v>
      </c>
      <c r="G54" s="5" t="s">
        <v>5</v>
      </c>
      <c r="H54" s="0" t="n">
        <v>3</v>
      </c>
      <c r="I54" s="6" t="n">
        <v>22</v>
      </c>
      <c r="J54" s="7" t="n">
        <v>-186.3</v>
      </c>
      <c r="K54" s="7" t="n">
        <v>50</v>
      </c>
      <c r="L54" s="7" t="n">
        <v>6033778736</v>
      </c>
      <c r="M54" s="7" t="n">
        <v>3</v>
      </c>
      <c r="N54" s="8" t="n">
        <v>1124093000000</v>
      </c>
      <c r="P54" s="9" t="n">
        <f aca="false">$P$31*B54</f>
        <v>1294112.61</v>
      </c>
    </row>
    <row r="55" customFormat="false" ht="15.75" hidden="false" customHeight="false" outlineLevel="0" collapsed="false">
      <c r="A55" s="3" t="n">
        <v>22</v>
      </c>
      <c r="B55" s="10" t="n">
        <v>0.04</v>
      </c>
      <c r="C55" s="4" t="n">
        <f aca="false">P55</f>
        <v>575161.16</v>
      </c>
      <c r="D55" s="5" t="s">
        <v>5</v>
      </c>
      <c r="E55" s="5" t="s">
        <v>5</v>
      </c>
      <c r="F55" s="5" t="s">
        <v>5</v>
      </c>
      <c r="G55" s="5" t="s">
        <v>5</v>
      </c>
      <c r="H55" s="0" t="n">
        <v>2</v>
      </c>
      <c r="I55" s="6" t="n">
        <v>23</v>
      </c>
      <c r="J55" s="7" t="n">
        <v>-119.6</v>
      </c>
      <c r="K55" s="7" t="n">
        <v>50</v>
      </c>
      <c r="L55" s="7" t="n">
        <v>17242902545</v>
      </c>
      <c r="M55" s="7" t="n">
        <v>2</v>
      </c>
      <c r="N55" s="8" t="n">
        <v>2062251000000</v>
      </c>
      <c r="P55" s="9" t="n">
        <f aca="false">$P$31*B55</f>
        <v>575161.16</v>
      </c>
    </row>
    <row r="56" customFormat="false" ht="15.75" hidden="false" customHeight="false" outlineLevel="0" collapsed="false">
      <c r="A56" s="0" t="n">
        <v>23</v>
      </c>
      <c r="B56" s="0" t="n">
        <v>0</v>
      </c>
      <c r="C56" s="4" t="n">
        <f aca="false">P56</f>
        <v>0</v>
      </c>
      <c r="D56" s="5" t="s">
        <v>5</v>
      </c>
      <c r="E56" s="5" t="s">
        <v>5</v>
      </c>
      <c r="F56" s="5" t="s">
        <v>5</v>
      </c>
      <c r="G56" s="5" t="s">
        <v>5</v>
      </c>
      <c r="H56" s="0" t="n">
        <v>0</v>
      </c>
      <c r="I56" s="6" t="n">
        <v>24</v>
      </c>
      <c r="J56" s="7" t="n">
        <v>0</v>
      </c>
      <c r="K56" s="7" t="n">
        <v>0</v>
      </c>
      <c r="L56" s="7" t="n">
        <v>173026053</v>
      </c>
      <c r="M56" s="7" t="n">
        <v>0</v>
      </c>
      <c r="N56" s="8" t="n">
        <v>0</v>
      </c>
      <c r="P56" s="9" t="n">
        <f aca="false">$P$31*B56</f>
        <v>0</v>
      </c>
    </row>
    <row r="57" customFormat="false" ht="15.75" hidden="false" customHeight="false" outlineLevel="0" collapsed="false">
      <c r="A57" s="0" t="n">
        <v>24</v>
      </c>
      <c r="B57" s="0" t="n">
        <v>0</v>
      </c>
      <c r="C57" s="4" t="n">
        <f aca="false">P57</f>
        <v>0</v>
      </c>
      <c r="D57" s="5" t="s">
        <v>5</v>
      </c>
      <c r="E57" s="5" t="s">
        <v>5</v>
      </c>
      <c r="F57" s="5" t="s">
        <v>5</v>
      </c>
      <c r="G57" s="5" t="s">
        <v>5</v>
      </c>
      <c r="H57" s="0" t="n">
        <v>0</v>
      </c>
      <c r="I57" s="6" t="n">
        <v>25</v>
      </c>
      <c r="J57" s="7" t="n">
        <v>0</v>
      </c>
      <c r="K57" s="7" t="n">
        <v>0</v>
      </c>
      <c r="L57" s="7" t="n">
        <v>294595432</v>
      </c>
      <c r="M57" s="7" t="n">
        <v>0</v>
      </c>
      <c r="N57" s="8" t="n">
        <v>0</v>
      </c>
      <c r="P57" s="9" t="n">
        <f aca="false">$P$31*B57</f>
        <v>0</v>
      </c>
    </row>
    <row r="58" customFormat="false" ht="15.75" hidden="false" customHeight="false" outlineLevel="0" collapsed="false">
      <c r="A58" s="0" t="n">
        <v>25</v>
      </c>
      <c r="B58" s="0" t="n">
        <v>0</v>
      </c>
      <c r="C58" s="4" t="n">
        <f aca="false">P58</f>
        <v>0</v>
      </c>
      <c r="D58" s="5" t="s">
        <v>5</v>
      </c>
      <c r="E58" s="5" t="s">
        <v>5</v>
      </c>
      <c r="F58" s="5" t="s">
        <v>5</v>
      </c>
      <c r="G58" s="5" t="s">
        <v>5</v>
      </c>
      <c r="H58" s="0" t="n">
        <v>2</v>
      </c>
      <c r="I58" s="6" t="n">
        <v>26</v>
      </c>
      <c r="J58" s="7" t="n">
        <v>-100</v>
      </c>
      <c r="K58" s="7" t="n">
        <v>50</v>
      </c>
      <c r="L58" s="7" t="n">
        <v>35556339824</v>
      </c>
      <c r="M58" s="7" t="n">
        <v>2</v>
      </c>
      <c r="N58" s="8" t="n">
        <v>3555634000000</v>
      </c>
      <c r="P58" s="9" t="n">
        <f aca="false">$P$31*B58</f>
        <v>0</v>
      </c>
    </row>
    <row r="59" customFormat="false" ht="15.75" hidden="false" customHeight="false" outlineLevel="0" collapsed="false">
      <c r="A59" s="0" t="n">
        <v>26</v>
      </c>
      <c r="B59" s="0" t="n">
        <v>0</v>
      </c>
      <c r="C59" s="4" t="n">
        <f aca="false">P59</f>
        <v>0</v>
      </c>
      <c r="D59" s="5" t="s">
        <v>5</v>
      </c>
      <c r="E59" s="5" t="s">
        <v>5</v>
      </c>
      <c r="F59" s="5" t="s">
        <v>5</v>
      </c>
      <c r="G59" s="5" t="s">
        <v>5</v>
      </c>
      <c r="H59" s="0" t="n">
        <v>3</v>
      </c>
      <c r="I59" s="6" t="n">
        <v>27</v>
      </c>
      <c r="J59" s="7" t="n">
        <v>-150</v>
      </c>
      <c r="K59" s="7" t="n">
        <v>50</v>
      </c>
      <c r="L59" s="7" t="n">
        <v>17529276725</v>
      </c>
      <c r="M59" s="7" t="n">
        <v>3</v>
      </c>
      <c r="N59" s="8" t="n">
        <v>2629392000000</v>
      </c>
      <c r="P59" s="9" t="n">
        <f aca="false">$P$31*B59</f>
        <v>0</v>
      </c>
    </row>
    <row r="60" customFormat="false" ht="15.75" hidden="false" customHeight="false" outlineLevel="0" collapsed="false">
      <c r="A60" s="0" t="n">
        <v>27</v>
      </c>
      <c r="B60" s="0" t="n">
        <v>0</v>
      </c>
      <c r="C60" s="4" t="n">
        <f aca="false">P60</f>
        <v>0</v>
      </c>
      <c r="D60" s="5" t="s">
        <v>5</v>
      </c>
      <c r="E60" s="5" t="s">
        <v>5</v>
      </c>
      <c r="F60" s="5" t="s">
        <v>5</v>
      </c>
      <c r="G60" s="5" t="s">
        <v>5</v>
      </c>
      <c r="H60" s="0" t="n">
        <v>4</v>
      </c>
      <c r="I60" s="6" t="n">
        <v>28</v>
      </c>
      <c r="J60" s="7" t="n">
        <v>-500</v>
      </c>
      <c r="K60" s="7" t="n">
        <v>50</v>
      </c>
      <c r="L60" s="7" t="n">
        <v>26033456848</v>
      </c>
      <c r="M60" s="7" t="n">
        <v>4</v>
      </c>
      <c r="N60" s="8" t="n">
        <v>13016730000000</v>
      </c>
      <c r="P60" s="9" t="n">
        <f aca="false">$P$31*B60</f>
        <v>0</v>
      </c>
    </row>
    <row r="61" customFormat="false" ht="15.75" hidden="false" customHeight="false" outlineLevel="0" collapsed="false">
      <c r="A61" s="0" t="n">
        <v>28</v>
      </c>
      <c r="B61" s="0" t="n">
        <v>0</v>
      </c>
      <c r="C61" s="4" t="n">
        <f aca="false">P61</f>
        <v>0</v>
      </c>
      <c r="D61" s="5" t="s">
        <v>5</v>
      </c>
      <c r="E61" s="5" t="s">
        <v>5</v>
      </c>
      <c r="F61" s="5" t="s">
        <v>5</v>
      </c>
      <c r="G61" s="5" t="s">
        <v>5</v>
      </c>
      <c r="H61" s="0" t="n">
        <v>4</v>
      </c>
      <c r="I61" s="6" t="n">
        <v>29</v>
      </c>
      <c r="J61" s="7" t="n">
        <v>-500</v>
      </c>
      <c r="K61" s="7" t="n">
        <v>50</v>
      </c>
      <c r="L61" s="7" t="n">
        <v>40232596619</v>
      </c>
      <c r="M61" s="7" t="n">
        <v>4</v>
      </c>
      <c r="N61" s="8" t="n">
        <v>20116300000000</v>
      </c>
      <c r="P61" s="9" t="n">
        <f aca="false">$P$31*B61</f>
        <v>0</v>
      </c>
    </row>
    <row r="62" customFormat="false" ht="15.75" hidden="false" customHeight="false" outlineLevel="0" collapsed="false">
      <c r="A62" s="0" t="n">
        <v>29</v>
      </c>
      <c r="B62" s="0" t="n">
        <v>0</v>
      </c>
      <c r="C62" s="4" t="n">
        <f aca="false">P62</f>
        <v>0</v>
      </c>
      <c r="D62" s="5" t="s">
        <v>5</v>
      </c>
      <c r="E62" s="5" t="s">
        <v>5</v>
      </c>
      <c r="F62" s="5" t="s">
        <v>5</v>
      </c>
      <c r="G62" s="5" t="s">
        <v>5</v>
      </c>
      <c r="H62" s="0" t="n">
        <v>4</v>
      </c>
      <c r="I62" s="6" t="n">
        <v>30</v>
      </c>
      <c r="J62" s="7" t="n">
        <v>-500</v>
      </c>
      <c r="K62" s="7" t="n">
        <v>50</v>
      </c>
      <c r="L62" s="7" t="n">
        <v>27427742420</v>
      </c>
      <c r="M62" s="7" t="n">
        <v>4</v>
      </c>
      <c r="N62" s="8" t="n">
        <v>13713870000000</v>
      </c>
      <c r="P62" s="9" t="n">
        <f aca="false">$P$31*B62</f>
        <v>0</v>
      </c>
    </row>
    <row r="63" customFormat="false" ht="15" hidden="false" customHeight="false" outlineLevel="0" collapsed="false">
      <c r="Q63" s="0" t="s">
        <v>8</v>
      </c>
      <c r="R63" s="0" t="s">
        <v>9</v>
      </c>
    </row>
    <row r="64" customFormat="false" ht="15" hidden="false" customHeight="false" outlineLevel="0" collapsed="false">
      <c r="A64" s="0" t="s">
        <v>21</v>
      </c>
      <c r="B64" s="0" t="n">
        <f aca="false">SUM(B33:B62)</f>
        <v>1</v>
      </c>
      <c r="C64" s="15" t="n">
        <f aca="false">ROUND(C33*0.6376282^9,0)</f>
        <v>0</v>
      </c>
      <c r="D64" s="9" t="str">
        <f aca="false">D33</f>
        <v>_</v>
      </c>
      <c r="E64" s="9" t="str">
        <f aca="false">E33</f>
        <v>_</v>
      </c>
      <c r="F64" s="9" t="str">
        <f aca="false">F33</f>
        <v>_</v>
      </c>
      <c r="G64" s="9" t="str">
        <f aca="false">G33</f>
        <v>_</v>
      </c>
      <c r="I64" s="0" t="str">
        <f aca="false">"  "&amp;C64&amp;", "&amp;D64&amp;", "&amp;E64&amp;", "&amp;F64&amp;", "&amp;G64&amp;","</f>
        <v>  0, _, _, _, _,</v>
      </c>
      <c r="N64" s="0" t="s">
        <v>58</v>
      </c>
      <c r="Q64" s="11" t="s">
        <v>10</v>
      </c>
      <c r="R64" s="1" t="s">
        <v>11</v>
      </c>
    </row>
    <row r="65" customFormat="false" ht="15" hidden="false" customHeight="false" outlineLevel="0" collapsed="false">
      <c r="C65" s="15" t="n">
        <f aca="false">ROUND(C34*0.6376282^9,0)</f>
        <v>0</v>
      </c>
      <c r="D65" s="9" t="str">
        <f aca="false">D34</f>
        <v>_</v>
      </c>
      <c r="E65" s="9" t="str">
        <f aca="false">E34</f>
        <v>_</v>
      </c>
      <c r="F65" s="9" t="str">
        <f aca="false">F34</f>
        <v>_</v>
      </c>
      <c r="G65" s="9" t="str">
        <f aca="false">G34</f>
        <v>_</v>
      </c>
      <c r="I65" s="0" t="str">
        <f aca="false">"  "&amp;C65&amp;", "&amp;D65&amp;", "&amp;E65&amp;", "&amp;F65&amp;", "&amp;G65&amp;","</f>
        <v>  0, _, _, _, _,</v>
      </c>
      <c r="N65" s="0" t="s">
        <v>58</v>
      </c>
      <c r="Q65" s="1" t="s">
        <v>12</v>
      </c>
      <c r="R65" s="1" t="s">
        <v>13</v>
      </c>
    </row>
    <row r="66" customFormat="false" ht="15" hidden="false" customHeight="false" outlineLevel="0" collapsed="false">
      <c r="C66" s="15" t="n">
        <f aca="false">ROUND(C35*0.6376282^9,0)</f>
        <v>0</v>
      </c>
      <c r="D66" s="9" t="str">
        <f aca="false">D35</f>
        <v>_</v>
      </c>
      <c r="E66" s="9" t="str">
        <f aca="false">E35</f>
        <v>_</v>
      </c>
      <c r="F66" s="9" t="str">
        <f aca="false">F35</f>
        <v>_</v>
      </c>
      <c r="G66" s="9" t="str">
        <f aca="false">G35</f>
        <v>_</v>
      </c>
      <c r="I66" s="0" t="str">
        <f aca="false">"  "&amp;C66&amp;", "&amp;D66&amp;", "&amp;E66&amp;", "&amp;F66&amp;", "&amp;G66&amp;","</f>
        <v>  0, _, _, _, _,</v>
      </c>
      <c r="N66" s="0" t="s">
        <v>58</v>
      </c>
      <c r="Q66" s="1" t="s">
        <v>14</v>
      </c>
      <c r="R66" s="1" t="s">
        <v>15</v>
      </c>
    </row>
    <row r="67" customFormat="false" ht="15" hidden="false" customHeight="false" outlineLevel="0" collapsed="false">
      <c r="C67" s="15" t="n">
        <f aca="false">ROUND(C36*0.6376282^9,0)</f>
        <v>0</v>
      </c>
      <c r="D67" s="9" t="str">
        <f aca="false">D36</f>
        <v>_</v>
      </c>
      <c r="E67" s="9" t="str">
        <f aca="false">E36</f>
        <v>_</v>
      </c>
      <c r="F67" s="9" t="str">
        <f aca="false">F36</f>
        <v>_</v>
      </c>
      <c r="G67" s="9" t="str">
        <f aca="false">G36</f>
        <v>_</v>
      </c>
      <c r="I67" s="0" t="str">
        <f aca="false">"  "&amp;C67&amp;", "&amp;D67&amp;", "&amp;E67&amp;", "&amp;F67&amp;", "&amp;G67&amp;","</f>
        <v>  0, _, _, _, _,</v>
      </c>
      <c r="N67" s="0" t="s">
        <v>58</v>
      </c>
      <c r="Q67" s="1" t="s">
        <v>16</v>
      </c>
      <c r="R67" s="1" t="s">
        <v>17</v>
      </c>
    </row>
    <row r="68" customFormat="false" ht="15" hidden="false" customHeight="false" outlineLevel="0" collapsed="false">
      <c r="C68" s="15" t="n">
        <f aca="false">ROUND(C37*0.6376282^9,0)</f>
        <v>0</v>
      </c>
      <c r="D68" s="9" t="str">
        <f aca="false">D37</f>
        <v>_</v>
      </c>
      <c r="E68" s="9" t="str">
        <f aca="false">E37</f>
        <v>_</v>
      </c>
      <c r="F68" s="9" t="str">
        <f aca="false">F37</f>
        <v>_</v>
      </c>
      <c r="G68" s="9" t="str">
        <f aca="false">G37</f>
        <v>_</v>
      </c>
      <c r="I68" s="0" t="str">
        <f aca="false">"  "&amp;C68&amp;", "&amp;D68&amp;", "&amp;E68&amp;", "&amp;F68&amp;", "&amp;G68&amp;","</f>
        <v>  0, _, _, _, _,</v>
      </c>
      <c r="N68" s="0" t="s">
        <v>58</v>
      </c>
      <c r="Q68" s="1"/>
      <c r="R68" s="1"/>
    </row>
    <row r="69" customFormat="false" ht="15" hidden="false" customHeight="false" outlineLevel="0" collapsed="false">
      <c r="C69" s="15" t="n">
        <f aca="false">ROUND(C38*0.6376282^9,0)</f>
        <v>0</v>
      </c>
      <c r="D69" s="9" t="str">
        <f aca="false">D38</f>
        <v>_</v>
      </c>
      <c r="E69" s="9" t="str">
        <f aca="false">E38</f>
        <v>_</v>
      </c>
      <c r="F69" s="9" t="str">
        <f aca="false">F38</f>
        <v>_</v>
      </c>
      <c r="G69" s="9" t="str">
        <f aca="false">G38</f>
        <v>_</v>
      </c>
      <c r="I69" s="0" t="str">
        <f aca="false">"  "&amp;C69&amp;", "&amp;D69&amp;", "&amp;E69&amp;", "&amp;F69&amp;", "&amp;G69&amp;","</f>
        <v>  0, _, _, _, _,</v>
      </c>
      <c r="N69" s="0" t="s">
        <v>58</v>
      </c>
      <c r="Q69" s="1" t="s">
        <v>18</v>
      </c>
      <c r="R69" s="1" t="s">
        <v>19</v>
      </c>
    </row>
    <row r="70" customFormat="false" ht="15" hidden="false" customHeight="false" outlineLevel="0" collapsed="false">
      <c r="C70" s="15" t="n">
        <f aca="false">ROUND(C39*0.6376282^9,0)</f>
        <v>0</v>
      </c>
      <c r="D70" s="9" t="str">
        <f aca="false">D39</f>
        <v>_</v>
      </c>
      <c r="E70" s="9" t="str">
        <f aca="false">E39</f>
        <v>_</v>
      </c>
      <c r="F70" s="9" t="str">
        <f aca="false">F39</f>
        <v>_</v>
      </c>
      <c r="G70" s="9" t="str">
        <f aca="false">G39</f>
        <v>_</v>
      </c>
      <c r="I70" s="0" t="str">
        <f aca="false">"  "&amp;C70&amp;", "&amp;D70&amp;", "&amp;E70&amp;", "&amp;F70&amp;", "&amp;G70&amp;","</f>
        <v>  0, _, _, _, _,</v>
      </c>
      <c r="N70" s="0" t="s">
        <v>58</v>
      </c>
      <c r="Q70" s="1"/>
      <c r="R70" s="1"/>
    </row>
    <row r="71" customFormat="false" ht="15" hidden="false" customHeight="false" outlineLevel="0" collapsed="false">
      <c r="C71" s="15" t="n">
        <f aca="false">ROUND(C40*0.6376282^9,0)</f>
        <v>2505</v>
      </c>
      <c r="D71" s="9" t="str">
        <f aca="false">D40</f>
        <v>_</v>
      </c>
      <c r="E71" s="9" t="str">
        <f aca="false">E40</f>
        <v>_</v>
      </c>
      <c r="F71" s="9" t="str">
        <f aca="false">F40</f>
        <v>_</v>
      </c>
      <c r="G71" s="9" t="str">
        <f aca="false">G40</f>
        <v>_</v>
      </c>
      <c r="I71" s="0" t="str">
        <f aca="false">"  "&amp;C71&amp;", "&amp;D71&amp;", "&amp;E71&amp;", "&amp;F71&amp;", "&amp;G71&amp;","</f>
        <v>  2505, _, _, _, _,</v>
      </c>
      <c r="N71" s="0" t="s">
        <v>83</v>
      </c>
    </row>
    <row r="72" customFormat="false" ht="15" hidden="false" customHeight="false" outlineLevel="0" collapsed="false">
      <c r="C72" s="15" t="n">
        <f aca="false">ROUND(C41*0.6376282^9,0)</f>
        <v>20041</v>
      </c>
      <c r="D72" s="9" t="str">
        <f aca="false">D41</f>
        <v>_</v>
      </c>
      <c r="E72" s="9" t="str">
        <f aca="false">E41</f>
        <v>_</v>
      </c>
      <c r="F72" s="9" t="str">
        <f aca="false">F41</f>
        <v>_</v>
      </c>
      <c r="G72" s="9" t="str">
        <f aca="false">G41</f>
        <v>_</v>
      </c>
      <c r="I72" s="0" t="str">
        <f aca="false">"  "&amp;C72&amp;", "&amp;D72&amp;", "&amp;E72&amp;", "&amp;F72&amp;", "&amp;G72&amp;","</f>
        <v>  20041, _, _, _, _,</v>
      </c>
      <c r="N72" s="0" t="s">
        <v>84</v>
      </c>
    </row>
    <row r="73" customFormat="false" ht="15" hidden="false" customHeight="false" outlineLevel="0" collapsed="false">
      <c r="C73" s="15" t="n">
        <f aca="false">ROUND(C42*0.6376282^9,0)</f>
        <v>5010</v>
      </c>
      <c r="D73" s="9" t="str">
        <f aca="false">D42</f>
        <v>_</v>
      </c>
      <c r="E73" s="9" t="str">
        <f aca="false">E42</f>
        <v>_</v>
      </c>
      <c r="F73" s="9" t="str">
        <f aca="false">F42</f>
        <v>_</v>
      </c>
      <c r="G73" s="9" t="str">
        <f aca="false">G42</f>
        <v>_</v>
      </c>
      <c r="I73" s="0" t="str">
        <f aca="false">"  "&amp;C73&amp;", "&amp;D73&amp;", "&amp;E73&amp;", "&amp;F73&amp;", "&amp;G73&amp;","</f>
        <v>  5010, _, _, _, _,</v>
      </c>
      <c r="N73" s="0" t="s">
        <v>85</v>
      </c>
    </row>
    <row r="74" customFormat="false" ht="15" hidden="false" customHeight="false" outlineLevel="0" collapsed="false">
      <c r="C74" s="15" t="n">
        <f aca="false">ROUND(C43*0.6376282^9,0)</f>
        <v>15031</v>
      </c>
      <c r="D74" s="9" t="str">
        <f aca="false">D43</f>
        <v>_</v>
      </c>
      <c r="E74" s="9" t="str">
        <f aca="false">E43</f>
        <v>_</v>
      </c>
      <c r="F74" s="9" t="str">
        <f aca="false">F43</f>
        <v>_</v>
      </c>
      <c r="G74" s="9" t="str">
        <f aca="false">G43</f>
        <v>_</v>
      </c>
      <c r="I74" s="0" t="str">
        <f aca="false">"  "&amp;C74&amp;", "&amp;D74&amp;", "&amp;E74&amp;", "&amp;F74&amp;", "&amp;G74&amp;","</f>
        <v>  15031, _, _, _, _,</v>
      </c>
      <c r="N74" s="0" t="s">
        <v>86</v>
      </c>
    </row>
    <row r="75" customFormat="false" ht="15" hidden="false" customHeight="false" outlineLevel="0" collapsed="false">
      <c r="C75" s="15" t="n">
        <f aca="false">ROUND(C44*0.6376282^9,0)</f>
        <v>25052</v>
      </c>
      <c r="D75" s="9" t="str">
        <f aca="false">D44</f>
        <v>_</v>
      </c>
      <c r="E75" s="9" t="str">
        <f aca="false">E44</f>
        <v>_</v>
      </c>
      <c r="F75" s="9" t="str">
        <f aca="false">F44</f>
        <v>_</v>
      </c>
      <c r="G75" s="9" t="str">
        <f aca="false">G44</f>
        <v>_</v>
      </c>
      <c r="I75" s="0" t="str">
        <f aca="false">"  "&amp;C75&amp;", "&amp;D75&amp;", "&amp;E75&amp;", "&amp;F75&amp;", "&amp;G75&amp;","</f>
        <v>  25052, _, _, _, _,</v>
      </c>
      <c r="N75" s="0" t="s">
        <v>87</v>
      </c>
    </row>
    <row r="76" customFormat="false" ht="15" hidden="false" customHeight="false" outlineLevel="0" collapsed="false">
      <c r="C76" s="15" t="n">
        <f aca="false">ROUND(C45*0.6376282^9,0)</f>
        <v>35072</v>
      </c>
      <c r="D76" s="9" t="str">
        <f aca="false">D45</f>
        <v>_</v>
      </c>
      <c r="E76" s="9" t="str">
        <f aca="false">E45</f>
        <v>_</v>
      </c>
      <c r="F76" s="9" t="str">
        <f aca="false">F45</f>
        <v>_</v>
      </c>
      <c r="G76" s="9" t="str">
        <f aca="false">G45</f>
        <v>_</v>
      </c>
      <c r="I76" s="0" t="str">
        <f aca="false">"  "&amp;C76&amp;", "&amp;D76&amp;", "&amp;E76&amp;", "&amp;F76&amp;", "&amp;G76&amp;","</f>
        <v>  35072, _, _, _, _,</v>
      </c>
      <c r="N76" s="0" t="s">
        <v>88</v>
      </c>
    </row>
    <row r="77" customFormat="false" ht="15" hidden="false" customHeight="false" outlineLevel="0" collapsed="false">
      <c r="C77" s="15" t="n">
        <f aca="false">ROUND(C46*0.6376282^9,0)</f>
        <v>17536</v>
      </c>
      <c r="D77" s="9" t="str">
        <f aca="false">D46</f>
        <v>_</v>
      </c>
      <c r="E77" s="9" t="str">
        <f aca="false">E46</f>
        <v>_</v>
      </c>
      <c r="F77" s="9" t="str">
        <f aca="false">F46</f>
        <v>_</v>
      </c>
      <c r="G77" s="9" t="str">
        <f aca="false">G46</f>
        <v>_</v>
      </c>
      <c r="I77" s="0" t="str">
        <f aca="false">"  "&amp;C77&amp;", "&amp;D77&amp;", "&amp;E77&amp;", "&amp;F77&amp;", "&amp;G77&amp;","</f>
        <v>  17536, _, _, _, _,</v>
      </c>
      <c r="N77" s="0" t="s">
        <v>89</v>
      </c>
    </row>
    <row r="78" customFormat="false" ht="15" hidden="false" customHeight="false" outlineLevel="0" collapsed="false">
      <c r="C78" s="15" t="n">
        <f aca="false">ROUND(C47*0.6376282^9,0)</f>
        <v>5010</v>
      </c>
      <c r="D78" s="9" t="str">
        <f aca="false">D47</f>
        <v>_</v>
      </c>
      <c r="E78" s="9" t="str">
        <f aca="false">E47</f>
        <v>_</v>
      </c>
      <c r="F78" s="9" t="str">
        <f aca="false">F47</f>
        <v>_</v>
      </c>
      <c r="G78" s="9" t="str">
        <f aca="false">G47</f>
        <v>_</v>
      </c>
      <c r="I78" s="0" t="str">
        <f aca="false">"  "&amp;C78&amp;", "&amp;D78&amp;", "&amp;E78&amp;", "&amp;F78&amp;", "&amp;G78&amp;","</f>
        <v>  5010, _, _, _, _,</v>
      </c>
      <c r="N78" s="0" t="s">
        <v>85</v>
      </c>
    </row>
    <row r="79" customFormat="false" ht="15" hidden="false" customHeight="false" outlineLevel="0" collapsed="false">
      <c r="C79" s="15" t="n">
        <f aca="false">ROUND(C48*0.6376282^9,0)</f>
        <v>20041</v>
      </c>
      <c r="D79" s="9" t="str">
        <f aca="false">D48</f>
        <v>_</v>
      </c>
      <c r="E79" s="9" t="str">
        <f aca="false">E48</f>
        <v>_</v>
      </c>
      <c r="F79" s="9" t="str">
        <f aca="false">F48</f>
        <v>_</v>
      </c>
      <c r="G79" s="9" t="str">
        <f aca="false">G48</f>
        <v>_</v>
      </c>
      <c r="I79" s="0" t="str">
        <f aca="false">"  "&amp;C79&amp;", "&amp;D79&amp;", "&amp;E79&amp;", "&amp;F79&amp;", "&amp;G79&amp;","</f>
        <v>  20041, _, _, _, _,</v>
      </c>
      <c r="N79" s="0" t="s">
        <v>84</v>
      </c>
    </row>
    <row r="80" customFormat="false" ht="15" hidden="false" customHeight="false" outlineLevel="0" collapsed="false">
      <c r="C80" s="15" t="n">
        <f aca="false">ROUND(C49*0.6376282^9,0)</f>
        <v>22547</v>
      </c>
      <c r="D80" s="9" t="str">
        <f aca="false">D49</f>
        <v>_</v>
      </c>
      <c r="E80" s="9" t="str">
        <f aca="false">E49</f>
        <v>_</v>
      </c>
      <c r="F80" s="9" t="str">
        <f aca="false">F49</f>
        <v>_</v>
      </c>
      <c r="G80" s="9" t="str">
        <f aca="false">G49</f>
        <v>_</v>
      </c>
      <c r="I80" s="0" t="str">
        <f aca="false">"  "&amp;C80&amp;", "&amp;D80&amp;", "&amp;E80&amp;", "&amp;F80&amp;", "&amp;G80&amp;","</f>
        <v>  22547, _, _, _, _,</v>
      </c>
      <c r="N80" s="0" t="s">
        <v>90</v>
      </c>
    </row>
    <row r="81" customFormat="false" ht="15" hidden="false" customHeight="false" outlineLevel="0" collapsed="false">
      <c r="C81" s="15" t="n">
        <f aca="false">ROUND(C50*0.6376282^9,0)</f>
        <v>5010</v>
      </c>
      <c r="D81" s="9" t="str">
        <f aca="false">D50</f>
        <v>_</v>
      </c>
      <c r="E81" s="9" t="str">
        <f aca="false">E50</f>
        <v>_</v>
      </c>
      <c r="F81" s="9" t="str">
        <f aca="false">F50</f>
        <v>_</v>
      </c>
      <c r="G81" s="9" t="str">
        <f aca="false">G50</f>
        <v>_</v>
      </c>
      <c r="I81" s="0" t="str">
        <f aca="false">"  "&amp;C81&amp;", "&amp;D81&amp;", "&amp;E81&amp;", "&amp;F81&amp;", "&amp;G81&amp;","</f>
        <v>  5010, _, _, _, _,</v>
      </c>
      <c r="N81" s="0" t="s">
        <v>85</v>
      </c>
    </row>
    <row r="82" customFormat="false" ht="15" hidden="false" customHeight="false" outlineLevel="0" collapsed="false">
      <c r="C82" s="15" t="n">
        <f aca="false">ROUND(C51*0.6376282^9,0)</f>
        <v>5010</v>
      </c>
      <c r="D82" s="9" t="str">
        <f aca="false">D51</f>
        <v>_</v>
      </c>
      <c r="E82" s="9" t="str">
        <f aca="false">E51</f>
        <v>_</v>
      </c>
      <c r="F82" s="9" t="str">
        <f aca="false">F51</f>
        <v>_</v>
      </c>
      <c r="G82" s="9" t="str">
        <f aca="false">G51</f>
        <v>_</v>
      </c>
      <c r="I82" s="0" t="str">
        <f aca="false">"  "&amp;C82&amp;", "&amp;D82&amp;", "&amp;E82&amp;", "&amp;F82&amp;", "&amp;G82&amp;","</f>
        <v>  5010, _, _, _, _,</v>
      </c>
      <c r="N82" s="0" t="s">
        <v>85</v>
      </c>
    </row>
    <row r="83" customFormat="false" ht="15" hidden="false" customHeight="false" outlineLevel="0" collapsed="false">
      <c r="C83" s="15" t="n">
        <f aca="false">ROUND(C52*0.6376282^9,0)</f>
        <v>17536</v>
      </c>
      <c r="D83" s="9" t="str">
        <f aca="false">D52</f>
        <v>_</v>
      </c>
      <c r="E83" s="9" t="str">
        <f aca="false">E52</f>
        <v>_</v>
      </c>
      <c r="F83" s="9" t="str">
        <f aca="false">F52</f>
        <v>_</v>
      </c>
      <c r="G83" s="9" t="str">
        <f aca="false">G52</f>
        <v>_</v>
      </c>
      <c r="I83" s="0" t="str">
        <f aca="false">"  "&amp;C83&amp;", "&amp;D83&amp;", "&amp;E83&amp;", "&amp;F83&amp;", "&amp;G83&amp;","</f>
        <v>  17536, _, _, _, _,</v>
      </c>
      <c r="N83" s="0" t="s">
        <v>89</v>
      </c>
    </row>
    <row r="84" customFormat="false" ht="15" hidden="false" customHeight="false" outlineLevel="0" collapsed="false">
      <c r="C84" s="15" t="n">
        <f aca="false">ROUND(C53*0.6376282^9,0)</f>
        <v>22547</v>
      </c>
      <c r="D84" s="9" t="str">
        <f aca="false">D53</f>
        <v>_</v>
      </c>
      <c r="E84" s="9" t="str">
        <f aca="false">E53</f>
        <v>_</v>
      </c>
      <c r="F84" s="9" t="str">
        <f aca="false">F53</f>
        <v>_</v>
      </c>
      <c r="G84" s="9" t="str">
        <f aca="false">G53</f>
        <v>_</v>
      </c>
      <c r="I84" s="0" t="str">
        <f aca="false">"  "&amp;C84&amp;", "&amp;D84&amp;", "&amp;E84&amp;", "&amp;F84&amp;", "&amp;G84&amp;","</f>
        <v>  22547, _, _, _, _,</v>
      </c>
      <c r="N84" s="0" t="s">
        <v>90</v>
      </c>
    </row>
    <row r="85" customFormat="false" ht="15" hidden="false" customHeight="false" outlineLevel="0" collapsed="false">
      <c r="C85" s="15" t="n">
        <f aca="false">ROUND(C54*0.6376282^9,0)</f>
        <v>22547</v>
      </c>
      <c r="D85" s="9" t="str">
        <f aca="false">D54</f>
        <v>_</v>
      </c>
      <c r="E85" s="9" t="str">
        <f aca="false">E54</f>
        <v>_</v>
      </c>
      <c r="F85" s="9" t="str">
        <f aca="false">F54</f>
        <v>_</v>
      </c>
      <c r="G85" s="9" t="str">
        <f aca="false">G54</f>
        <v>_</v>
      </c>
      <c r="I85" s="0" t="str">
        <f aca="false">"  "&amp;C85&amp;", "&amp;D85&amp;", "&amp;E85&amp;", "&amp;F85&amp;", "&amp;G85&amp;","</f>
        <v>  22547, _, _, _, _,</v>
      </c>
      <c r="N85" s="0" t="s">
        <v>90</v>
      </c>
    </row>
    <row r="86" customFormat="false" ht="15" hidden="false" customHeight="false" outlineLevel="0" collapsed="false">
      <c r="C86" s="15" t="n">
        <f aca="false">ROUND(C55*0.6376282^9,0)</f>
        <v>10021</v>
      </c>
      <c r="D86" s="9" t="str">
        <f aca="false">D55</f>
        <v>_</v>
      </c>
      <c r="E86" s="9" t="str">
        <f aca="false">E55</f>
        <v>_</v>
      </c>
      <c r="F86" s="9" t="str">
        <f aca="false">F55</f>
        <v>_</v>
      </c>
      <c r="G86" s="9" t="str">
        <f aca="false">G55</f>
        <v>_</v>
      </c>
      <c r="I86" s="0" t="str">
        <f aca="false">"  "&amp;C86&amp;", "&amp;D86&amp;", "&amp;E86&amp;", "&amp;F86&amp;", "&amp;G86&amp;","</f>
        <v>  10021, _, _, _, _,</v>
      </c>
      <c r="N86" s="0" t="s">
        <v>91</v>
      </c>
    </row>
    <row r="87" customFormat="false" ht="15" hidden="false" customHeight="false" outlineLevel="0" collapsed="false">
      <c r="C87" s="15" t="n">
        <f aca="false">ROUND(C56*0.6376282^9,0)</f>
        <v>0</v>
      </c>
      <c r="D87" s="9" t="str">
        <f aca="false">D56</f>
        <v>_</v>
      </c>
      <c r="E87" s="9" t="str">
        <f aca="false">E56</f>
        <v>_</v>
      </c>
      <c r="F87" s="9" t="str">
        <f aca="false">F56</f>
        <v>_</v>
      </c>
      <c r="G87" s="9" t="str">
        <f aca="false">G56</f>
        <v>_</v>
      </c>
      <c r="I87" s="0" t="str">
        <f aca="false">"  "&amp;C87&amp;", "&amp;D87&amp;", "&amp;E87&amp;", "&amp;F87&amp;", "&amp;G87&amp;","</f>
        <v>  0, _, _, _, _,</v>
      </c>
      <c r="N87" s="0" t="s">
        <v>58</v>
      </c>
    </row>
    <row r="88" customFormat="false" ht="15" hidden="false" customHeight="false" outlineLevel="0" collapsed="false">
      <c r="C88" s="15" t="n">
        <f aca="false">ROUND(C57*0.6376282^9,0)</f>
        <v>0</v>
      </c>
      <c r="D88" s="9" t="str">
        <f aca="false">D57</f>
        <v>_</v>
      </c>
      <c r="E88" s="9" t="str">
        <f aca="false">E57</f>
        <v>_</v>
      </c>
      <c r="F88" s="9" t="str">
        <f aca="false">F57</f>
        <v>_</v>
      </c>
      <c r="G88" s="9" t="str">
        <f aca="false">G57</f>
        <v>_</v>
      </c>
      <c r="I88" s="0" t="str">
        <f aca="false">"  "&amp;C88&amp;", "&amp;D88&amp;", "&amp;E88&amp;", "&amp;F88&amp;", "&amp;G88&amp;","</f>
        <v>  0, _, _, _, _,</v>
      </c>
      <c r="N88" s="0" t="s">
        <v>58</v>
      </c>
    </row>
    <row r="89" customFormat="false" ht="15" hidden="false" customHeight="false" outlineLevel="0" collapsed="false">
      <c r="C89" s="15" t="n">
        <f aca="false">ROUND(C58*0.6376282^9,0)</f>
        <v>0</v>
      </c>
      <c r="D89" s="9" t="str">
        <f aca="false">D58</f>
        <v>_</v>
      </c>
      <c r="E89" s="9" t="str">
        <f aca="false">E58</f>
        <v>_</v>
      </c>
      <c r="F89" s="9" t="str">
        <f aca="false">F58</f>
        <v>_</v>
      </c>
      <c r="G89" s="9" t="str">
        <f aca="false">G58</f>
        <v>_</v>
      </c>
      <c r="I89" s="0" t="str">
        <f aca="false">"  "&amp;C89&amp;", "&amp;D89&amp;", "&amp;E89&amp;", "&amp;F89&amp;", "&amp;G89&amp;","</f>
        <v>  0, _, _, _, _,</v>
      </c>
      <c r="N89" s="0" t="s">
        <v>58</v>
      </c>
    </row>
    <row r="90" customFormat="false" ht="15" hidden="false" customHeight="false" outlineLevel="0" collapsed="false">
      <c r="C90" s="15" t="n">
        <f aca="false">ROUND(C59*0.6376282^9,0)</f>
        <v>0</v>
      </c>
      <c r="D90" s="9" t="str">
        <f aca="false">D59</f>
        <v>_</v>
      </c>
      <c r="E90" s="9" t="str">
        <f aca="false">E59</f>
        <v>_</v>
      </c>
      <c r="F90" s="9" t="str">
        <f aca="false">F59</f>
        <v>_</v>
      </c>
      <c r="G90" s="9" t="str">
        <f aca="false">G59</f>
        <v>_</v>
      </c>
      <c r="I90" s="0" t="str">
        <f aca="false">"  "&amp;C90&amp;", "&amp;D90&amp;", "&amp;E90&amp;", "&amp;F90&amp;", "&amp;G90&amp;","</f>
        <v>  0, _, _, _, _,</v>
      </c>
      <c r="N90" s="0" t="s">
        <v>58</v>
      </c>
    </row>
    <row r="91" customFormat="false" ht="15" hidden="false" customHeight="false" outlineLevel="0" collapsed="false">
      <c r="C91" s="15" t="n">
        <f aca="false">ROUND(C60*0.6376282^9,0)</f>
        <v>0</v>
      </c>
      <c r="D91" s="9" t="str">
        <f aca="false">D60</f>
        <v>_</v>
      </c>
      <c r="E91" s="9" t="str">
        <f aca="false">E60</f>
        <v>_</v>
      </c>
      <c r="F91" s="9" t="str">
        <f aca="false">F60</f>
        <v>_</v>
      </c>
      <c r="G91" s="9" t="str">
        <f aca="false">G60</f>
        <v>_</v>
      </c>
      <c r="I91" s="0" t="str">
        <f aca="false">"  "&amp;C91&amp;", "&amp;D91&amp;", "&amp;E91&amp;", "&amp;F91&amp;", "&amp;G91&amp;","</f>
        <v>  0, _, _, _, _,</v>
      </c>
      <c r="N91" s="0" t="s">
        <v>58</v>
      </c>
    </row>
    <row r="92" customFormat="false" ht="15" hidden="false" customHeight="false" outlineLevel="0" collapsed="false">
      <c r="C92" s="15" t="n">
        <f aca="false">ROUND(C61*0.6376282^9,0)</f>
        <v>0</v>
      </c>
      <c r="D92" s="9" t="str">
        <f aca="false">D61</f>
        <v>_</v>
      </c>
      <c r="E92" s="9" t="str">
        <f aca="false">E61</f>
        <v>_</v>
      </c>
      <c r="F92" s="9" t="str">
        <f aca="false">F61</f>
        <v>_</v>
      </c>
      <c r="G92" s="9" t="str">
        <f aca="false">G61</f>
        <v>_</v>
      </c>
      <c r="I92" s="0" t="str">
        <f aca="false">"  "&amp;C92&amp;", "&amp;D92&amp;", "&amp;E92&amp;", "&amp;F92&amp;", "&amp;G92&amp;","</f>
        <v>  0, _, _, _, _,</v>
      </c>
      <c r="N92" s="0" t="s">
        <v>58</v>
      </c>
    </row>
    <row r="93" customFormat="false" ht="15" hidden="false" customHeight="false" outlineLevel="0" collapsed="false">
      <c r="C93" s="15" t="n">
        <f aca="false">ROUND(C62*0.6376282^9,0)</f>
        <v>0</v>
      </c>
      <c r="D93" s="9" t="str">
        <f aca="false">D62</f>
        <v>_</v>
      </c>
      <c r="E93" s="9" t="str">
        <f aca="false">E62</f>
        <v>_</v>
      </c>
      <c r="F93" s="9" t="str">
        <f aca="false">F62</f>
        <v>_</v>
      </c>
      <c r="G93" s="9" t="str">
        <f aca="false">G62</f>
        <v>_</v>
      </c>
      <c r="I93" s="0" t="str">
        <f aca="false">"  "&amp;C93&amp;", "&amp;D93&amp;", "&amp;E93&amp;", "&amp;F93&amp;", "&amp;G93&amp;" ;"</f>
        <v>  0, _, _, _, _ ;</v>
      </c>
      <c r="N93" s="0" t="s">
        <v>65</v>
      </c>
    </row>
    <row r="94" customFormat="false" ht="15" hidden="false" customHeight="false" outlineLevel="0" collapsed="false">
      <c r="C94" s="15"/>
      <c r="D94" s="9"/>
      <c r="E94" s="9"/>
      <c r="F94" s="9"/>
      <c r="G94" s="9"/>
    </row>
    <row r="95" customFormat="false" ht="15" hidden="false" customHeight="false" outlineLevel="0" collapsed="false">
      <c r="A95" s="1" t="s">
        <v>49</v>
      </c>
      <c r="B95" s="0" t="s">
        <v>50</v>
      </c>
      <c r="C95" s="9" t="n">
        <v>30</v>
      </c>
      <c r="D95" s="9"/>
      <c r="E95" s="9"/>
      <c r="F95" s="9"/>
      <c r="G95" s="9"/>
    </row>
    <row r="96" customFormat="false" ht="15" hidden="false" customHeight="false" outlineLevel="0" collapsed="false">
      <c r="B96" s="0" t="n">
        <v>0</v>
      </c>
      <c r="C96" s="9" t="n">
        <v>0.083</v>
      </c>
      <c r="D96" s="9" t="n">
        <v>0.083</v>
      </c>
      <c r="E96" s="9" t="n">
        <v>0.083</v>
      </c>
      <c r="F96" s="9" t="n">
        <v>0.083</v>
      </c>
      <c r="G96" s="9" t="n">
        <v>0.083</v>
      </c>
      <c r="H96" s="0" t="n">
        <v>0.095</v>
      </c>
      <c r="I96" s="0" t="n">
        <v>0.083</v>
      </c>
      <c r="J96" s="0" t="n">
        <v>0.083</v>
      </c>
      <c r="K96" s="0" t="n">
        <v>0.11</v>
      </c>
      <c r="L96" s="0" t="n">
        <v>0.03</v>
      </c>
      <c r="M96" s="0" t="n">
        <v>0.03</v>
      </c>
      <c r="N96" s="0" t="n">
        <v>0.03</v>
      </c>
      <c r="O96" s="0" t="n">
        <v>0.03</v>
      </c>
      <c r="P96" s="0" t="n">
        <v>0.03</v>
      </c>
      <c r="Q96" s="0" t="n">
        <v>0.008</v>
      </c>
      <c r="R96" s="0" t="n">
        <v>0.008</v>
      </c>
      <c r="S96" s="0" t="n">
        <v>0.008</v>
      </c>
      <c r="T96" s="0" t="n">
        <v>0.008</v>
      </c>
      <c r="U96" s="0" t="n">
        <v>0.008</v>
      </c>
      <c r="V96" s="0" t="n">
        <v>0.008</v>
      </c>
      <c r="W96" s="0" t="n">
        <v>0.008</v>
      </c>
      <c r="X96" s="0" t="n">
        <v>0.008</v>
      </c>
      <c r="Y96" s="0" t="n">
        <v>0</v>
      </c>
      <c r="Z96" s="0" t="n">
        <v>0</v>
      </c>
      <c r="AA96" s="0" t="n">
        <v>0</v>
      </c>
      <c r="AB96" s="0" t="n">
        <v>0</v>
      </c>
      <c r="AC96" s="0" t="n">
        <v>0</v>
      </c>
      <c r="AD96" s="0" t="n">
        <v>0</v>
      </c>
      <c r="AE96" s="0" t="n">
        <v>0</v>
      </c>
      <c r="AG96" s="0" t="n">
        <f aca="false">SUM(B96:AE96)</f>
        <v>1</v>
      </c>
    </row>
    <row r="97" customFormat="false" ht="15" hidden="false" customHeight="false" outlineLevel="0" collapsed="false">
      <c r="B97" s="0" t="s">
        <v>51</v>
      </c>
      <c r="C97" s="9" t="n">
        <v>30</v>
      </c>
      <c r="D97" s="9"/>
      <c r="E97" s="9"/>
      <c r="F97" s="9"/>
      <c r="G97" s="9"/>
      <c r="AG97" s="0" t="n">
        <f aca="false">SUM(B97:AE97)</f>
        <v>30</v>
      </c>
    </row>
    <row r="98" customFormat="false" ht="15" hidden="false" customHeight="false" outlineLevel="0" collapsed="false">
      <c r="B98" s="0" t="n">
        <v>0</v>
      </c>
      <c r="C98" s="9" t="n">
        <v>0.083</v>
      </c>
      <c r="D98" s="9" t="n">
        <v>0.083</v>
      </c>
      <c r="E98" s="9" t="n">
        <v>0.083</v>
      </c>
      <c r="F98" s="9" t="n">
        <v>0.083</v>
      </c>
      <c r="G98" s="9" t="n">
        <v>0.083</v>
      </c>
      <c r="H98" s="0" t="n">
        <v>0.095</v>
      </c>
      <c r="I98" s="0" t="n">
        <v>0.083</v>
      </c>
      <c r="J98" s="0" t="n">
        <v>0.083</v>
      </c>
      <c r="K98" s="0" t="n">
        <v>0.11</v>
      </c>
      <c r="L98" s="0" t="n">
        <v>0.03</v>
      </c>
      <c r="M98" s="0" t="n">
        <v>0.03</v>
      </c>
      <c r="N98" s="0" t="n">
        <v>0.03</v>
      </c>
      <c r="O98" s="0" t="n">
        <v>0.03</v>
      </c>
      <c r="P98" s="0" t="n">
        <v>0.03</v>
      </c>
      <c r="Q98" s="0" t="n">
        <v>0.008</v>
      </c>
      <c r="R98" s="0" t="n">
        <v>0.008</v>
      </c>
      <c r="S98" s="0" t="n">
        <v>0.008</v>
      </c>
      <c r="T98" s="0" t="n">
        <v>0.008</v>
      </c>
      <c r="U98" s="0" t="n">
        <v>0.008</v>
      </c>
      <c r="V98" s="0" t="n">
        <v>0.008</v>
      </c>
      <c r="W98" s="0" t="n">
        <v>0.008</v>
      </c>
      <c r="X98" s="0" t="n">
        <v>0.008</v>
      </c>
      <c r="Y98" s="0" t="n">
        <v>0</v>
      </c>
      <c r="Z98" s="0" t="n">
        <v>0</v>
      </c>
      <c r="AA98" s="0" t="n">
        <v>0</v>
      </c>
      <c r="AB98" s="0" t="n">
        <v>0</v>
      </c>
      <c r="AC98" s="0" t="n">
        <v>0</v>
      </c>
      <c r="AD98" s="0" t="n">
        <v>0</v>
      </c>
      <c r="AE98" s="0" t="n">
        <v>0</v>
      </c>
      <c r="AG98" s="0" t="n">
        <f aca="false">SUM(B98:AE98)</f>
        <v>1</v>
      </c>
    </row>
    <row r="99" customFormat="false" ht="15" hidden="false" customHeight="false" outlineLevel="0" collapsed="false">
      <c r="B99" s="0" t="s">
        <v>52</v>
      </c>
      <c r="C99" s="9" t="n">
        <v>30</v>
      </c>
      <c r="D99" s="9"/>
      <c r="E99" s="9"/>
      <c r="F99" s="9"/>
      <c r="G99" s="9"/>
      <c r="AG99" s="0" t="n">
        <f aca="false">SUM(B99:AE99)</f>
        <v>30</v>
      </c>
    </row>
    <row r="100" customFormat="false" ht="15" hidden="false" customHeight="false" outlineLevel="0" collapsed="false">
      <c r="B100" s="0" t="n">
        <v>0</v>
      </c>
      <c r="C100" s="9" t="n">
        <v>0.071</v>
      </c>
      <c r="D100" s="9" t="n">
        <v>0.072</v>
      </c>
      <c r="E100" s="9" t="n">
        <v>0.072</v>
      </c>
      <c r="F100" s="9" t="n">
        <v>0.072</v>
      </c>
      <c r="G100" s="9" t="n">
        <v>0.072</v>
      </c>
      <c r="H100" s="0" t="n">
        <v>0.083</v>
      </c>
      <c r="I100" s="0" t="n">
        <v>0.072</v>
      </c>
      <c r="J100" s="0" t="n">
        <v>0.072</v>
      </c>
      <c r="K100" s="0" t="n">
        <v>0.1</v>
      </c>
      <c r="L100" s="0" t="n">
        <v>0.05</v>
      </c>
      <c r="M100" s="0" t="n">
        <v>0.05</v>
      </c>
      <c r="N100" s="0" t="n">
        <v>0.05</v>
      </c>
      <c r="O100" s="0" t="n">
        <v>0.05</v>
      </c>
      <c r="P100" s="0" t="n">
        <v>0.05</v>
      </c>
      <c r="Q100" s="0" t="n">
        <v>0.008</v>
      </c>
      <c r="R100" s="0" t="n">
        <v>0.008</v>
      </c>
      <c r="S100" s="0" t="n">
        <v>0.008</v>
      </c>
      <c r="T100" s="0" t="n">
        <v>0.008</v>
      </c>
      <c r="U100" s="0" t="n">
        <v>0.008</v>
      </c>
      <c r="V100" s="0" t="n">
        <v>0.008</v>
      </c>
      <c r="W100" s="0" t="n">
        <v>0.008</v>
      </c>
      <c r="X100" s="0" t="n">
        <v>0.008</v>
      </c>
      <c r="Y100" s="0" t="n">
        <v>0</v>
      </c>
      <c r="Z100" s="0" t="n">
        <v>0</v>
      </c>
      <c r="AA100" s="0" t="n">
        <v>0</v>
      </c>
      <c r="AB100" s="0" t="n">
        <v>0</v>
      </c>
      <c r="AC100" s="0" t="n">
        <v>0</v>
      </c>
      <c r="AD100" s="0" t="n">
        <v>0</v>
      </c>
      <c r="AE100" s="0" t="n">
        <v>0</v>
      </c>
      <c r="AG100" s="0" t="n">
        <f aca="false">SUM(B100:AE100)</f>
        <v>1</v>
      </c>
    </row>
    <row r="101" customFormat="false" ht="15" hidden="false" customHeight="false" outlineLevel="0" collapsed="false">
      <c r="B101" s="0" t="s">
        <v>53</v>
      </c>
      <c r="C101" s="9" t="n">
        <v>30</v>
      </c>
      <c r="D101" s="9"/>
      <c r="E101" s="9"/>
      <c r="F101" s="9"/>
      <c r="G101" s="9"/>
      <c r="AG101" s="0" t="n">
        <f aca="false">SUM(B101:AE101)</f>
        <v>30</v>
      </c>
    </row>
    <row r="102" customFormat="false" ht="15" hidden="false" customHeight="false" outlineLevel="0" collapsed="false">
      <c r="B102" s="0" t="n">
        <v>0</v>
      </c>
      <c r="C102" s="9" t="n">
        <v>0.071</v>
      </c>
      <c r="D102" s="9" t="n">
        <v>0.072</v>
      </c>
      <c r="E102" s="9" t="n">
        <v>0.072</v>
      </c>
      <c r="F102" s="9" t="n">
        <v>0.072</v>
      </c>
      <c r="G102" s="9" t="n">
        <v>0.072</v>
      </c>
      <c r="H102" s="0" t="n">
        <v>0.083</v>
      </c>
      <c r="I102" s="0" t="n">
        <v>0.072</v>
      </c>
      <c r="J102" s="0" t="n">
        <v>0.072</v>
      </c>
      <c r="K102" s="0" t="n">
        <v>0.1</v>
      </c>
      <c r="L102" s="0" t="n">
        <v>0.05</v>
      </c>
      <c r="M102" s="0" t="n">
        <v>0.05</v>
      </c>
      <c r="N102" s="0" t="n">
        <v>0.05</v>
      </c>
      <c r="O102" s="0" t="n">
        <v>0.05</v>
      </c>
      <c r="P102" s="0" t="n">
        <v>0.05</v>
      </c>
      <c r="Q102" s="0" t="n">
        <v>0.008</v>
      </c>
      <c r="R102" s="0" t="n">
        <v>0.008</v>
      </c>
      <c r="S102" s="0" t="n">
        <v>0.008</v>
      </c>
      <c r="T102" s="0" t="n">
        <v>0.008</v>
      </c>
      <c r="U102" s="0" t="n">
        <v>0.008</v>
      </c>
      <c r="V102" s="0" t="n">
        <v>0.008</v>
      </c>
      <c r="W102" s="0" t="n">
        <v>0.008</v>
      </c>
      <c r="X102" s="0" t="n">
        <v>0.008</v>
      </c>
      <c r="Y102" s="0" t="n">
        <v>0</v>
      </c>
      <c r="Z102" s="0" t="n">
        <v>0</v>
      </c>
      <c r="AA102" s="0" t="n">
        <v>0</v>
      </c>
      <c r="AB102" s="0" t="n">
        <v>0</v>
      </c>
      <c r="AC102" s="0" t="n">
        <v>0</v>
      </c>
      <c r="AD102" s="0" t="n">
        <v>0</v>
      </c>
      <c r="AE102" s="0" t="n">
        <v>0</v>
      </c>
      <c r="AG102" s="0" t="n">
        <f aca="false">SUM(B102:AE102)</f>
        <v>1</v>
      </c>
    </row>
    <row r="103" customFormat="false" ht="15" hidden="false" customHeight="false" outlineLevel="0" collapsed="false">
      <c r="B103" s="0" t="s">
        <v>54</v>
      </c>
      <c r="C103" s="9" t="n">
        <v>30</v>
      </c>
      <c r="D103" s="9"/>
      <c r="E103" s="9"/>
      <c r="F103" s="9"/>
      <c r="G103" s="9"/>
      <c r="AG103" s="0" t="n">
        <f aca="false">SUM(B103:AE103)</f>
        <v>30</v>
      </c>
    </row>
    <row r="104" customFormat="false" ht="15" hidden="false" customHeight="false" outlineLevel="0" collapsed="false">
      <c r="B104" s="0" t="n">
        <v>0</v>
      </c>
      <c r="C104" s="9" t="n">
        <v>0.047</v>
      </c>
      <c r="D104" s="9" t="n">
        <v>0.03</v>
      </c>
      <c r="E104" s="9" t="n">
        <v>0.05</v>
      </c>
      <c r="F104" s="9" t="n">
        <v>0.01</v>
      </c>
      <c r="G104" s="9" t="n">
        <v>0.052</v>
      </c>
      <c r="H104" s="0" t="n">
        <v>0.025</v>
      </c>
      <c r="I104" s="0" t="n">
        <v>0.025</v>
      </c>
      <c r="J104" s="0" t="n">
        <v>0.03</v>
      </c>
      <c r="K104" s="0" t="n">
        <v>0.015</v>
      </c>
      <c r="L104" s="0" t="n">
        <v>0.017</v>
      </c>
      <c r="M104" s="0" t="n">
        <v>0.039</v>
      </c>
      <c r="N104" s="0" t="n">
        <v>0.064</v>
      </c>
      <c r="O104" s="0" t="n">
        <v>0.046</v>
      </c>
      <c r="P104" s="0" t="n">
        <v>0.026</v>
      </c>
      <c r="Q104" s="0" t="n">
        <v>0.02</v>
      </c>
      <c r="R104" s="0" t="n">
        <v>0.113</v>
      </c>
      <c r="S104" s="0" t="n">
        <v>0.122</v>
      </c>
      <c r="T104" s="0" t="n">
        <v>0.044</v>
      </c>
      <c r="U104" s="0" t="n">
        <v>0.031</v>
      </c>
      <c r="V104" s="0" t="n">
        <v>0.099</v>
      </c>
      <c r="W104" s="0" t="n">
        <v>0.086</v>
      </c>
      <c r="X104" s="0" t="n">
        <v>0.009</v>
      </c>
      <c r="Y104" s="0" t="n">
        <v>0</v>
      </c>
      <c r="Z104" s="0" t="n">
        <v>0</v>
      </c>
      <c r="AA104" s="0" t="n">
        <v>0</v>
      </c>
      <c r="AB104" s="0" t="n">
        <v>0</v>
      </c>
      <c r="AC104" s="0" t="n">
        <v>0</v>
      </c>
      <c r="AD104" s="0" t="n">
        <v>0</v>
      </c>
      <c r="AE104" s="0" t="n">
        <v>0</v>
      </c>
      <c r="AG104" s="0" t="n">
        <f aca="false">SUM(B104:AE104)</f>
        <v>1</v>
      </c>
    </row>
    <row r="105" customFormat="false" ht="15" hidden="false" customHeight="false" outlineLevel="0" collapsed="false">
      <c r="B105" s="0" t="s">
        <v>55</v>
      </c>
      <c r="C105" s="9" t="n">
        <v>30</v>
      </c>
      <c r="D105" s="9"/>
      <c r="E105" s="9"/>
      <c r="F105" s="9"/>
      <c r="G105" s="9"/>
      <c r="AG105" s="0" t="n">
        <f aca="false">SUM(B105:AE105)</f>
        <v>30</v>
      </c>
    </row>
    <row r="106" customFormat="false" ht="15" hidden="false" customHeight="false" outlineLevel="0" collapsed="false">
      <c r="B106" s="0" t="n">
        <v>0</v>
      </c>
      <c r="C106" s="9" t="n">
        <v>0.047</v>
      </c>
      <c r="D106" s="9" t="n">
        <v>0.03</v>
      </c>
      <c r="E106" s="9" t="n">
        <v>0.05</v>
      </c>
      <c r="F106" s="9" t="n">
        <v>0.01</v>
      </c>
      <c r="G106" s="9" t="n">
        <v>0.052</v>
      </c>
      <c r="H106" s="0" t="n">
        <v>0.025</v>
      </c>
      <c r="I106" s="0" t="n">
        <v>0.025</v>
      </c>
      <c r="J106" s="0" t="n">
        <v>0.03</v>
      </c>
      <c r="K106" s="0" t="n">
        <v>0.015</v>
      </c>
      <c r="L106" s="0" t="n">
        <v>0.017</v>
      </c>
      <c r="M106" s="0" t="n">
        <v>0.039</v>
      </c>
      <c r="N106" s="0" t="n">
        <v>0.064</v>
      </c>
      <c r="O106" s="0" t="n">
        <v>0.046</v>
      </c>
      <c r="P106" s="0" t="n">
        <v>0.026</v>
      </c>
      <c r="Q106" s="0" t="n">
        <v>0.02</v>
      </c>
      <c r="R106" s="0" t="n">
        <v>0.113</v>
      </c>
      <c r="S106" s="0" t="n">
        <v>0.122</v>
      </c>
      <c r="T106" s="0" t="n">
        <v>0.044</v>
      </c>
      <c r="U106" s="0" t="n">
        <v>0.031</v>
      </c>
      <c r="V106" s="0" t="n">
        <v>0.099</v>
      </c>
      <c r="W106" s="0" t="n">
        <v>0.086</v>
      </c>
      <c r="X106" s="0" t="n">
        <v>0.009</v>
      </c>
      <c r="Y106" s="0" t="n">
        <v>0</v>
      </c>
      <c r="Z106" s="0" t="n">
        <v>0</v>
      </c>
      <c r="AA106" s="0" t="n">
        <v>0</v>
      </c>
      <c r="AB106" s="0" t="n">
        <v>0</v>
      </c>
      <c r="AC106" s="0" t="n">
        <v>0</v>
      </c>
      <c r="AD106" s="0" t="n">
        <v>0</v>
      </c>
      <c r="AE106" s="0" t="n">
        <v>0</v>
      </c>
      <c r="AG106" s="0" t="n">
        <f aca="false">SUM(B106:AE106)</f>
        <v>1</v>
      </c>
    </row>
    <row r="107" customFormat="false" ht="15" hidden="false" customHeight="false" outlineLevel="0" collapsed="false">
      <c r="B107" s="0" t="s">
        <v>56</v>
      </c>
      <c r="C107" s="9" t="n">
        <v>30</v>
      </c>
      <c r="D107" s="9"/>
      <c r="E107" s="9"/>
      <c r="F107" s="9"/>
      <c r="G107" s="9"/>
      <c r="AG107" s="0" t="n">
        <f aca="false">SUM(B107:AE107)</f>
        <v>30</v>
      </c>
    </row>
    <row r="108" customFormat="false" ht="15" hidden="false" customHeight="false" outlineLevel="0" collapsed="false">
      <c r="B108" s="0" t="n">
        <v>0</v>
      </c>
      <c r="C108" s="9" t="n">
        <v>0.047</v>
      </c>
      <c r="D108" s="9" t="n">
        <v>0.03</v>
      </c>
      <c r="E108" s="9" t="n">
        <v>0.05</v>
      </c>
      <c r="F108" s="9" t="n">
        <v>0.01</v>
      </c>
      <c r="G108" s="9" t="n">
        <v>0.052</v>
      </c>
      <c r="H108" s="0" t="n">
        <v>0.025</v>
      </c>
      <c r="I108" s="0" t="n">
        <v>0.025</v>
      </c>
      <c r="J108" s="0" t="n">
        <v>0.03</v>
      </c>
      <c r="K108" s="0" t="n">
        <v>0.015</v>
      </c>
      <c r="L108" s="0" t="n">
        <v>0.017</v>
      </c>
      <c r="M108" s="0" t="n">
        <v>0.039</v>
      </c>
      <c r="N108" s="0" t="n">
        <v>0.064</v>
      </c>
      <c r="O108" s="0" t="n">
        <v>0.046</v>
      </c>
      <c r="P108" s="0" t="n">
        <v>0.026</v>
      </c>
      <c r="Q108" s="0" t="n">
        <v>0.02</v>
      </c>
      <c r="R108" s="0" t="n">
        <v>0.113</v>
      </c>
      <c r="S108" s="0" t="n">
        <v>0.122</v>
      </c>
      <c r="T108" s="0" t="n">
        <v>0.044</v>
      </c>
      <c r="U108" s="0" t="n">
        <v>0.031</v>
      </c>
      <c r="V108" s="0" t="n">
        <v>0.099</v>
      </c>
      <c r="W108" s="0" t="n">
        <v>0.086</v>
      </c>
      <c r="X108" s="0" t="n">
        <v>0.009</v>
      </c>
      <c r="Y108" s="0" t="n">
        <v>0</v>
      </c>
      <c r="Z108" s="0" t="n">
        <v>0</v>
      </c>
      <c r="AA108" s="0" t="n">
        <v>0</v>
      </c>
      <c r="AB108" s="0" t="n">
        <v>0</v>
      </c>
      <c r="AC108" s="0" t="n">
        <v>0</v>
      </c>
      <c r="AD108" s="0" t="n">
        <v>0</v>
      </c>
      <c r="AE108" s="0" t="n">
        <v>0</v>
      </c>
      <c r="AG108" s="0" t="n">
        <f aca="false">SUM(B108:AE108)</f>
        <v>1</v>
      </c>
    </row>
    <row r="109" customFormat="false" ht="15" hidden="false" customHeight="false" outlineLevel="0" collapsed="false">
      <c r="B109" s="0" t="s">
        <v>57</v>
      </c>
      <c r="C109" s="9" t="n">
        <v>30</v>
      </c>
      <c r="D109" s="9"/>
      <c r="E109" s="9"/>
      <c r="F109" s="9"/>
      <c r="G109" s="9"/>
      <c r="AG109" s="0" t="n">
        <f aca="false">SUM(B109:AE109)</f>
        <v>30</v>
      </c>
    </row>
    <row r="110" customFormat="false" ht="15" hidden="false" customHeight="false" outlineLevel="0" collapsed="false">
      <c r="B110" s="0" t="n">
        <v>0</v>
      </c>
      <c r="C110" s="9" t="n">
        <v>0.047</v>
      </c>
      <c r="D110" s="9" t="n">
        <v>0.03</v>
      </c>
      <c r="E110" s="9" t="n">
        <v>0.05</v>
      </c>
      <c r="F110" s="9" t="n">
        <v>0.01</v>
      </c>
      <c r="G110" s="9" t="n">
        <v>0.052</v>
      </c>
      <c r="H110" s="0" t="n">
        <v>0.025</v>
      </c>
      <c r="I110" s="0" t="n">
        <v>0.025</v>
      </c>
      <c r="J110" s="0" t="n">
        <v>0.03</v>
      </c>
      <c r="K110" s="0" t="n">
        <v>0.015</v>
      </c>
      <c r="L110" s="0" t="n">
        <v>0.017</v>
      </c>
      <c r="M110" s="0" t="n">
        <v>0.039</v>
      </c>
      <c r="N110" s="0" t="n">
        <v>0.064</v>
      </c>
      <c r="O110" s="0" t="n">
        <v>0.046</v>
      </c>
      <c r="P110" s="0" t="n">
        <v>0.026</v>
      </c>
      <c r="Q110" s="0" t="n">
        <v>0.02</v>
      </c>
      <c r="R110" s="0" t="n">
        <v>0.113</v>
      </c>
      <c r="S110" s="0" t="n">
        <v>0.122</v>
      </c>
      <c r="T110" s="0" t="n">
        <v>0.044</v>
      </c>
      <c r="U110" s="0" t="n">
        <v>0.031</v>
      </c>
      <c r="V110" s="0" t="n">
        <v>0.099</v>
      </c>
      <c r="W110" s="0" t="n">
        <v>0.086</v>
      </c>
      <c r="X110" s="0" t="n">
        <v>0.009</v>
      </c>
      <c r="Y110" s="0" t="n">
        <v>0</v>
      </c>
      <c r="Z110" s="0" t="n">
        <v>0</v>
      </c>
      <c r="AA110" s="0" t="n">
        <v>0</v>
      </c>
      <c r="AB110" s="0" t="n">
        <v>0</v>
      </c>
      <c r="AC110" s="0" t="n">
        <v>0</v>
      </c>
      <c r="AD110" s="0" t="n">
        <v>0</v>
      </c>
      <c r="AE110" s="0" t="n">
        <v>0</v>
      </c>
      <c r="AG110" s="0" t="n">
        <f aca="false">SUM(B110:AE110)</f>
        <v>1</v>
      </c>
    </row>
    <row r="111" customFormat="false" ht="15" hidden="false" customHeight="false" outlineLevel="0" collapsed="false">
      <c r="A111" s="1" t="s">
        <v>22</v>
      </c>
      <c r="B111" s="16" t="n">
        <v>0</v>
      </c>
      <c r="C111" s="16" t="n">
        <v>1</v>
      </c>
      <c r="D111" s="16" t="n">
        <v>2</v>
      </c>
      <c r="E111" s="16" t="n">
        <v>3</v>
      </c>
      <c r="F111" s="16" t="n">
        <v>4</v>
      </c>
      <c r="G111" s="16" t="n">
        <v>5</v>
      </c>
      <c r="H111" s="16" t="n">
        <v>6</v>
      </c>
      <c r="I111" s="16" t="n">
        <v>7</v>
      </c>
      <c r="J111" s="16" t="n">
        <v>8</v>
      </c>
      <c r="K111" s="16" t="n">
        <v>9</v>
      </c>
      <c r="L111" s="16" t="n">
        <v>10</v>
      </c>
      <c r="M111" s="16" t="n">
        <v>11</v>
      </c>
      <c r="N111" s="16" t="n">
        <v>12</v>
      </c>
      <c r="O111" s="16" t="n">
        <v>13</v>
      </c>
      <c r="P111" s="16" t="n">
        <v>14</v>
      </c>
      <c r="Q111" s="16" t="n">
        <v>15</v>
      </c>
      <c r="R111" s="16" t="n">
        <v>16</v>
      </c>
      <c r="S111" s="16" t="n">
        <v>17</v>
      </c>
      <c r="T111" s="16" t="n">
        <v>18</v>
      </c>
      <c r="U111" s="16" t="n">
        <v>19</v>
      </c>
      <c r="V111" s="16" t="n">
        <v>20</v>
      </c>
      <c r="W111" s="16" t="n">
        <v>21</v>
      </c>
      <c r="X111" s="16" t="n">
        <v>22</v>
      </c>
      <c r="Y111" s="16" t="n">
        <v>23</v>
      </c>
      <c r="Z111" s="16" t="n">
        <v>24</v>
      </c>
      <c r="AA111" s="16" t="n">
        <v>25</v>
      </c>
      <c r="AB111" s="16" t="n">
        <v>26</v>
      </c>
      <c r="AC111" s="16" t="n">
        <v>27</v>
      </c>
      <c r="AD111" s="16" t="n">
        <v>28</v>
      </c>
      <c r="AE111" s="16" t="n">
        <v>29</v>
      </c>
      <c r="AG111" s="0" t="n">
        <f aca="false">SUM(B111:AE111)</f>
        <v>435</v>
      </c>
    </row>
    <row r="112" customFormat="false" ht="15" hidden="false" customHeight="false" outlineLevel="0" collapsed="false">
      <c r="A112" s="0" t="s">
        <v>23</v>
      </c>
      <c r="B112" s="0" t="n">
        <v>0</v>
      </c>
      <c r="C112" s="10" t="n">
        <v>0</v>
      </c>
      <c r="D112" s="10" t="n">
        <v>0</v>
      </c>
      <c r="E112" s="10" t="n">
        <v>0</v>
      </c>
      <c r="F112" s="10" t="n">
        <v>0</v>
      </c>
      <c r="G112" s="10" t="n">
        <v>0</v>
      </c>
      <c r="H112" s="20" t="n">
        <v>0</v>
      </c>
      <c r="I112" s="10" t="n">
        <v>0.01</v>
      </c>
      <c r="J112" s="10" t="n">
        <v>0.08</v>
      </c>
      <c r="K112" s="10" t="n">
        <v>0.02</v>
      </c>
      <c r="L112" s="10" t="n">
        <v>0.06</v>
      </c>
      <c r="M112" s="10" t="n">
        <v>0.1</v>
      </c>
      <c r="N112" s="10" t="n">
        <v>0.14</v>
      </c>
      <c r="O112" s="10" t="n">
        <v>0.07</v>
      </c>
      <c r="P112" s="10" t="n">
        <v>0.02</v>
      </c>
      <c r="Q112" s="10" t="n">
        <v>0.08</v>
      </c>
      <c r="R112" s="10" t="n">
        <v>0.09</v>
      </c>
      <c r="S112" s="10" t="n">
        <v>0.02</v>
      </c>
      <c r="T112" s="10" t="n">
        <v>0.02</v>
      </c>
      <c r="U112" s="10" t="n">
        <v>0.07</v>
      </c>
      <c r="V112" s="10" t="n">
        <v>0.09</v>
      </c>
      <c r="W112" s="10" t="n">
        <v>0.09</v>
      </c>
      <c r="X112" s="10" t="n">
        <v>0.04</v>
      </c>
      <c r="Y112" s="0" t="n">
        <v>0</v>
      </c>
      <c r="Z112" s="0" t="n">
        <v>0</v>
      </c>
      <c r="AA112" s="0" t="n">
        <v>0</v>
      </c>
      <c r="AB112" s="0" t="n">
        <v>0</v>
      </c>
      <c r="AC112" s="0" t="n">
        <v>0</v>
      </c>
      <c r="AD112" s="0" t="n">
        <v>0</v>
      </c>
      <c r="AE112" s="0" t="n">
        <v>0</v>
      </c>
      <c r="AG112" s="3" t="n">
        <f aca="false">SUM(B112:AE112)</f>
        <v>1</v>
      </c>
    </row>
    <row r="113" customFormat="false" ht="15" hidden="false" customHeight="false" outlineLevel="0" collapsed="false">
      <c r="A113" s="0" t="s">
        <v>24</v>
      </c>
      <c r="B113" s="0" t="n">
        <v>0</v>
      </c>
      <c r="C113" s="15" t="n">
        <v>0</v>
      </c>
      <c r="D113" s="15" t="n">
        <v>0</v>
      </c>
      <c r="E113" s="15" t="n">
        <v>0</v>
      </c>
      <c r="F113" s="15" t="n">
        <v>0</v>
      </c>
      <c r="G113" s="15" t="n">
        <v>0</v>
      </c>
      <c r="H113" s="21" t="n">
        <v>0</v>
      </c>
      <c r="I113" s="15" t="n">
        <v>0.01</v>
      </c>
      <c r="J113" s="15" t="n">
        <v>0.08</v>
      </c>
      <c r="K113" s="15" t="n">
        <v>0.01</v>
      </c>
      <c r="L113" s="15" t="n">
        <v>0.1</v>
      </c>
      <c r="M113" s="15" t="n">
        <v>0.12</v>
      </c>
      <c r="N113" s="15" t="n">
        <v>0.13</v>
      </c>
      <c r="O113" s="15" t="n">
        <v>0.05</v>
      </c>
      <c r="P113" s="15" t="n">
        <v>0.01</v>
      </c>
      <c r="Q113" s="15" t="n">
        <v>0.06</v>
      </c>
      <c r="R113" s="15" t="n">
        <v>0.1</v>
      </c>
      <c r="S113" s="15" t="n">
        <v>0.02</v>
      </c>
      <c r="T113" s="15" t="n">
        <v>0.02</v>
      </c>
      <c r="U113" s="15" t="n">
        <v>0.08</v>
      </c>
      <c r="V113" s="15" t="n">
        <v>0.09</v>
      </c>
      <c r="W113" s="15" t="n">
        <v>0.08</v>
      </c>
      <c r="X113" s="15" t="n">
        <v>0.04</v>
      </c>
      <c r="Y113" s="0" t="n">
        <v>0</v>
      </c>
      <c r="Z113" s="0" t="n">
        <v>0</v>
      </c>
      <c r="AA113" s="0" t="n">
        <v>0</v>
      </c>
      <c r="AB113" s="0" t="n">
        <v>0</v>
      </c>
      <c r="AC113" s="0" t="n">
        <v>0</v>
      </c>
      <c r="AD113" s="0" t="n">
        <v>0</v>
      </c>
      <c r="AE113" s="0" t="n">
        <v>0</v>
      </c>
      <c r="AG113" s="3" t="n">
        <f aca="false">SUM(B113:AE113)</f>
        <v>1</v>
      </c>
    </row>
    <row r="114" customFormat="false" ht="15" hidden="false" customHeight="false" outlineLevel="0" collapsed="false">
      <c r="A114" s="0" t="s">
        <v>25</v>
      </c>
      <c r="B114" s="0" t="n">
        <v>0</v>
      </c>
      <c r="C114" s="17" t="n">
        <v>0</v>
      </c>
      <c r="D114" s="17" t="n">
        <v>0</v>
      </c>
      <c r="E114" s="17" t="n">
        <v>0</v>
      </c>
      <c r="F114" s="17" t="n">
        <v>0</v>
      </c>
      <c r="G114" s="17" t="n">
        <v>0</v>
      </c>
      <c r="H114" s="17" t="n">
        <v>0</v>
      </c>
      <c r="I114" s="17" t="n">
        <v>0.01</v>
      </c>
      <c r="J114" s="17" t="n">
        <v>0.08</v>
      </c>
      <c r="K114" s="17" t="n">
        <v>0</v>
      </c>
      <c r="L114" s="22" t="n">
        <v>0.14</v>
      </c>
      <c r="M114" s="17" t="n">
        <v>0.14</v>
      </c>
      <c r="N114" s="17" t="n">
        <v>0.12</v>
      </c>
      <c r="O114" s="17" t="n">
        <v>0.03</v>
      </c>
      <c r="P114" s="17" t="n">
        <v>0</v>
      </c>
      <c r="Q114" s="17" t="n">
        <v>0.05</v>
      </c>
      <c r="R114" s="17" t="n">
        <v>0.11</v>
      </c>
      <c r="S114" s="17" t="n">
        <v>0.02</v>
      </c>
      <c r="T114" s="17" t="n">
        <v>0.01</v>
      </c>
      <c r="U114" s="17" t="n">
        <v>0.08</v>
      </c>
      <c r="V114" s="17" t="n">
        <v>0.1</v>
      </c>
      <c r="W114" s="17" t="n">
        <v>0.08</v>
      </c>
      <c r="X114" s="17" t="n">
        <v>0.03</v>
      </c>
      <c r="Y114" s="0" t="n">
        <v>0</v>
      </c>
      <c r="Z114" s="0" t="n">
        <v>0</v>
      </c>
      <c r="AA114" s="0" t="n">
        <v>0</v>
      </c>
      <c r="AB114" s="0" t="n">
        <v>0</v>
      </c>
      <c r="AC114" s="0" t="n">
        <v>0</v>
      </c>
      <c r="AD114" s="0" t="n">
        <v>0</v>
      </c>
      <c r="AE114" s="0" t="n">
        <v>0</v>
      </c>
      <c r="AG114" s="3" t="n">
        <f aca="false">SUM(B114:AE114)</f>
        <v>1</v>
      </c>
    </row>
    <row r="115" customFormat="false" ht="15" hidden="false" customHeight="false" outlineLevel="0" collapsed="false">
      <c r="A115" s="0" t="s">
        <v>26</v>
      </c>
      <c r="B115" s="0" t="n">
        <v>0</v>
      </c>
      <c r="C115" s="15" t="n">
        <v>0</v>
      </c>
      <c r="D115" s="15" t="n">
        <v>0</v>
      </c>
      <c r="E115" s="15" t="n">
        <v>0</v>
      </c>
      <c r="F115" s="15" t="n">
        <v>0</v>
      </c>
      <c r="G115" s="15" t="n">
        <v>0</v>
      </c>
      <c r="H115" s="21" t="n">
        <v>0</v>
      </c>
      <c r="I115" s="15" t="n">
        <v>0.01</v>
      </c>
      <c r="J115" s="15" t="n">
        <v>0.08</v>
      </c>
      <c r="K115" s="15" t="n">
        <v>0.01</v>
      </c>
      <c r="L115" s="15" t="n">
        <v>0.1</v>
      </c>
      <c r="M115" s="15" t="n">
        <v>0.12</v>
      </c>
      <c r="N115" s="15" t="n">
        <v>0.13</v>
      </c>
      <c r="O115" s="15" t="n">
        <v>0.05</v>
      </c>
      <c r="P115" s="15" t="n">
        <v>0.01</v>
      </c>
      <c r="Q115" s="15" t="n">
        <v>0.06</v>
      </c>
      <c r="R115" s="15" t="n">
        <v>0.1</v>
      </c>
      <c r="S115" s="15" t="n">
        <v>0.02</v>
      </c>
      <c r="T115" s="15" t="n">
        <v>0.02</v>
      </c>
      <c r="U115" s="15" t="n">
        <v>0.08</v>
      </c>
      <c r="V115" s="15" t="n">
        <v>0.09</v>
      </c>
      <c r="W115" s="15" t="n">
        <v>0.08</v>
      </c>
      <c r="X115" s="15" t="n">
        <v>0.04</v>
      </c>
      <c r="Y115" s="0" t="n">
        <v>0</v>
      </c>
      <c r="Z115" s="0" t="n">
        <v>0</v>
      </c>
      <c r="AA115" s="0" t="n">
        <v>0</v>
      </c>
      <c r="AB115" s="0" t="n">
        <v>0</v>
      </c>
      <c r="AC115" s="0" t="n">
        <v>0</v>
      </c>
      <c r="AD115" s="0" t="n">
        <v>0</v>
      </c>
      <c r="AE115" s="0" t="n">
        <v>0</v>
      </c>
      <c r="AG115" s="3" t="n">
        <f aca="false">SUM(B115:AE115)</f>
        <v>1</v>
      </c>
    </row>
    <row r="116" customFormat="false" ht="15" hidden="false" customHeight="false" outlineLevel="0" collapsed="false">
      <c r="C116" s="9"/>
      <c r="D116" s="9"/>
      <c r="E116" s="9"/>
      <c r="F116" s="9"/>
      <c r="G116" s="9"/>
    </row>
    <row r="117" customFormat="false" ht="15" hidden="false" customHeight="false" outlineLevel="0" collapsed="false">
      <c r="B117" s="0" t="s">
        <v>27</v>
      </c>
      <c r="C117" s="9"/>
      <c r="D117" s="9"/>
      <c r="E117" s="9"/>
      <c r="F117" s="9"/>
      <c r="G117" s="9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G105"/>
  <sheetViews>
    <sheetView windowProtection="false" showFormulas="false" showGridLines="true" showRowColHeaders="true" showZeros="true" rightToLeft="false" tabSelected="false" showOutlineSymbols="true" defaultGridColor="true" view="normal" topLeftCell="K1" colorId="64" zoomScale="100" zoomScaleNormal="100" zoomScalePageLayoutView="100" workbookViewId="0">
      <selection pane="topLeft" activeCell="Q1" activeCellId="0" sqref="Q1"/>
    </sheetView>
  </sheetViews>
  <sheetFormatPr defaultRowHeight="15"/>
  <cols>
    <col collapsed="false" hidden="false" max="2" min="1" style="0" width="8.50510204081633"/>
    <col collapsed="false" hidden="false" max="3" min="3" style="0" width="9.04591836734694"/>
    <col collapsed="false" hidden="false" max="8" min="4" style="0" width="8.50510204081633"/>
    <col collapsed="false" hidden="false" max="9" min="9" style="0" width="18.3571428571429"/>
    <col collapsed="false" hidden="false" max="10" min="10" style="0" width="17.280612244898"/>
    <col collapsed="false" hidden="false" max="11" min="11" style="0" width="17.8214285714286"/>
    <col collapsed="false" hidden="false" max="12" min="12" style="0" width="16.6020408163265"/>
    <col collapsed="false" hidden="false" max="13" min="13" style="0" width="17.0102040816327"/>
    <col collapsed="false" hidden="false" max="14" min="14" style="0" width="17.280612244898"/>
    <col collapsed="false" hidden="false" max="15" min="15" style="0" width="18.6275510204082"/>
    <col collapsed="false" hidden="false" max="16" min="16" style="0" width="16.469387755102"/>
    <col collapsed="false" hidden="false" max="17" min="17" style="0" width="15.9285714285714"/>
    <col collapsed="false" hidden="false" max="18" min="18" style="0" width="16.3316326530612"/>
    <col collapsed="false" hidden="false" max="1025" min="19" style="0" width="8.50510204081633"/>
  </cols>
  <sheetData>
    <row r="1" customFormat="false" ht="15" hidden="false" customHeight="false" outlineLevel="0" collapsed="false">
      <c r="P1" s="0" t="n">
        <v>657828927</v>
      </c>
      <c r="Q1" s="1" t="s">
        <v>0</v>
      </c>
    </row>
    <row r="2" customFormat="false" ht="15" hidden="false" customHeight="false" outlineLevel="0" collapsed="false">
      <c r="B2" s="0" t="s">
        <v>1</v>
      </c>
      <c r="H2" s="0" t="s">
        <v>2</v>
      </c>
      <c r="P2" s="2" t="s">
        <v>3</v>
      </c>
      <c r="Q2" s="3"/>
      <c r="R2" s="3"/>
      <c r="S2" s="3"/>
      <c r="T2" s="3"/>
      <c r="U2" s="3"/>
      <c r="V2" s="0" t="s">
        <v>4</v>
      </c>
    </row>
    <row r="3" customFormat="false" ht="15.75" hidden="false" customHeight="false" outlineLevel="0" collapsed="false">
      <c r="A3" s="0" t="n">
        <v>0</v>
      </c>
      <c r="B3" s="0" t="n">
        <v>0</v>
      </c>
      <c r="C3" s="4" t="n">
        <f aca="false">P3</f>
        <v>0</v>
      </c>
      <c r="D3" s="5" t="s">
        <v>5</v>
      </c>
      <c r="E3" s="5" t="s">
        <v>5</v>
      </c>
      <c r="F3" s="5" t="s">
        <v>5</v>
      </c>
      <c r="G3" s="5" t="s">
        <v>5</v>
      </c>
      <c r="H3" s="0" t="n">
        <v>2</v>
      </c>
      <c r="I3" s="6" t="n">
        <v>1</v>
      </c>
      <c r="J3" s="7" t="n">
        <v>-100</v>
      </c>
      <c r="K3" s="7" t="n">
        <v>50</v>
      </c>
      <c r="L3" s="7" t="n">
        <v>12647072876</v>
      </c>
      <c r="M3" s="7" t="n">
        <v>2</v>
      </c>
      <c r="N3" s="8" t="n">
        <v>1264707000000</v>
      </c>
      <c r="P3" s="9" t="n">
        <f aca="false">$P$1*B3</f>
        <v>0</v>
      </c>
    </row>
    <row r="4" customFormat="false" ht="15.75" hidden="false" customHeight="false" outlineLevel="0" collapsed="false">
      <c r="A4" s="0" t="n">
        <v>1</v>
      </c>
      <c r="B4" s="10" t="n">
        <v>4.06357374722269E-019</v>
      </c>
      <c r="C4" s="4" t="n">
        <f aca="false">P4</f>
        <v>2.67313635792087E-010</v>
      </c>
      <c r="D4" s="5" t="s">
        <v>5</v>
      </c>
      <c r="E4" s="5" t="s">
        <v>5</v>
      </c>
      <c r="F4" s="5" t="s">
        <v>5</v>
      </c>
      <c r="G4" s="5" t="s">
        <v>5</v>
      </c>
      <c r="H4" s="0" t="n">
        <v>1</v>
      </c>
      <c r="I4" s="6" t="n">
        <v>2</v>
      </c>
      <c r="J4" s="7" t="n">
        <v>-17.6</v>
      </c>
      <c r="K4" s="7" t="n">
        <v>17.6</v>
      </c>
      <c r="L4" s="7" t="n">
        <v>12286957937</v>
      </c>
      <c r="M4" s="7" t="n">
        <v>1</v>
      </c>
      <c r="N4" s="8" t="n">
        <v>216250500000</v>
      </c>
      <c r="P4" s="9" t="n">
        <f aca="false">$P$1*B4</f>
        <v>2.67313635792087E-010</v>
      </c>
      <c r="R4" s="1" t="s">
        <v>6</v>
      </c>
    </row>
    <row r="5" customFormat="false" ht="15.75" hidden="false" customHeight="false" outlineLevel="0" collapsed="false">
      <c r="A5" s="0" t="n">
        <v>2</v>
      </c>
      <c r="B5" s="10" t="n">
        <v>4.75740707470073E-006</v>
      </c>
      <c r="C5" s="4" t="n">
        <f aca="false">P5</f>
        <v>3129.55999125259</v>
      </c>
      <c r="D5" s="5" t="s">
        <v>5</v>
      </c>
      <c r="E5" s="5" t="s">
        <v>5</v>
      </c>
      <c r="F5" s="5" t="s">
        <v>5</v>
      </c>
      <c r="G5" s="5" t="s">
        <v>5</v>
      </c>
      <c r="H5" s="0" t="n">
        <v>1</v>
      </c>
      <c r="I5" s="6" t="n">
        <v>3</v>
      </c>
      <c r="J5" s="7" t="n">
        <v>-36.5</v>
      </c>
      <c r="K5" s="7" t="n">
        <v>36.5</v>
      </c>
      <c r="L5" s="7" t="n">
        <v>29971254486</v>
      </c>
      <c r="M5" s="7" t="n">
        <v>1</v>
      </c>
      <c r="N5" s="8" t="n">
        <v>1093951000000</v>
      </c>
      <c r="P5" s="9" t="n">
        <f aca="false">$P$1*B5</f>
        <v>3129.55999125259</v>
      </c>
      <c r="R5" s="1" t="s">
        <v>7</v>
      </c>
    </row>
    <row r="6" customFormat="false" ht="15.75" hidden="false" customHeight="false" outlineLevel="0" collapsed="false">
      <c r="A6" s="0" t="n">
        <v>3</v>
      </c>
      <c r="B6" s="10" t="n">
        <v>0.000610779420535006</v>
      </c>
      <c r="C6" s="4" t="n">
        <f aca="false">P6</f>
        <v>401788.370844225</v>
      </c>
      <c r="D6" s="5" t="s">
        <v>5</v>
      </c>
      <c r="E6" s="5" t="s">
        <v>5</v>
      </c>
      <c r="F6" s="5" t="s">
        <v>5</v>
      </c>
      <c r="G6" s="5" t="s">
        <v>5</v>
      </c>
      <c r="H6" s="0" t="n">
        <v>3</v>
      </c>
      <c r="I6" s="6" t="n">
        <v>4</v>
      </c>
      <c r="J6" s="7" t="n">
        <v>-128.5</v>
      </c>
      <c r="K6" s="7" t="n">
        <v>50</v>
      </c>
      <c r="L6" s="7" t="n">
        <v>13938887160</v>
      </c>
      <c r="M6" s="7" t="n">
        <v>3</v>
      </c>
      <c r="N6" s="8" t="n">
        <v>1791147000000</v>
      </c>
      <c r="P6" s="9" t="n">
        <f aca="false">$P$1*B6</f>
        <v>401788.370844225</v>
      </c>
    </row>
    <row r="7" customFormat="false" ht="15.75" hidden="false" customHeight="false" outlineLevel="0" collapsed="false">
      <c r="A7" s="0" t="n">
        <v>4</v>
      </c>
      <c r="B7" s="10" t="n">
        <v>5.9587848384511E-019</v>
      </c>
      <c r="C7" s="4" t="n">
        <f aca="false">P7</f>
        <v>3.91986103650215E-010</v>
      </c>
      <c r="D7" s="5" t="s">
        <v>5</v>
      </c>
      <c r="E7" s="5" t="s">
        <v>5</v>
      </c>
      <c r="F7" s="5" t="s">
        <v>5</v>
      </c>
      <c r="G7" s="5" t="s">
        <v>5</v>
      </c>
      <c r="H7" s="0" t="n">
        <v>1</v>
      </c>
      <c r="I7" s="6" t="n">
        <v>5</v>
      </c>
      <c r="J7" s="7" t="n">
        <v>-20.5</v>
      </c>
      <c r="K7" s="7" t="n">
        <v>20.5</v>
      </c>
      <c r="L7" s="7" t="n">
        <v>3686010853</v>
      </c>
      <c r="M7" s="7" t="n">
        <v>1</v>
      </c>
      <c r="N7" s="8" t="n">
        <v>75563220000</v>
      </c>
      <c r="P7" s="9" t="n">
        <f aca="false">$P$1*B7</f>
        <v>3.91986103650215E-010</v>
      </c>
    </row>
    <row r="8" customFormat="false" ht="15.75" hidden="false" customHeight="false" outlineLevel="0" collapsed="false">
      <c r="A8" s="0" t="n">
        <v>5</v>
      </c>
      <c r="B8" s="10" t="n">
        <v>0.00019327465386864</v>
      </c>
      <c r="C8" s="4" t="n">
        <f aca="false">P8</f>
        <v>127141.658170704</v>
      </c>
      <c r="D8" s="5" t="s">
        <v>5</v>
      </c>
      <c r="E8" s="5" t="s">
        <v>5</v>
      </c>
      <c r="F8" s="5" t="s">
        <v>5</v>
      </c>
      <c r="G8" s="5" t="s">
        <v>5</v>
      </c>
      <c r="H8" s="0" t="n">
        <v>2</v>
      </c>
      <c r="I8" s="6" t="n">
        <v>6</v>
      </c>
      <c r="J8" s="7" t="n">
        <v>-106</v>
      </c>
      <c r="K8" s="7" t="n">
        <v>50</v>
      </c>
      <c r="L8" s="7" t="n">
        <v>11079367895</v>
      </c>
      <c r="M8" s="7" t="n">
        <v>2</v>
      </c>
      <c r="N8" s="8" t="n">
        <v>1174413000000</v>
      </c>
      <c r="P8" s="9" t="n">
        <f aca="false">$P$1*B8</f>
        <v>127141.658170704</v>
      </c>
    </row>
    <row r="9" customFormat="false" ht="15.75" hidden="false" customHeight="false" outlineLevel="0" collapsed="false">
      <c r="A9" s="0" t="n">
        <v>6</v>
      </c>
      <c r="B9" s="10" t="n">
        <v>0.000844946086760927</v>
      </c>
      <c r="C9" s="4" t="n">
        <f aca="false">P9</f>
        <v>555829.97762679</v>
      </c>
      <c r="D9" s="5" t="s">
        <v>5</v>
      </c>
      <c r="E9" s="5" t="s">
        <v>5</v>
      </c>
      <c r="F9" s="5" t="s">
        <v>5</v>
      </c>
      <c r="G9" s="5" t="s">
        <v>5</v>
      </c>
      <c r="H9" s="0" t="n">
        <v>2</v>
      </c>
      <c r="I9" s="6" t="n">
        <v>7</v>
      </c>
      <c r="J9" s="7" t="n">
        <v>-109.9</v>
      </c>
      <c r="K9" s="7" t="n">
        <v>50</v>
      </c>
      <c r="L9" s="7" t="n">
        <v>19434502995</v>
      </c>
      <c r="M9" s="7" t="n">
        <v>2</v>
      </c>
      <c r="N9" s="8" t="n">
        <v>2135852000000</v>
      </c>
      <c r="P9" s="9" t="n">
        <f aca="false">$P$1*B9</f>
        <v>555829.97762679</v>
      </c>
    </row>
    <row r="10" customFormat="false" ht="15.75" hidden="false" customHeight="false" outlineLevel="0" collapsed="false">
      <c r="A10" s="0" t="n">
        <v>7</v>
      </c>
      <c r="B10" s="10" t="n">
        <v>0.00105295956210683</v>
      </c>
      <c r="C10" s="4" t="n">
        <f aca="false">P10</f>
        <v>692667.258915126</v>
      </c>
      <c r="D10" s="5" t="s">
        <v>5</v>
      </c>
      <c r="E10" s="5" t="s">
        <v>5</v>
      </c>
      <c r="F10" s="5" t="s">
        <v>5</v>
      </c>
      <c r="G10" s="5" t="s">
        <v>5</v>
      </c>
      <c r="H10" s="0" t="n">
        <v>1</v>
      </c>
      <c r="I10" s="6" t="n">
        <v>8</v>
      </c>
      <c r="J10" s="7" t="n">
        <v>-33.8</v>
      </c>
      <c r="K10" s="7" t="n">
        <v>33.8</v>
      </c>
      <c r="L10" s="7" t="n">
        <v>10361542520</v>
      </c>
      <c r="M10" s="7" t="n">
        <v>1</v>
      </c>
      <c r="N10" s="8" t="n">
        <v>350220100000</v>
      </c>
      <c r="P10" s="9" t="n">
        <f aca="false">$P$1*B10</f>
        <v>692667.258915126</v>
      </c>
    </row>
    <row r="11" customFormat="false" ht="15.75" hidden="false" customHeight="false" outlineLevel="0" collapsed="false">
      <c r="A11" s="3" t="n">
        <v>8</v>
      </c>
      <c r="B11" s="10" t="n">
        <v>0.0393223025077103</v>
      </c>
      <c r="C11" s="4" t="n">
        <f aca="false">P11</f>
        <v>25867348.0658165</v>
      </c>
      <c r="D11" s="5" t="s">
        <v>5</v>
      </c>
      <c r="E11" s="5" t="s">
        <v>5</v>
      </c>
      <c r="F11" s="5" t="s">
        <v>5</v>
      </c>
      <c r="G11" s="5" t="s">
        <v>5</v>
      </c>
      <c r="H11" s="0" t="n">
        <v>2</v>
      </c>
      <c r="I11" s="6" t="n">
        <v>9</v>
      </c>
      <c r="J11" s="7" t="n">
        <v>-52</v>
      </c>
      <c r="K11" s="7" t="n">
        <v>50</v>
      </c>
      <c r="L11" s="7" t="n">
        <v>6455559422</v>
      </c>
      <c r="M11" s="7" t="n">
        <v>2</v>
      </c>
      <c r="N11" s="8" t="n">
        <v>335689100000</v>
      </c>
      <c r="P11" s="9" t="n">
        <f aca="false">$P$1*B11</f>
        <v>25867348.0658165</v>
      </c>
    </row>
    <row r="12" customFormat="false" ht="15.75" hidden="false" customHeight="false" outlineLevel="0" collapsed="false">
      <c r="A12" s="0" t="n">
        <v>9</v>
      </c>
      <c r="B12" s="10" t="n">
        <v>0.00341061970822989</v>
      </c>
      <c r="C12" s="4" t="n">
        <f aca="false">P12</f>
        <v>2243604.30306992</v>
      </c>
      <c r="D12" s="5" t="s">
        <v>5</v>
      </c>
      <c r="E12" s="5" t="s">
        <v>5</v>
      </c>
      <c r="F12" s="5" t="s">
        <v>5</v>
      </c>
      <c r="G12" s="5" t="s">
        <v>5</v>
      </c>
      <c r="H12" s="0" t="n">
        <v>2</v>
      </c>
      <c r="I12" s="6" t="n">
        <v>10</v>
      </c>
      <c r="J12" s="7" t="n">
        <v>-85.3</v>
      </c>
      <c r="K12" s="7" t="n">
        <v>50</v>
      </c>
      <c r="L12" s="7" t="n">
        <v>17316802511</v>
      </c>
      <c r="M12" s="7" t="n">
        <v>2</v>
      </c>
      <c r="N12" s="8" t="n">
        <v>1477123000000</v>
      </c>
      <c r="P12" s="9" t="n">
        <f aca="false">$P$1*B12</f>
        <v>2243604.30306992</v>
      </c>
    </row>
    <row r="13" customFormat="false" ht="15.75" hidden="false" customHeight="false" outlineLevel="0" collapsed="false">
      <c r="A13" s="3" t="n">
        <v>10</v>
      </c>
      <c r="B13" s="10" t="n">
        <v>0.121086435505383</v>
      </c>
      <c r="C13" s="4" t="n">
        <f aca="false">P13</f>
        <v>79654159.9427608</v>
      </c>
      <c r="D13" s="5" t="s">
        <v>5</v>
      </c>
      <c r="E13" s="5" t="s">
        <v>5</v>
      </c>
      <c r="F13" s="5" t="s">
        <v>5</v>
      </c>
      <c r="G13" s="5" t="s">
        <v>5</v>
      </c>
      <c r="H13" s="0" t="n">
        <v>2</v>
      </c>
      <c r="I13" s="6" t="n">
        <v>11</v>
      </c>
      <c r="J13" s="7" t="n">
        <v>-75.3</v>
      </c>
      <c r="K13" s="7" t="n">
        <v>50</v>
      </c>
      <c r="L13" s="7" t="n">
        <v>11225017827</v>
      </c>
      <c r="M13" s="7" t="n">
        <v>2</v>
      </c>
      <c r="N13" s="8" t="n">
        <v>845243800000</v>
      </c>
      <c r="P13" s="9" t="n">
        <f aca="false">$P$1*B13</f>
        <v>79654159.9427608</v>
      </c>
    </row>
    <row r="14" customFormat="false" ht="15.75" hidden="false" customHeight="false" outlineLevel="0" collapsed="false">
      <c r="A14" s="3" t="n">
        <v>11</v>
      </c>
      <c r="B14" s="10" t="n">
        <v>0.164871729387306</v>
      </c>
      <c r="C14" s="4" t="n">
        <f aca="false">P14</f>
        <v>108457392.835486</v>
      </c>
      <c r="D14" s="5" t="s">
        <v>5</v>
      </c>
      <c r="E14" s="5" t="s">
        <v>5</v>
      </c>
      <c r="F14" s="5" t="s">
        <v>5</v>
      </c>
      <c r="G14" s="5" t="s">
        <v>5</v>
      </c>
      <c r="H14" s="0" t="n">
        <v>3</v>
      </c>
      <c r="I14" s="6" t="n">
        <v>12</v>
      </c>
      <c r="J14" s="7" t="n">
        <v>-185.6</v>
      </c>
      <c r="K14" s="7" t="n">
        <v>50</v>
      </c>
      <c r="L14" s="7" t="n">
        <v>15989283041</v>
      </c>
      <c r="M14" s="7" t="n">
        <v>3</v>
      </c>
      <c r="N14" s="8" t="n">
        <v>2967611000000</v>
      </c>
      <c r="P14" s="9" t="n">
        <f aca="false">$P$1*B14</f>
        <v>108457392.835486</v>
      </c>
    </row>
    <row r="15" customFormat="false" ht="15.75" hidden="false" customHeight="false" outlineLevel="0" collapsed="false">
      <c r="A15" s="3" t="n">
        <v>12</v>
      </c>
      <c r="B15" s="10" t="n">
        <v>0.0508285590185573</v>
      </c>
      <c r="C15" s="4" t="n">
        <f aca="false">P15</f>
        <v>33436496.4401337</v>
      </c>
      <c r="D15" s="5" t="s">
        <v>5</v>
      </c>
      <c r="E15" s="5" t="s">
        <v>5</v>
      </c>
      <c r="F15" s="5" t="s">
        <v>5</v>
      </c>
      <c r="G15" s="5" t="s">
        <v>5</v>
      </c>
      <c r="H15" s="0" t="n">
        <v>2</v>
      </c>
      <c r="I15" s="6" t="n">
        <v>13</v>
      </c>
      <c r="J15" s="7" t="n">
        <v>-109.8</v>
      </c>
      <c r="K15" s="7" t="n">
        <v>50</v>
      </c>
      <c r="L15" s="7" t="n">
        <v>4282287423</v>
      </c>
      <c r="M15" s="7" t="n">
        <v>2</v>
      </c>
      <c r="N15" s="8" t="n">
        <v>470195200000</v>
      </c>
      <c r="P15" s="9" t="n">
        <f aca="false">$P$1*B15</f>
        <v>33436496.4401337</v>
      </c>
    </row>
    <row r="16" customFormat="false" ht="15.75" hidden="false" customHeight="false" outlineLevel="0" collapsed="false">
      <c r="A16" s="3" t="n">
        <v>13</v>
      </c>
      <c r="B16" s="10" t="n">
        <v>0.00726637198968424</v>
      </c>
      <c r="C16" s="4" t="n">
        <f aca="false">P16</f>
        <v>4780029.68915684</v>
      </c>
      <c r="D16" s="5" t="s">
        <v>5</v>
      </c>
      <c r="E16" s="5" t="s">
        <v>5</v>
      </c>
      <c r="F16" s="5" t="s">
        <v>5</v>
      </c>
      <c r="G16" s="5" t="s">
        <v>5</v>
      </c>
      <c r="H16" s="0" t="n">
        <v>1</v>
      </c>
      <c r="I16" s="6" t="n">
        <v>14</v>
      </c>
      <c r="J16" s="7" t="n">
        <v>-48.9</v>
      </c>
      <c r="K16" s="7" t="n">
        <v>48.9</v>
      </c>
      <c r="L16" s="7" t="n">
        <v>14161620805</v>
      </c>
      <c r="M16" s="7" t="n">
        <v>1</v>
      </c>
      <c r="N16" s="8" t="n">
        <v>692503300000</v>
      </c>
      <c r="P16" s="9" t="n">
        <f aca="false">$P$1*B16</f>
        <v>4780029.68915684</v>
      </c>
    </row>
    <row r="17" customFormat="false" ht="15.75" hidden="false" customHeight="false" outlineLevel="0" collapsed="false">
      <c r="A17" s="0" t="n">
        <v>14</v>
      </c>
      <c r="B17" s="10" t="n">
        <v>0.0167278557055724</v>
      </c>
      <c r="C17" s="4" t="n">
        <f aca="false">P17</f>
        <v>11004067.3698075</v>
      </c>
      <c r="D17" s="5" t="s">
        <v>5</v>
      </c>
      <c r="E17" s="5" t="s">
        <v>5</v>
      </c>
      <c r="F17" s="5" t="s">
        <v>5</v>
      </c>
      <c r="G17" s="5" t="s">
        <v>5</v>
      </c>
      <c r="H17" s="0" t="n">
        <v>3</v>
      </c>
      <c r="I17" s="6" t="n">
        <v>15</v>
      </c>
      <c r="J17" s="7" t="n">
        <v>-138.8</v>
      </c>
      <c r="K17" s="7" t="n">
        <v>50</v>
      </c>
      <c r="L17" s="7" t="n">
        <v>12608709589</v>
      </c>
      <c r="M17" s="7" t="n">
        <v>3</v>
      </c>
      <c r="N17" s="8" t="n">
        <v>1750089000000</v>
      </c>
      <c r="P17" s="9" t="n">
        <f aca="false">$P$1*B17</f>
        <v>11004067.3698075</v>
      </c>
    </row>
    <row r="18" customFormat="false" ht="15.75" hidden="false" customHeight="false" outlineLevel="0" collapsed="false">
      <c r="A18" s="0" t="n">
        <v>15</v>
      </c>
      <c r="B18" s="10" t="n">
        <v>0.0262303293757872</v>
      </c>
      <c r="C18" s="4" t="n">
        <f aca="false">P18</f>
        <v>17255069.4281307</v>
      </c>
      <c r="D18" s="5" t="s">
        <v>5</v>
      </c>
      <c r="E18" s="5" t="s">
        <v>5</v>
      </c>
      <c r="F18" s="5" t="s">
        <v>5</v>
      </c>
      <c r="G18" s="5" t="s">
        <v>5</v>
      </c>
      <c r="H18" s="0" t="n">
        <v>2</v>
      </c>
      <c r="I18" s="6" t="n">
        <v>16</v>
      </c>
      <c r="J18" s="7" t="n">
        <v>-101.8</v>
      </c>
      <c r="K18" s="7" t="n">
        <v>50</v>
      </c>
      <c r="L18" s="7" t="n">
        <v>9175347755</v>
      </c>
      <c r="M18" s="7" t="n">
        <v>2</v>
      </c>
      <c r="N18" s="8" t="n">
        <v>934050400000</v>
      </c>
      <c r="P18" s="9" t="n">
        <f aca="false">$P$1*B18</f>
        <v>17255069.4281307</v>
      </c>
    </row>
    <row r="19" customFormat="false" ht="15.75" hidden="false" customHeight="false" outlineLevel="0" collapsed="false">
      <c r="A19" s="3" t="n">
        <v>16</v>
      </c>
      <c r="B19" s="10" t="n">
        <v>0.145232446124296</v>
      </c>
      <c r="C19" s="4" t="n">
        <f aca="false">P19</f>
        <v>95538104.199531</v>
      </c>
      <c r="D19" s="5" t="s">
        <v>5</v>
      </c>
      <c r="E19" s="5" t="s">
        <v>5</v>
      </c>
      <c r="F19" s="5" t="s">
        <v>5</v>
      </c>
      <c r="G19" s="5" t="s">
        <v>5</v>
      </c>
      <c r="H19" s="0" t="n">
        <v>3</v>
      </c>
      <c r="I19" s="6" t="n">
        <v>17</v>
      </c>
      <c r="J19" s="7" t="n">
        <v>-156</v>
      </c>
      <c r="K19" s="7" t="n">
        <v>50</v>
      </c>
      <c r="L19" s="7" t="n">
        <v>11324453301</v>
      </c>
      <c r="M19" s="7" t="n">
        <v>3</v>
      </c>
      <c r="N19" s="8" t="n">
        <v>1766615000000</v>
      </c>
      <c r="P19" s="9" t="n">
        <f aca="false">$P$1*B19</f>
        <v>95538104.199531</v>
      </c>
    </row>
    <row r="20" customFormat="false" ht="15.75" hidden="false" customHeight="false" outlineLevel="0" collapsed="false">
      <c r="A20" s="3" t="n">
        <v>17</v>
      </c>
      <c r="B20" s="10" t="n">
        <v>0.0519696634203079</v>
      </c>
      <c r="C20" s="4" t="n">
        <f aca="false">P20</f>
        <v>34187147.9243323</v>
      </c>
      <c r="D20" s="5" t="s">
        <v>5</v>
      </c>
      <c r="E20" s="5" t="s">
        <v>5</v>
      </c>
      <c r="F20" s="5" t="s">
        <v>5</v>
      </c>
      <c r="G20" s="5" t="s">
        <v>5</v>
      </c>
      <c r="H20" s="0" t="n">
        <v>2</v>
      </c>
      <c r="I20" s="6" t="n">
        <v>18</v>
      </c>
      <c r="J20" s="7" t="n">
        <v>-81.9</v>
      </c>
      <c r="K20" s="7" t="n">
        <v>50</v>
      </c>
      <c r="L20" s="7" t="n">
        <v>5030841128</v>
      </c>
      <c r="M20" s="7" t="n">
        <v>2</v>
      </c>
      <c r="N20" s="8" t="n">
        <v>412025900000</v>
      </c>
      <c r="P20" s="9" t="n">
        <f aca="false">$P$1*B20</f>
        <v>34187147.9243323</v>
      </c>
    </row>
    <row r="21" customFormat="false" ht="15.75" hidden="false" customHeight="false" outlineLevel="0" collapsed="false">
      <c r="A21" s="3" t="n">
        <v>18</v>
      </c>
      <c r="B21" s="10" t="n">
        <v>0.0289644196486504</v>
      </c>
      <c r="C21" s="4" t="n">
        <f aca="false">P21</f>
        <v>19053633.0986494</v>
      </c>
      <c r="D21" s="5" t="s">
        <v>5</v>
      </c>
      <c r="E21" s="5" t="s">
        <v>5</v>
      </c>
      <c r="F21" s="5" t="s">
        <v>5</v>
      </c>
      <c r="G21" s="5" t="s">
        <v>5</v>
      </c>
      <c r="H21" s="0" t="n">
        <v>2</v>
      </c>
      <c r="I21" s="6" t="n">
        <v>19</v>
      </c>
      <c r="J21" s="7" t="n">
        <v>-86.4</v>
      </c>
      <c r="K21" s="7" t="n">
        <v>50</v>
      </c>
      <c r="L21" s="7" t="n">
        <v>4831356901</v>
      </c>
      <c r="M21" s="7" t="n">
        <v>2</v>
      </c>
      <c r="N21" s="8" t="n">
        <v>417429200000</v>
      </c>
      <c r="P21" s="9" t="n">
        <f aca="false">$P$1*B21</f>
        <v>19053633.0986494</v>
      </c>
    </row>
    <row r="22" customFormat="false" ht="15.75" hidden="false" customHeight="false" outlineLevel="0" collapsed="false">
      <c r="A22" s="3" t="n">
        <v>19</v>
      </c>
      <c r="B22" s="10" t="n">
        <v>0.120603103598678</v>
      </c>
      <c r="C22" s="4" t="n">
        <f aca="false">P22</f>
        <v>79336210.2331882</v>
      </c>
      <c r="D22" s="5" t="s">
        <v>5</v>
      </c>
      <c r="E22" s="5" t="s">
        <v>5</v>
      </c>
      <c r="F22" s="5" t="s">
        <v>5</v>
      </c>
      <c r="G22" s="5" t="s">
        <v>5</v>
      </c>
      <c r="H22" s="0" t="n">
        <v>3</v>
      </c>
      <c r="I22" s="6" t="n">
        <v>20</v>
      </c>
      <c r="J22" s="7" t="n">
        <v>-199.1</v>
      </c>
      <c r="K22" s="7" t="n">
        <v>50</v>
      </c>
      <c r="L22" s="7" t="n">
        <v>17683470543</v>
      </c>
      <c r="M22" s="7" t="n">
        <v>3</v>
      </c>
      <c r="N22" s="8" t="n">
        <v>3520779000000</v>
      </c>
      <c r="P22" s="9" t="n">
        <f aca="false">$P$1*B22</f>
        <v>79336210.2331882</v>
      </c>
    </row>
    <row r="23" customFormat="false" ht="15.75" hidden="false" customHeight="false" outlineLevel="0" collapsed="false">
      <c r="A23" s="3" t="n">
        <v>20</v>
      </c>
      <c r="B23" s="10" t="n">
        <v>0.14566173535912</v>
      </c>
      <c r="C23" s="4" t="n">
        <f aca="false">P23</f>
        <v>95820503.0762479</v>
      </c>
      <c r="D23" s="5" t="s">
        <v>5</v>
      </c>
      <c r="E23" s="5" t="s">
        <v>5</v>
      </c>
      <c r="F23" s="5" t="s">
        <v>5</v>
      </c>
      <c r="G23" s="5" t="s">
        <v>5</v>
      </c>
      <c r="H23" s="0" t="n">
        <v>3</v>
      </c>
      <c r="I23" s="6" t="n">
        <v>21</v>
      </c>
      <c r="J23" s="7" t="n">
        <v>-230.2</v>
      </c>
      <c r="K23" s="7" t="n">
        <v>50</v>
      </c>
      <c r="L23" s="7" t="n">
        <v>9957085306</v>
      </c>
      <c r="M23" s="7" t="n">
        <v>3</v>
      </c>
      <c r="N23" s="8" t="n">
        <v>2292121000000</v>
      </c>
      <c r="P23" s="9" t="n">
        <f aca="false">$P$1*B23</f>
        <v>95820503.0762479</v>
      </c>
    </row>
    <row r="24" customFormat="false" ht="15.75" hidden="false" customHeight="false" outlineLevel="0" collapsed="false">
      <c r="A24" s="3" t="n">
        <v>21</v>
      </c>
      <c r="B24" s="10" t="n">
        <v>0.0435164826522029</v>
      </c>
      <c r="C24" s="4" t="n">
        <f aca="false">P24</f>
        <v>28626401.0899127</v>
      </c>
      <c r="D24" s="5" t="s">
        <v>5</v>
      </c>
      <c r="E24" s="5" t="s">
        <v>5</v>
      </c>
      <c r="F24" s="5" t="s">
        <v>5</v>
      </c>
      <c r="G24" s="5" t="s">
        <v>5</v>
      </c>
      <c r="H24" s="0" t="n">
        <v>3</v>
      </c>
      <c r="I24" s="6" t="n">
        <v>22</v>
      </c>
      <c r="J24" s="7" t="n">
        <v>-186.3</v>
      </c>
      <c r="K24" s="7" t="n">
        <v>50</v>
      </c>
      <c r="L24" s="7" t="n">
        <v>6033778736</v>
      </c>
      <c r="M24" s="7" t="n">
        <v>3</v>
      </c>
      <c r="N24" s="8" t="n">
        <v>1124093000000</v>
      </c>
      <c r="P24" s="9" t="n">
        <f aca="false">$P$1*B24</f>
        <v>28626401.0899127</v>
      </c>
    </row>
    <row r="25" customFormat="false" ht="15.75" hidden="false" customHeight="false" outlineLevel="0" collapsed="false">
      <c r="A25" s="3" t="n">
        <v>22</v>
      </c>
      <c r="B25" s="10" t="n">
        <v>0.031601228868169</v>
      </c>
      <c r="C25" s="4" t="n">
        <f aca="false">P25</f>
        <v>20788202.478229</v>
      </c>
      <c r="D25" s="5" t="s">
        <v>5</v>
      </c>
      <c r="E25" s="5" t="s">
        <v>5</v>
      </c>
      <c r="F25" s="5" t="s">
        <v>5</v>
      </c>
      <c r="G25" s="5" t="s">
        <v>5</v>
      </c>
      <c r="H25" s="0" t="n">
        <v>2</v>
      </c>
      <c r="I25" s="6" t="n">
        <v>23</v>
      </c>
      <c r="J25" s="7" t="n">
        <v>-119.6</v>
      </c>
      <c r="K25" s="7" t="n">
        <v>50</v>
      </c>
      <c r="L25" s="7" t="n">
        <v>17242902545</v>
      </c>
      <c r="M25" s="7" t="n">
        <v>2</v>
      </c>
      <c r="N25" s="8" t="n">
        <v>2062251000000</v>
      </c>
      <c r="P25" s="9" t="n">
        <f aca="false">$P$1*B25</f>
        <v>20788202.478229</v>
      </c>
    </row>
    <row r="26" customFormat="false" ht="15.75" hidden="false" customHeight="false" outlineLevel="0" collapsed="false">
      <c r="A26" s="0" t="n">
        <v>23</v>
      </c>
      <c r="B26" s="0" t="n">
        <v>0</v>
      </c>
      <c r="C26" s="4" t="n">
        <f aca="false">P26</f>
        <v>0</v>
      </c>
      <c r="D26" s="5" t="s">
        <v>5</v>
      </c>
      <c r="E26" s="5" t="s">
        <v>5</v>
      </c>
      <c r="F26" s="5" t="s">
        <v>5</v>
      </c>
      <c r="G26" s="5" t="s">
        <v>5</v>
      </c>
      <c r="H26" s="0" t="n">
        <v>0</v>
      </c>
      <c r="I26" s="6" t="n">
        <v>24</v>
      </c>
      <c r="J26" s="7" t="n">
        <v>0</v>
      </c>
      <c r="K26" s="7" t="n">
        <v>0</v>
      </c>
      <c r="L26" s="7" t="n">
        <v>173026053</v>
      </c>
      <c r="M26" s="7" t="n">
        <v>0</v>
      </c>
      <c r="N26" s="8" t="n">
        <v>0</v>
      </c>
      <c r="P26" s="9" t="n">
        <f aca="false">$P$1*B26</f>
        <v>0</v>
      </c>
      <c r="T26" s="0" t="s">
        <v>8</v>
      </c>
      <c r="U26" s="0" t="s">
        <v>9</v>
      </c>
    </row>
    <row r="27" customFormat="false" ht="15.75" hidden="false" customHeight="false" outlineLevel="0" collapsed="false">
      <c r="A27" s="0" t="n">
        <v>24</v>
      </c>
      <c r="B27" s="0" t="n">
        <v>0</v>
      </c>
      <c r="C27" s="4" t="n">
        <f aca="false">P27</f>
        <v>0</v>
      </c>
      <c r="D27" s="5" t="s">
        <v>5</v>
      </c>
      <c r="E27" s="5" t="s">
        <v>5</v>
      </c>
      <c r="F27" s="5" t="s">
        <v>5</v>
      </c>
      <c r="G27" s="5" t="s">
        <v>5</v>
      </c>
      <c r="H27" s="0" t="n">
        <v>0</v>
      </c>
      <c r="I27" s="6" t="n">
        <v>25</v>
      </c>
      <c r="J27" s="7" t="n">
        <v>0</v>
      </c>
      <c r="K27" s="7" t="n">
        <v>0</v>
      </c>
      <c r="L27" s="7" t="n">
        <v>294595432</v>
      </c>
      <c r="M27" s="7" t="n">
        <v>0</v>
      </c>
      <c r="N27" s="8" t="n">
        <v>0</v>
      </c>
      <c r="P27" s="9" t="n">
        <f aca="false">$P$1*B27</f>
        <v>0</v>
      </c>
      <c r="T27" s="11" t="s">
        <v>10</v>
      </c>
      <c r="U27" s="1" t="s">
        <v>11</v>
      </c>
    </row>
    <row r="28" customFormat="false" ht="15.75" hidden="false" customHeight="false" outlineLevel="0" collapsed="false">
      <c r="A28" s="0" t="n">
        <v>25</v>
      </c>
      <c r="B28" s="0" t="n">
        <v>0</v>
      </c>
      <c r="C28" s="4" t="n">
        <f aca="false">P28</f>
        <v>0</v>
      </c>
      <c r="D28" s="5" t="s">
        <v>5</v>
      </c>
      <c r="E28" s="5" t="s">
        <v>5</v>
      </c>
      <c r="F28" s="5" t="s">
        <v>5</v>
      </c>
      <c r="G28" s="5" t="s">
        <v>5</v>
      </c>
      <c r="H28" s="0" t="n">
        <v>2</v>
      </c>
      <c r="I28" s="6" t="n">
        <v>26</v>
      </c>
      <c r="J28" s="7" t="n">
        <v>-100</v>
      </c>
      <c r="K28" s="7" t="n">
        <v>50</v>
      </c>
      <c r="L28" s="7" t="n">
        <v>35556339824</v>
      </c>
      <c r="M28" s="7" t="n">
        <v>2</v>
      </c>
      <c r="N28" s="8" t="n">
        <v>3555634000000</v>
      </c>
      <c r="P28" s="9" t="n">
        <f aca="false">$P$1*B28</f>
        <v>0</v>
      </c>
      <c r="T28" s="1" t="s">
        <v>12</v>
      </c>
      <c r="U28" s="1" t="s">
        <v>13</v>
      </c>
    </row>
    <row r="29" customFormat="false" ht="15.75" hidden="false" customHeight="false" outlineLevel="0" collapsed="false">
      <c r="A29" s="0" t="n">
        <v>26</v>
      </c>
      <c r="B29" s="0" t="n">
        <v>0</v>
      </c>
      <c r="C29" s="4" t="n">
        <f aca="false">P29</f>
        <v>0</v>
      </c>
      <c r="D29" s="5" t="s">
        <v>5</v>
      </c>
      <c r="E29" s="5" t="s">
        <v>5</v>
      </c>
      <c r="F29" s="5" t="s">
        <v>5</v>
      </c>
      <c r="G29" s="5" t="s">
        <v>5</v>
      </c>
      <c r="H29" s="0" t="n">
        <v>3</v>
      </c>
      <c r="I29" s="6" t="n">
        <v>27</v>
      </c>
      <c r="J29" s="7" t="n">
        <v>-150</v>
      </c>
      <c r="K29" s="7" t="n">
        <v>50</v>
      </c>
      <c r="L29" s="7" t="n">
        <v>17529276725</v>
      </c>
      <c r="M29" s="7" t="n">
        <v>3</v>
      </c>
      <c r="N29" s="8" t="n">
        <v>2629392000000</v>
      </c>
      <c r="P29" s="9" t="n">
        <f aca="false">$P$1*B29</f>
        <v>0</v>
      </c>
      <c r="T29" s="1" t="s">
        <v>14</v>
      </c>
      <c r="U29" s="1" t="s">
        <v>15</v>
      </c>
    </row>
    <row r="30" customFormat="false" ht="15.75" hidden="false" customHeight="false" outlineLevel="0" collapsed="false">
      <c r="A30" s="0" t="n">
        <v>27</v>
      </c>
      <c r="B30" s="0" t="n">
        <v>0</v>
      </c>
      <c r="C30" s="4" t="n">
        <f aca="false">P30</f>
        <v>0</v>
      </c>
      <c r="D30" s="5" t="s">
        <v>5</v>
      </c>
      <c r="E30" s="5" t="s">
        <v>5</v>
      </c>
      <c r="F30" s="5" t="s">
        <v>5</v>
      </c>
      <c r="G30" s="5" t="s">
        <v>5</v>
      </c>
      <c r="H30" s="0" t="n">
        <v>4</v>
      </c>
      <c r="I30" s="6" t="n">
        <v>28</v>
      </c>
      <c r="J30" s="7" t="n">
        <v>-500</v>
      </c>
      <c r="K30" s="7" t="n">
        <v>50</v>
      </c>
      <c r="L30" s="7" t="n">
        <v>26033456848</v>
      </c>
      <c r="M30" s="7" t="n">
        <v>4</v>
      </c>
      <c r="N30" s="8" t="n">
        <v>13016730000000</v>
      </c>
      <c r="P30" s="9" t="n">
        <f aca="false">$P$1*B30</f>
        <v>0</v>
      </c>
      <c r="T30" s="1" t="s">
        <v>16</v>
      </c>
      <c r="U30" s="1" t="s">
        <v>17</v>
      </c>
    </row>
    <row r="31" customFormat="false" ht="15.75" hidden="false" customHeight="false" outlineLevel="0" collapsed="false">
      <c r="A31" s="0" t="n">
        <v>28</v>
      </c>
      <c r="B31" s="0" t="n">
        <v>0</v>
      </c>
      <c r="C31" s="4" t="n">
        <f aca="false">P31</f>
        <v>0</v>
      </c>
      <c r="D31" s="5" t="s">
        <v>5</v>
      </c>
      <c r="E31" s="5" t="s">
        <v>5</v>
      </c>
      <c r="F31" s="5" t="s">
        <v>5</v>
      </c>
      <c r="G31" s="5" t="s">
        <v>5</v>
      </c>
      <c r="H31" s="0" t="n">
        <v>4</v>
      </c>
      <c r="I31" s="6" t="n">
        <v>29</v>
      </c>
      <c r="J31" s="7" t="n">
        <v>-500</v>
      </c>
      <c r="K31" s="7" t="n">
        <v>50</v>
      </c>
      <c r="L31" s="7" t="n">
        <v>40232596619</v>
      </c>
      <c r="M31" s="7" t="n">
        <v>4</v>
      </c>
      <c r="N31" s="8" t="n">
        <v>20116300000000</v>
      </c>
      <c r="P31" s="9" t="n">
        <f aca="false">$P$1*B31</f>
        <v>0</v>
      </c>
      <c r="T31" s="1"/>
      <c r="U31" s="1"/>
    </row>
    <row r="32" customFormat="false" ht="15.75" hidden="false" customHeight="false" outlineLevel="0" collapsed="false">
      <c r="A32" s="0" t="n">
        <v>29</v>
      </c>
      <c r="B32" s="0" t="n">
        <v>0</v>
      </c>
      <c r="C32" s="4" t="n">
        <f aca="false">P32</f>
        <v>0</v>
      </c>
      <c r="D32" s="5" t="s">
        <v>5</v>
      </c>
      <c r="E32" s="5" t="s">
        <v>5</v>
      </c>
      <c r="F32" s="5" t="s">
        <v>5</v>
      </c>
      <c r="G32" s="5" t="s">
        <v>5</v>
      </c>
      <c r="H32" s="0" t="n">
        <v>4</v>
      </c>
      <c r="I32" s="6" t="n">
        <v>30</v>
      </c>
      <c r="J32" s="7" t="n">
        <v>-500</v>
      </c>
      <c r="K32" s="7" t="n">
        <v>50</v>
      </c>
      <c r="L32" s="7" t="n">
        <v>27427742420</v>
      </c>
      <c r="M32" s="7" t="n">
        <v>4</v>
      </c>
      <c r="N32" s="8" t="n">
        <v>13713870000000</v>
      </c>
      <c r="P32" s="9" t="n">
        <f aca="false">$P$1*B32</f>
        <v>0</v>
      </c>
      <c r="T32" s="1" t="s">
        <v>18</v>
      </c>
      <c r="U32" s="1" t="s">
        <v>19</v>
      </c>
    </row>
    <row r="33" customFormat="false" ht="15" hidden="false" customHeight="false" outlineLevel="0" collapsed="false">
      <c r="I33" s="12" t="s">
        <v>20</v>
      </c>
      <c r="J33" s="12" t="n">
        <v>2</v>
      </c>
      <c r="K33" s="12" t="n">
        <v>3</v>
      </c>
      <c r="L33" s="12" t="n">
        <v>4</v>
      </c>
      <c r="M33" s="12" t="n">
        <v>5</v>
      </c>
      <c r="N33" s="12" t="n">
        <v>6</v>
      </c>
      <c r="O33" s="13" t="n">
        <v>7</v>
      </c>
      <c r="P33" s="14" t="n">
        <v>8</v>
      </c>
      <c r="Q33" s="14" t="n">
        <v>9</v>
      </c>
      <c r="R33" s="14" t="n">
        <v>10</v>
      </c>
    </row>
    <row r="34" customFormat="false" ht="15" hidden="false" customHeight="false" outlineLevel="0" collapsed="false">
      <c r="A34" s="0" t="s">
        <v>21</v>
      </c>
      <c r="B34" s="0" t="n">
        <f aca="false">SUM(B3:B32)</f>
        <v>1</v>
      </c>
      <c r="C34" s="15" t="n">
        <f aca="false">ROUND(C3,0)</f>
        <v>0</v>
      </c>
      <c r="D34" s="9" t="str">
        <f aca="false">D3</f>
        <v>_</v>
      </c>
      <c r="E34" s="9" t="str">
        <f aca="false">E3</f>
        <v>_</v>
      </c>
      <c r="F34" s="9" t="str">
        <f aca="false">F3</f>
        <v>_</v>
      </c>
      <c r="G34" s="9" t="str">
        <f aca="false">G3</f>
        <v>_</v>
      </c>
      <c r="I34" s="0" t="str">
        <f aca="false">"  "&amp;C34&amp;", "&amp;D34&amp;", "&amp;E34&amp;", "&amp;F34&amp;", "&amp;G34&amp;","</f>
        <v>  0, _, _, _, _,</v>
      </c>
      <c r="J34" s="0" t="str">
        <f aca="false">"  "&amp;ROUND(C34*0.637628,0)&amp;", "&amp;D34&amp;", "&amp;E34&amp;", "&amp;F34&amp;", "&amp;G34&amp;","</f>
        <v>  0, _, _, _, _,</v>
      </c>
      <c r="K34" s="0" t="str">
        <f aca="false">"  "&amp;ROUND(C34*0.637628^2,0)&amp;", "&amp;D34&amp;", "&amp;E34&amp;", "&amp;F34&amp;", "&amp;G34&amp;","</f>
        <v>  0, _, _, _, _,</v>
      </c>
      <c r="L34" s="0" t="str">
        <f aca="false">"  "&amp;ROUND(C34*0.637628^3,0)&amp;", "&amp;D34&amp;", "&amp;E34&amp;", "&amp;F34&amp;", "&amp;G34&amp;","</f>
        <v>  0, _, _, _, _,</v>
      </c>
      <c r="M34" s="0" t="str">
        <f aca="false">"  "&amp;ROUND(C34*0.637628^4,0)&amp;", "&amp;D34&amp;", "&amp;E34&amp;", "&amp;F34&amp;", "&amp;G34&amp;","</f>
        <v>  0, _, _, _, _,</v>
      </c>
      <c r="N34" s="0" t="str">
        <f aca="false">"  "&amp;ROUND(C34*0.637628^5,0)&amp;", "&amp;D34&amp;", "&amp;E34&amp;", "&amp;F34&amp;", "&amp;G34&amp;","</f>
        <v>  0, _, _, _, _,</v>
      </c>
      <c r="O34" s="0" t="str">
        <f aca="false">"  "&amp;ROUND(C34*0.637628^6,0)&amp;", "&amp;D34&amp;", "&amp;E34&amp;", "&amp;F34&amp;", "&amp;G34&amp;","</f>
        <v>  0, _, _, _, _,</v>
      </c>
      <c r="P34" s="0" t="str">
        <f aca="false">"  "&amp;ROUND(C34*0.637628^7,0)&amp;", "&amp;D34&amp;", "&amp;E34&amp;", "&amp;F34&amp;", "&amp;G34&amp;","</f>
        <v>  0, _, _, _, _,</v>
      </c>
      <c r="Q34" s="0" t="str">
        <f aca="false">"  "&amp;ROUND(C34*0.637628^8,0)&amp;", "&amp;D34&amp;", "&amp;E34&amp;", "&amp;F34&amp;", "&amp;G34&amp;","</f>
        <v>  0, _, _, _, _,</v>
      </c>
      <c r="R34" s="0" t="str">
        <f aca="false">"  "&amp;ROUND(C34*0.637628^9,0)&amp;", "&amp;D34&amp;", "&amp;E34&amp;", "&amp;F34&amp;", "&amp;G34&amp;","</f>
        <v>  0, _, _, _, _,</v>
      </c>
    </row>
    <row r="35" customFormat="false" ht="15" hidden="false" customHeight="false" outlineLevel="0" collapsed="false">
      <c r="C35" s="15" t="n">
        <f aca="false">ROUND(C4,0)</f>
        <v>0</v>
      </c>
      <c r="D35" s="9" t="str">
        <f aca="false">D4</f>
        <v>_</v>
      </c>
      <c r="E35" s="9" t="str">
        <f aca="false">E4</f>
        <v>_</v>
      </c>
      <c r="F35" s="9" t="str">
        <f aca="false">F4</f>
        <v>_</v>
      </c>
      <c r="G35" s="9" t="str">
        <f aca="false">G4</f>
        <v>_</v>
      </c>
      <c r="I35" s="0" t="str">
        <f aca="false">"  "&amp;C35&amp;", "&amp;D35&amp;", "&amp;E35&amp;", "&amp;F35&amp;", "&amp;G35&amp;","</f>
        <v>  0, _, _, _, _,</v>
      </c>
      <c r="J35" s="0" t="str">
        <f aca="false">"  "&amp;ROUND(C35*0.637628,0)&amp;", "&amp;D35&amp;", "&amp;E35&amp;", "&amp;F35&amp;", "&amp;G35&amp;","</f>
        <v>  0, _, _, _, _,</v>
      </c>
      <c r="K35" s="0" t="str">
        <f aca="false">"  "&amp;ROUND(C35*0.637628^2,0)&amp;", "&amp;D35&amp;", "&amp;E35&amp;", "&amp;F35&amp;", "&amp;G35&amp;","</f>
        <v>  0, _, _, _, _,</v>
      </c>
      <c r="L35" s="0" t="str">
        <f aca="false">"  "&amp;ROUND(C35*0.637628^3,0)&amp;", "&amp;D35&amp;", "&amp;E35&amp;", "&amp;F35&amp;", "&amp;G35&amp;","</f>
        <v>  0, _, _, _, _,</v>
      </c>
      <c r="M35" s="0" t="str">
        <f aca="false">"  "&amp;ROUND(C35*0.637628^4,0)&amp;", "&amp;D35&amp;", "&amp;E35&amp;", "&amp;F35&amp;", "&amp;G35&amp;","</f>
        <v>  0, _, _, _, _,</v>
      </c>
      <c r="N35" s="0" t="str">
        <f aca="false">"  "&amp;ROUND(C35*0.637628^5,0)&amp;", "&amp;D35&amp;", "&amp;E35&amp;", "&amp;F35&amp;", "&amp;G35&amp;","</f>
        <v>  0, _, _, _, _,</v>
      </c>
      <c r="O35" s="0" t="str">
        <f aca="false">"  "&amp;ROUND(C35*0.637628^6,0)&amp;", "&amp;D35&amp;", "&amp;E35&amp;", "&amp;F35&amp;", "&amp;G35&amp;","</f>
        <v>  0, _, _, _, _,</v>
      </c>
      <c r="P35" s="0" t="str">
        <f aca="false">"  "&amp;ROUND(C35*0.637628^7,0)&amp;", "&amp;D35&amp;", "&amp;E35&amp;", "&amp;F35&amp;", "&amp;G35&amp;","</f>
        <v>  0, _, _, _, _,</v>
      </c>
      <c r="Q35" s="0" t="str">
        <f aca="false">"  "&amp;ROUND(C35*0.637628^8,0)&amp;", "&amp;D35&amp;", "&amp;E35&amp;", "&amp;F35&amp;", "&amp;G35&amp;","</f>
        <v>  0, _, _, _, _,</v>
      </c>
      <c r="R35" s="0" t="str">
        <f aca="false">"  "&amp;ROUND(C35*0.637628^9,0)&amp;", "&amp;D35&amp;", "&amp;E35&amp;", "&amp;F35&amp;", "&amp;G35&amp;","</f>
        <v>  0, _, _, _, _,</v>
      </c>
    </row>
    <row r="36" customFormat="false" ht="15" hidden="false" customHeight="false" outlineLevel="0" collapsed="false">
      <c r="C36" s="15" t="n">
        <f aca="false">ROUND(C5,0)</f>
        <v>3130</v>
      </c>
      <c r="D36" s="9" t="str">
        <f aca="false">D5</f>
        <v>_</v>
      </c>
      <c r="E36" s="9" t="str">
        <f aca="false">E5</f>
        <v>_</v>
      </c>
      <c r="F36" s="9" t="str">
        <f aca="false">F5</f>
        <v>_</v>
      </c>
      <c r="G36" s="9" t="str">
        <f aca="false">G5</f>
        <v>_</v>
      </c>
      <c r="I36" s="0" t="str">
        <f aca="false">"  "&amp;C36&amp;", "&amp;D36&amp;", "&amp;E36&amp;", "&amp;F36&amp;", "&amp;G36&amp;","</f>
        <v>  3130, _, _, _, _,</v>
      </c>
      <c r="J36" s="0" t="str">
        <f aca="false">"  "&amp;ROUND(C36*0.637628,0)&amp;", "&amp;D36&amp;", "&amp;E36&amp;", "&amp;F36&amp;", "&amp;G36&amp;","</f>
        <v>  1996, _, _, _, _,</v>
      </c>
      <c r="K36" s="0" t="str">
        <f aca="false">"  "&amp;ROUND(C36*0.637628^2,0)&amp;", "&amp;D36&amp;", "&amp;E36&amp;", "&amp;F36&amp;", "&amp;G36&amp;","</f>
        <v>  1273, _, _, _, _,</v>
      </c>
      <c r="L36" s="0" t="str">
        <f aca="false">"  "&amp;ROUND(C36*0.637628^3,0)&amp;", "&amp;D36&amp;", "&amp;E36&amp;", "&amp;F36&amp;", "&amp;G36&amp;","</f>
        <v>  811, _, _, _, _,</v>
      </c>
      <c r="M36" s="0" t="str">
        <f aca="false">"  "&amp;ROUND(C36*0.637628^4,0)&amp;", "&amp;D36&amp;", "&amp;E36&amp;", "&amp;F36&amp;", "&amp;G36&amp;","</f>
        <v>  517, _, _, _, _,</v>
      </c>
      <c r="N36" s="0" t="str">
        <f aca="false">"  "&amp;ROUND(C36*0.637628^5,0)&amp;", "&amp;D36&amp;", "&amp;E36&amp;", "&amp;F36&amp;", "&amp;G36&amp;","</f>
        <v>  330, _, _, _, _,</v>
      </c>
      <c r="O36" s="0" t="str">
        <f aca="false">"  "&amp;ROUND(C36*0.637628^6,0)&amp;", "&amp;D36&amp;", "&amp;E36&amp;", "&amp;F36&amp;", "&amp;G36&amp;","</f>
        <v>  210, _, _, _, _,</v>
      </c>
      <c r="P36" s="0" t="str">
        <f aca="false">"  "&amp;ROUND(C36*0.637628^7,0)&amp;", "&amp;D36&amp;", "&amp;E36&amp;", "&amp;F36&amp;", "&amp;G36&amp;","</f>
        <v>  134, _, _, _, _,</v>
      </c>
      <c r="Q36" s="0" t="str">
        <f aca="false">"  "&amp;ROUND(C36*0.637628^8,0)&amp;", "&amp;D36&amp;", "&amp;E36&amp;", "&amp;F36&amp;", "&amp;G36&amp;","</f>
        <v>  86, _, _, _, _,</v>
      </c>
      <c r="R36" s="0" t="str">
        <f aca="false">"  "&amp;ROUND(C36*0.637628^9,0)&amp;", "&amp;D36&amp;", "&amp;E36&amp;", "&amp;F36&amp;", "&amp;G36&amp;","</f>
        <v>  55, _, _, _, _,</v>
      </c>
    </row>
    <row r="37" customFormat="false" ht="15" hidden="false" customHeight="false" outlineLevel="0" collapsed="false">
      <c r="C37" s="15" t="n">
        <f aca="false">ROUND(C6,0)</f>
        <v>401788</v>
      </c>
      <c r="D37" s="9" t="str">
        <f aca="false">D6</f>
        <v>_</v>
      </c>
      <c r="E37" s="9" t="str">
        <f aca="false">E6</f>
        <v>_</v>
      </c>
      <c r="F37" s="9" t="str">
        <f aca="false">F6</f>
        <v>_</v>
      </c>
      <c r="G37" s="9" t="str">
        <f aca="false">G6</f>
        <v>_</v>
      </c>
      <c r="I37" s="0" t="str">
        <f aca="false">"  "&amp;C37&amp;", "&amp;D37&amp;", "&amp;E37&amp;", "&amp;F37&amp;", "&amp;G37&amp;","</f>
        <v>  401788, _, _, _, _,</v>
      </c>
      <c r="J37" s="0" t="str">
        <f aca="false">"  "&amp;ROUND(C37*0.637628,0)&amp;", "&amp;D37&amp;", "&amp;E37&amp;", "&amp;F37&amp;", "&amp;G37&amp;","</f>
        <v>  256191, _, _, _, _,</v>
      </c>
      <c r="K37" s="0" t="str">
        <f aca="false">"  "&amp;ROUND(C37*0.637628^2,0)&amp;", "&amp;D37&amp;", "&amp;E37&amp;", "&amp;F37&amp;", "&amp;G37&amp;","</f>
        <v>  163355, _, _, _, _,</v>
      </c>
      <c r="L37" s="0" t="str">
        <f aca="false">"  "&amp;ROUND(C37*0.637628^3,0)&amp;", "&amp;D37&amp;", "&amp;E37&amp;", "&amp;F37&amp;", "&amp;G37&amp;","</f>
        <v>  104160, _, _, _, _,</v>
      </c>
      <c r="M37" s="0" t="str">
        <f aca="false">"  "&amp;ROUND(C37*0.637628^4,0)&amp;", "&amp;D37&amp;", "&amp;E37&amp;", "&amp;F37&amp;", "&amp;G37&amp;","</f>
        <v>  66415, _, _, _, _,</v>
      </c>
      <c r="N37" s="0" t="str">
        <f aca="false">"  "&amp;ROUND(C37*0.637628^5,0)&amp;", "&amp;D37&amp;", "&amp;E37&amp;", "&amp;F37&amp;", "&amp;G37&amp;","</f>
        <v>  42348, _, _, _, _,</v>
      </c>
      <c r="O37" s="0" t="str">
        <f aca="false">"  "&amp;ROUND(C37*0.637628^6,0)&amp;", "&amp;D37&amp;", "&amp;E37&amp;", "&amp;F37&amp;", "&amp;G37&amp;","</f>
        <v>  27002, _, _, _, _,</v>
      </c>
      <c r="P37" s="0" t="str">
        <f aca="false">"  "&amp;ROUND(C37*0.637628^7,0)&amp;", "&amp;D37&amp;", "&amp;E37&amp;", "&amp;F37&amp;", "&amp;G37&amp;","</f>
        <v>  17217, _, _, _, _,</v>
      </c>
      <c r="Q37" s="0" t="str">
        <f aca="false">"  "&amp;ROUND(C37*0.637628^8,0)&amp;", "&amp;D37&amp;", "&amp;E37&amp;", "&amp;F37&amp;", "&amp;G37&amp;","</f>
        <v>  10978, _, _, _, _,</v>
      </c>
      <c r="R37" s="0" t="str">
        <f aca="false">"  "&amp;ROUND(C37*0.637628^9,0)&amp;", "&amp;D37&amp;", "&amp;E37&amp;", "&amp;F37&amp;", "&amp;G37&amp;","</f>
        <v>  7000, _, _, _, _,</v>
      </c>
    </row>
    <row r="38" customFormat="false" ht="15" hidden="false" customHeight="false" outlineLevel="0" collapsed="false">
      <c r="C38" s="15" t="n">
        <f aca="false">ROUND(C7,0)</f>
        <v>0</v>
      </c>
      <c r="D38" s="9" t="str">
        <f aca="false">D7</f>
        <v>_</v>
      </c>
      <c r="E38" s="9" t="str">
        <f aca="false">E7</f>
        <v>_</v>
      </c>
      <c r="F38" s="9" t="str">
        <f aca="false">F7</f>
        <v>_</v>
      </c>
      <c r="G38" s="9" t="str">
        <f aca="false">G7</f>
        <v>_</v>
      </c>
      <c r="I38" s="0" t="str">
        <f aca="false">"  "&amp;C38&amp;", "&amp;D38&amp;", "&amp;E38&amp;", "&amp;F38&amp;", "&amp;G38&amp;","</f>
        <v>  0, _, _, _, _,</v>
      </c>
      <c r="J38" s="0" t="str">
        <f aca="false">"  "&amp;ROUND(C38*0.637628,0)&amp;", "&amp;D38&amp;", "&amp;E38&amp;", "&amp;F38&amp;", "&amp;G38&amp;","</f>
        <v>  0, _, _, _, _,</v>
      </c>
      <c r="K38" s="0" t="str">
        <f aca="false">"  "&amp;ROUND(C38*0.637628^2,0)&amp;", "&amp;D38&amp;", "&amp;E38&amp;", "&amp;F38&amp;", "&amp;G38&amp;","</f>
        <v>  0, _, _, _, _,</v>
      </c>
      <c r="L38" s="0" t="str">
        <f aca="false">"  "&amp;ROUND(C38*0.637628^3,0)&amp;", "&amp;D38&amp;", "&amp;E38&amp;", "&amp;F38&amp;", "&amp;G38&amp;","</f>
        <v>  0, _, _, _, _,</v>
      </c>
      <c r="M38" s="0" t="str">
        <f aca="false">"  "&amp;ROUND(C38*0.637628^4,0)&amp;", "&amp;D38&amp;", "&amp;E38&amp;", "&amp;F38&amp;", "&amp;G38&amp;","</f>
        <v>  0, _, _, _, _,</v>
      </c>
      <c r="N38" s="0" t="str">
        <f aca="false">"  "&amp;ROUND(C38*0.637628^5,0)&amp;", "&amp;D38&amp;", "&amp;E38&amp;", "&amp;F38&amp;", "&amp;G38&amp;","</f>
        <v>  0, _, _, _, _,</v>
      </c>
      <c r="O38" s="0" t="str">
        <f aca="false">"  "&amp;ROUND(C38*0.637628^6,0)&amp;", "&amp;D38&amp;", "&amp;E38&amp;", "&amp;F38&amp;", "&amp;G38&amp;","</f>
        <v>  0, _, _, _, _,</v>
      </c>
      <c r="P38" s="0" t="str">
        <f aca="false">"  "&amp;ROUND(C38*0.637628^7,0)&amp;", "&amp;D38&amp;", "&amp;E38&amp;", "&amp;F38&amp;", "&amp;G38&amp;","</f>
        <v>  0, _, _, _, _,</v>
      </c>
      <c r="Q38" s="0" t="str">
        <f aca="false">"  "&amp;ROUND(C38*0.637628^8,0)&amp;", "&amp;D38&amp;", "&amp;E38&amp;", "&amp;F38&amp;", "&amp;G38&amp;","</f>
        <v>  0, _, _, _, _,</v>
      </c>
      <c r="R38" s="0" t="str">
        <f aca="false">"  "&amp;ROUND(C38*0.637628^9,0)&amp;", "&amp;D38&amp;", "&amp;E38&amp;", "&amp;F38&amp;", "&amp;G38&amp;","</f>
        <v>  0, _, _, _, _,</v>
      </c>
    </row>
    <row r="39" customFormat="false" ht="15" hidden="false" customHeight="false" outlineLevel="0" collapsed="false">
      <c r="C39" s="15" t="n">
        <f aca="false">ROUND(C8,0)</f>
        <v>127142</v>
      </c>
      <c r="D39" s="9" t="str">
        <f aca="false">D8</f>
        <v>_</v>
      </c>
      <c r="E39" s="9" t="str">
        <f aca="false">E8</f>
        <v>_</v>
      </c>
      <c r="F39" s="9" t="str">
        <f aca="false">F8</f>
        <v>_</v>
      </c>
      <c r="G39" s="9" t="str">
        <f aca="false">G8</f>
        <v>_</v>
      </c>
      <c r="I39" s="0" t="str">
        <f aca="false">"  "&amp;C39&amp;", "&amp;D39&amp;", "&amp;E39&amp;", "&amp;F39&amp;", "&amp;G39&amp;","</f>
        <v>  127142, _, _, _, _,</v>
      </c>
      <c r="J39" s="0" t="str">
        <f aca="false">"  "&amp;ROUND(C39*0.637628,0)&amp;", "&amp;D39&amp;", "&amp;E39&amp;", "&amp;F39&amp;", "&amp;G39&amp;","</f>
        <v>  81069, _, _, _, _,</v>
      </c>
      <c r="K39" s="0" t="str">
        <f aca="false">"  "&amp;ROUND(C39*0.637628^2,0)&amp;", "&amp;D39&amp;", "&amp;E39&amp;", "&amp;F39&amp;", "&amp;G39&amp;","</f>
        <v>  51692, _, _, _, _,</v>
      </c>
      <c r="L39" s="0" t="str">
        <f aca="false">"  "&amp;ROUND(C39*0.637628^3,0)&amp;", "&amp;D39&amp;", "&amp;E39&amp;", "&amp;F39&amp;", "&amp;G39&amp;","</f>
        <v>  32960, _, _, _, _,</v>
      </c>
      <c r="M39" s="0" t="str">
        <f aca="false">"  "&amp;ROUND(C39*0.637628^4,0)&amp;", "&amp;D39&amp;", "&amp;E39&amp;", "&amp;F39&amp;", "&amp;G39&amp;","</f>
        <v>  21016, _, _, _, _,</v>
      </c>
      <c r="N39" s="0" t="str">
        <f aca="false">"  "&amp;ROUND(C39*0.637628^5,0)&amp;", "&amp;D39&amp;", "&amp;E39&amp;", "&amp;F39&amp;", "&amp;G39&amp;","</f>
        <v>  13401, _, _, _, _,</v>
      </c>
      <c r="O39" s="0" t="str">
        <f aca="false">"  "&amp;ROUND(C39*0.637628^6,0)&amp;", "&amp;D39&amp;", "&amp;E39&amp;", "&amp;F39&amp;", "&amp;G39&amp;","</f>
        <v>  8545, _, _, _, _,</v>
      </c>
      <c r="P39" s="0" t="str">
        <f aca="false">"  "&amp;ROUND(C39*0.637628^7,0)&amp;", "&amp;D39&amp;", "&amp;E39&amp;", "&amp;F39&amp;", "&amp;G39&amp;","</f>
        <v>  5448, _, _, _, _,</v>
      </c>
      <c r="Q39" s="0" t="str">
        <f aca="false">"  "&amp;ROUND(C39*0.637628^8,0)&amp;", "&amp;D39&amp;", "&amp;E39&amp;", "&amp;F39&amp;", "&amp;G39&amp;","</f>
        <v>  3474, _, _, _, _,</v>
      </c>
      <c r="R39" s="0" t="str">
        <f aca="false">"  "&amp;ROUND(C39*0.637628^9,0)&amp;", "&amp;D39&amp;", "&amp;E39&amp;", "&amp;F39&amp;", "&amp;G39&amp;","</f>
        <v>  2215, _, _, _, _,</v>
      </c>
    </row>
    <row r="40" customFormat="false" ht="15" hidden="false" customHeight="false" outlineLevel="0" collapsed="false">
      <c r="C40" s="15" t="n">
        <f aca="false">ROUND(C9,0)</f>
        <v>555830</v>
      </c>
      <c r="D40" s="9" t="str">
        <f aca="false">D9</f>
        <v>_</v>
      </c>
      <c r="E40" s="9" t="str">
        <f aca="false">E9</f>
        <v>_</v>
      </c>
      <c r="F40" s="9" t="str">
        <f aca="false">F9</f>
        <v>_</v>
      </c>
      <c r="G40" s="9" t="str">
        <f aca="false">G9</f>
        <v>_</v>
      </c>
      <c r="I40" s="0" t="str">
        <f aca="false">"  "&amp;C40&amp;", "&amp;D40&amp;", "&amp;E40&amp;", "&amp;F40&amp;", "&amp;G40&amp;","</f>
        <v>  555830, _, _, _, _,</v>
      </c>
      <c r="J40" s="0" t="str">
        <f aca="false">"  "&amp;ROUND(C40*0.637628,0)&amp;", "&amp;D40&amp;", "&amp;E40&amp;", "&amp;F40&amp;", "&amp;G40&amp;","</f>
        <v>  354413, _, _, _, _,</v>
      </c>
      <c r="K40" s="0" t="str">
        <f aca="false">"  "&amp;ROUND(C40*0.637628^2,0)&amp;", "&amp;D40&amp;", "&amp;E40&amp;", "&amp;F40&amp;", "&amp;G40&amp;","</f>
        <v>  225984, _, _, _, _,</v>
      </c>
      <c r="L40" s="0" t="str">
        <f aca="false">"  "&amp;ROUND(C40*0.637628^3,0)&amp;", "&amp;D40&amp;", "&amp;E40&amp;", "&amp;F40&amp;", "&amp;G40&amp;","</f>
        <v>  144093, _, _, _, _,</v>
      </c>
      <c r="M40" s="0" t="str">
        <f aca="false">"  "&amp;ROUND(C40*0.637628^4,0)&amp;", "&amp;D40&amp;", "&amp;E40&amp;", "&amp;F40&amp;", "&amp;G40&amp;","</f>
        <v>  91878, _, _, _, _,</v>
      </c>
      <c r="N40" s="0" t="str">
        <f aca="false">"  "&amp;ROUND(C40*0.637628^5,0)&amp;", "&amp;D40&amp;", "&amp;E40&amp;", "&amp;F40&amp;", "&amp;G40&amp;","</f>
        <v>  58584, _, _, _, _,</v>
      </c>
      <c r="O40" s="0" t="str">
        <f aca="false">"  "&amp;ROUND(C40*0.637628^6,0)&amp;", "&amp;D40&amp;", "&amp;E40&amp;", "&amp;F40&amp;", "&amp;G40&amp;","</f>
        <v>  37355, _, _, _, _,</v>
      </c>
      <c r="P40" s="0" t="str">
        <f aca="false">"  "&amp;ROUND(C40*0.637628^7,0)&amp;", "&amp;D40&amp;", "&amp;E40&amp;", "&amp;F40&amp;", "&amp;G40&amp;","</f>
        <v>  23818, _, _, _, _,</v>
      </c>
      <c r="Q40" s="0" t="str">
        <f aca="false">"  "&amp;ROUND(C40*0.637628^8,0)&amp;", "&amp;D40&amp;", "&amp;E40&amp;", "&amp;F40&amp;", "&amp;G40&amp;","</f>
        <v>  15187, _, _, _, _,</v>
      </c>
      <c r="R40" s="0" t="str">
        <f aca="false">"  "&amp;ROUND(C40*0.637628^9,0)&amp;", "&amp;D40&amp;", "&amp;E40&amp;", "&amp;F40&amp;", "&amp;G40&amp;","</f>
        <v>  9684, _, _, _, _,</v>
      </c>
    </row>
    <row r="41" customFormat="false" ht="15" hidden="false" customHeight="false" outlineLevel="0" collapsed="false">
      <c r="C41" s="15" t="n">
        <f aca="false">ROUND(C10,0)</f>
        <v>692667</v>
      </c>
      <c r="D41" s="9" t="str">
        <f aca="false">D10</f>
        <v>_</v>
      </c>
      <c r="E41" s="9" t="str">
        <f aca="false">E10</f>
        <v>_</v>
      </c>
      <c r="F41" s="9" t="str">
        <f aca="false">F10</f>
        <v>_</v>
      </c>
      <c r="G41" s="9" t="str">
        <f aca="false">G10</f>
        <v>_</v>
      </c>
      <c r="I41" s="0" t="str">
        <f aca="false">"  "&amp;C41&amp;", "&amp;D41&amp;", "&amp;E41&amp;", "&amp;F41&amp;", "&amp;G41&amp;","</f>
        <v>  692667, _, _, _, _,</v>
      </c>
      <c r="J41" s="0" t="str">
        <f aca="false">"  "&amp;ROUND(C41*0.637628,0)&amp;", "&amp;D41&amp;", "&amp;E41&amp;", "&amp;F41&amp;", "&amp;G41&amp;","</f>
        <v>  441664, _, _, _, _,</v>
      </c>
      <c r="K41" s="0" t="str">
        <f aca="false">"  "&amp;ROUND(C41*0.637628^2,0)&amp;", "&amp;D41&amp;", "&amp;E41&amp;", "&amp;F41&amp;", "&amp;G41&amp;","</f>
        <v>  281617, _, _, _, _,</v>
      </c>
      <c r="L41" s="0" t="str">
        <f aca="false">"  "&amp;ROUND(C41*0.637628^3,0)&amp;", "&amp;D41&amp;", "&amp;E41&amp;", "&amp;F41&amp;", "&amp;G41&amp;","</f>
        <v>  179567, _, _, _, _,</v>
      </c>
      <c r="M41" s="0" t="str">
        <f aca="false">"  "&amp;ROUND(C41*0.637628^4,0)&amp;", "&amp;D41&amp;", "&amp;E41&amp;", "&amp;F41&amp;", "&amp;G41&amp;","</f>
        <v>  114497, _, _, _, _,</v>
      </c>
      <c r="N41" s="0" t="str">
        <f aca="false">"  "&amp;ROUND(C41*0.637628^5,0)&amp;", "&amp;D41&amp;", "&amp;E41&amp;", "&amp;F41&amp;", "&amp;G41&amp;","</f>
        <v>  73006, _, _, _, _,</v>
      </c>
      <c r="O41" s="0" t="str">
        <f aca="false">"  "&amp;ROUND(C41*0.637628^6,0)&amp;", "&amp;D41&amp;", "&amp;E41&amp;", "&amp;F41&amp;", "&amp;G41&amp;","</f>
        <v>  46551, _, _, _, _,</v>
      </c>
      <c r="P41" s="0" t="str">
        <f aca="false">"  "&amp;ROUND(C41*0.637628^7,0)&amp;", "&amp;D41&amp;", "&amp;E41&amp;", "&amp;F41&amp;", "&amp;G41&amp;","</f>
        <v>  29682, _, _, _, _,</v>
      </c>
      <c r="Q41" s="0" t="str">
        <f aca="false">"  "&amp;ROUND(C41*0.637628^8,0)&amp;", "&amp;D41&amp;", "&amp;E41&amp;", "&amp;F41&amp;", "&amp;G41&amp;","</f>
        <v>  18926, _, _, _, _,</v>
      </c>
      <c r="R41" s="0" t="str">
        <f aca="false">"  "&amp;ROUND(C41*0.637628^9,0)&amp;", "&amp;D41&amp;", "&amp;E41&amp;", "&amp;F41&amp;", "&amp;G41&amp;","</f>
        <v>  12068, _, _, _, _,</v>
      </c>
    </row>
    <row r="42" customFormat="false" ht="15" hidden="false" customHeight="false" outlineLevel="0" collapsed="false">
      <c r="C42" s="15" t="n">
        <f aca="false">ROUND(C11,0)</f>
        <v>25867348</v>
      </c>
      <c r="D42" s="9" t="str">
        <f aca="false">D11</f>
        <v>_</v>
      </c>
      <c r="E42" s="9" t="str">
        <f aca="false">E11</f>
        <v>_</v>
      </c>
      <c r="F42" s="9" t="str">
        <f aca="false">F11</f>
        <v>_</v>
      </c>
      <c r="G42" s="9" t="str">
        <f aca="false">G11</f>
        <v>_</v>
      </c>
      <c r="I42" s="0" t="str">
        <f aca="false">"  "&amp;C42&amp;", "&amp;D42&amp;", "&amp;E42&amp;", "&amp;F42&amp;", "&amp;G42&amp;","</f>
        <v>  25867348, _, _, _, _,</v>
      </c>
      <c r="J42" s="0" t="str">
        <f aca="false">"  "&amp;ROUND(C42*0.637628,0)&amp;", "&amp;D42&amp;", "&amp;E42&amp;", "&amp;F42&amp;", "&amp;G42&amp;","</f>
        <v>  16493745, _, _, _, _,</v>
      </c>
      <c r="K42" s="0" t="str">
        <f aca="false">"  "&amp;ROUND(C42*0.637628^2,0)&amp;", "&amp;D42&amp;", "&amp;E42&amp;", "&amp;F42&amp;", "&amp;G42&amp;","</f>
        <v>  10516874, _, _, _, _,</v>
      </c>
      <c r="L42" s="0" t="str">
        <f aca="false">"  "&amp;ROUND(C42*0.637628^3,0)&amp;", "&amp;D42&amp;", "&amp;E42&amp;", "&amp;F42&amp;", "&amp;G42&amp;","</f>
        <v>  6705853, _, _, _, _,</v>
      </c>
      <c r="M42" s="0" t="str">
        <f aca="false">"  "&amp;ROUND(C42*0.637628^4,0)&amp;", "&amp;D42&amp;", "&amp;E42&amp;", "&amp;F42&amp;", "&amp;G42&amp;","</f>
        <v>  4275840, _, _, _, _,</v>
      </c>
      <c r="N42" s="0" t="str">
        <f aca="false">"  "&amp;ROUND(C42*0.637628^5,0)&amp;", "&amp;D42&amp;", "&amp;E42&amp;", "&amp;F42&amp;", "&amp;G42&amp;","</f>
        <v>  2726395, _, _, _, _,</v>
      </c>
      <c r="O42" s="0" t="str">
        <f aca="false">"  "&amp;ROUND(C42*0.637628^6,0)&amp;", "&amp;D42&amp;", "&amp;E42&amp;", "&amp;F42&amp;", "&amp;G42&amp;","</f>
        <v>  1738426, _, _, _, _,</v>
      </c>
      <c r="P42" s="0" t="str">
        <f aca="false">"  "&amp;ROUND(C42*0.637628^7,0)&amp;", "&amp;D42&amp;", "&amp;E42&amp;", "&amp;F42&amp;", "&amp;G42&amp;","</f>
        <v>  1108469, _, _, _, _,</v>
      </c>
      <c r="Q42" s="0" t="str">
        <f aca="false">"  "&amp;ROUND(C42*0.637628^8,0)&amp;", "&amp;D42&amp;", "&amp;E42&amp;", "&amp;F42&amp;", "&amp;G42&amp;","</f>
        <v>  706791, _, _, _, _,</v>
      </c>
      <c r="R42" s="0" t="str">
        <f aca="false">"  "&amp;ROUND(C42*0.637628^9,0)&amp;", "&amp;D42&amp;", "&amp;E42&amp;", "&amp;F42&amp;", "&amp;G42&amp;","</f>
        <v>  450670, _, _, _, _,</v>
      </c>
    </row>
    <row r="43" customFormat="false" ht="15" hidden="false" customHeight="false" outlineLevel="0" collapsed="false">
      <c r="C43" s="15" t="n">
        <f aca="false">ROUND(C12,0)</f>
        <v>2243604</v>
      </c>
      <c r="D43" s="9" t="str">
        <f aca="false">D12</f>
        <v>_</v>
      </c>
      <c r="E43" s="9" t="str">
        <f aca="false">E12</f>
        <v>_</v>
      </c>
      <c r="F43" s="9" t="str">
        <f aca="false">F12</f>
        <v>_</v>
      </c>
      <c r="G43" s="9" t="str">
        <f aca="false">G12</f>
        <v>_</v>
      </c>
      <c r="I43" s="0" t="str">
        <f aca="false">"  "&amp;C43&amp;", "&amp;D43&amp;", "&amp;E43&amp;", "&amp;F43&amp;", "&amp;G43&amp;","</f>
        <v>  2243604, _, _, _, _,</v>
      </c>
      <c r="J43" s="0" t="str">
        <f aca="false">"  "&amp;ROUND(C43*0.637628,0)&amp;", "&amp;D43&amp;", "&amp;E43&amp;", "&amp;F43&amp;", "&amp;G43&amp;","</f>
        <v>  1430585, _, _, _, _,</v>
      </c>
      <c r="K43" s="0" t="str">
        <f aca="false">"  "&amp;ROUND(C43*0.637628^2,0)&amp;", "&amp;D43&amp;", "&amp;E43&amp;", "&amp;F43&amp;", "&amp;G43&amp;","</f>
        <v>  912181, _, _, _, _,</v>
      </c>
      <c r="L43" s="0" t="str">
        <f aca="false">"  "&amp;ROUND(C43*0.637628^3,0)&amp;", "&amp;D43&amp;", "&amp;E43&amp;", "&amp;F43&amp;", "&amp;G43&amp;","</f>
        <v>  581632, _, _, _, _,</v>
      </c>
      <c r="M43" s="0" t="str">
        <f aca="false">"  "&amp;ROUND(C43*0.637628^4,0)&amp;", "&amp;D43&amp;", "&amp;E43&amp;", "&amp;F43&amp;", "&amp;G43&amp;","</f>
        <v>  370865, _, _, _, _,</v>
      </c>
      <c r="N43" s="0" t="str">
        <f aca="false">"  "&amp;ROUND(C43*0.637628^5,0)&amp;", "&amp;D43&amp;", "&amp;E43&amp;", "&amp;F43&amp;", "&amp;G43&amp;","</f>
        <v>  236474, _, _, _, _,</v>
      </c>
      <c r="O43" s="0" t="str">
        <f aca="false">"  "&amp;ROUND(C43*0.637628^6,0)&amp;", "&amp;D43&amp;", "&amp;E43&amp;", "&amp;F43&amp;", "&amp;G43&amp;","</f>
        <v>  150782, _, _, _, _,</v>
      </c>
      <c r="P43" s="0" t="str">
        <f aca="false">"  "&amp;ROUND(C43*0.637628^7,0)&amp;", "&amp;D43&amp;", "&amp;E43&amp;", "&amp;F43&amp;", "&amp;G43&amp;","</f>
        <v>  96143, _, _, _, _,</v>
      </c>
      <c r="Q43" s="0" t="str">
        <f aca="false">"  "&amp;ROUND(C43*0.637628^8,0)&amp;", "&amp;D43&amp;", "&amp;E43&amp;", "&amp;F43&amp;", "&amp;G43&amp;","</f>
        <v>  61303, _, _, _, _,</v>
      </c>
      <c r="R43" s="0" t="str">
        <f aca="false">"  "&amp;ROUND(C43*0.637628^9,0)&amp;", "&amp;D43&amp;", "&amp;E43&amp;", "&amp;F43&amp;", "&amp;G43&amp;","</f>
        <v>  39089, _, _, _, _,</v>
      </c>
    </row>
    <row r="44" customFormat="false" ht="15" hidden="false" customHeight="false" outlineLevel="0" collapsed="false">
      <c r="C44" s="15" t="n">
        <f aca="false">ROUND(C13,0)</f>
        <v>79654160</v>
      </c>
      <c r="D44" s="9" t="str">
        <f aca="false">D13</f>
        <v>_</v>
      </c>
      <c r="E44" s="9" t="str">
        <f aca="false">E13</f>
        <v>_</v>
      </c>
      <c r="F44" s="9" t="str">
        <f aca="false">F13</f>
        <v>_</v>
      </c>
      <c r="G44" s="9" t="str">
        <f aca="false">G13</f>
        <v>_</v>
      </c>
      <c r="I44" s="0" t="str">
        <f aca="false">"  "&amp;C44&amp;", "&amp;D44&amp;", "&amp;E44&amp;", "&amp;F44&amp;", "&amp;G44&amp;","</f>
        <v>  79654160, _, _, _, _,</v>
      </c>
      <c r="J44" s="0" t="str">
        <f aca="false">"  "&amp;ROUND(C44*0.637628,0)&amp;", "&amp;D44&amp;", "&amp;E44&amp;", "&amp;F44&amp;", "&amp;G44&amp;","</f>
        <v>  50789723, _, _, _, _,</v>
      </c>
      <c r="K44" s="0" t="str">
        <f aca="false">"  "&amp;ROUND(C44*0.637628^2,0)&amp;", "&amp;D44&amp;", "&amp;E44&amp;", "&amp;F44&amp;", "&amp;G44&amp;","</f>
        <v>  32384949, _, _, _, _,</v>
      </c>
      <c r="L44" s="0" t="str">
        <f aca="false">"  "&amp;ROUND(C44*0.637628^3,0)&amp;", "&amp;D44&amp;", "&amp;E44&amp;", "&amp;F44&amp;", "&amp;G44&amp;","</f>
        <v>  20649550, _, _, _, _,</v>
      </c>
      <c r="M44" s="0" t="str">
        <f aca="false">"  "&amp;ROUND(C44*0.637628^4,0)&amp;", "&amp;D44&amp;", "&amp;E44&amp;", "&amp;F44&amp;", "&amp;G44&amp;","</f>
        <v>  13166732, _, _, _, _,</v>
      </c>
      <c r="N44" s="0" t="str">
        <f aca="false">"  "&amp;ROUND(C44*0.637628^5,0)&amp;", "&amp;D44&amp;", "&amp;E44&amp;", "&amp;F44&amp;", "&amp;G44&amp;","</f>
        <v>  8395477, _, _, _, _,</v>
      </c>
      <c r="O44" s="0" t="str">
        <f aca="false">"  "&amp;ROUND(C44*0.637628^6,0)&amp;", "&amp;D44&amp;", "&amp;E44&amp;", "&amp;F44&amp;", "&amp;G44&amp;","</f>
        <v>  5353191, _, _, _, _,</v>
      </c>
      <c r="P44" s="0" t="str">
        <f aca="false">"  "&amp;ROUND(C44*0.637628^7,0)&amp;", "&amp;D44&amp;", "&amp;E44&amp;", "&amp;F44&amp;", "&amp;G44&amp;","</f>
        <v>  3413344, _, _, _, _,</v>
      </c>
      <c r="Q44" s="0" t="str">
        <f aca="false">"  "&amp;ROUND(C44*0.637628^8,0)&amp;", "&amp;D44&amp;", "&amp;E44&amp;", "&amp;F44&amp;", "&amp;G44&amp;","</f>
        <v>  2176444, _, _, _, _,</v>
      </c>
      <c r="R44" s="0" t="str">
        <f aca="false">"  "&amp;ROUND(C44*0.637628^9,0)&amp;", "&amp;D44&amp;", "&amp;E44&amp;", "&amp;F44&amp;", "&amp;G44&amp;","</f>
        <v>  1387762, _, _, _, _,</v>
      </c>
    </row>
    <row r="45" customFormat="false" ht="15" hidden="false" customHeight="false" outlineLevel="0" collapsed="false">
      <c r="C45" s="15" t="n">
        <f aca="false">ROUND(C14,0)</f>
        <v>108457393</v>
      </c>
      <c r="D45" s="9" t="str">
        <f aca="false">D14</f>
        <v>_</v>
      </c>
      <c r="E45" s="9" t="str">
        <f aca="false">E14</f>
        <v>_</v>
      </c>
      <c r="F45" s="9" t="str">
        <f aca="false">F14</f>
        <v>_</v>
      </c>
      <c r="G45" s="9" t="str">
        <f aca="false">G14</f>
        <v>_</v>
      </c>
      <c r="I45" s="0" t="str">
        <f aca="false">"  "&amp;C45&amp;", "&amp;D45&amp;", "&amp;E45&amp;", "&amp;F45&amp;", "&amp;G45&amp;","</f>
        <v>  108457393, _, _, _, _,</v>
      </c>
      <c r="J45" s="0" t="str">
        <f aca="false">"  "&amp;ROUND(C45*0.637628,0)&amp;", "&amp;D45&amp;", "&amp;E45&amp;", "&amp;F45&amp;", "&amp;G45&amp;","</f>
        <v>  69155471, _, _, _, _,</v>
      </c>
      <c r="K45" s="0" t="str">
        <f aca="false">"  "&amp;ROUND(C45*0.637628^2,0)&amp;", "&amp;D45&amp;", "&amp;E45&amp;", "&amp;F45&amp;", "&amp;G45&amp;","</f>
        <v>  44095464, _, _, _, _,</v>
      </c>
      <c r="L45" s="0" t="str">
        <f aca="false">"  "&amp;ROUND(C45*0.637628^3,0)&amp;", "&amp;D45&amp;", "&amp;E45&amp;", "&amp;F45&amp;", "&amp;G45&amp;","</f>
        <v>  28116503, _, _, _, _,</v>
      </c>
      <c r="M45" s="0" t="str">
        <f aca="false">"  "&amp;ROUND(C45*0.637628^4,0)&amp;", "&amp;D45&amp;", "&amp;E45&amp;", "&amp;F45&amp;", "&amp;G45&amp;","</f>
        <v>  17927869, _, _, _, _,</v>
      </c>
      <c r="N45" s="0" t="str">
        <f aca="false">"  "&amp;ROUND(C45*0.637628^5,0)&amp;", "&amp;D45&amp;", "&amp;E45&amp;", "&amp;F45&amp;", "&amp;G45&amp;","</f>
        <v>  11431312, _, _, _, _,</v>
      </c>
      <c r="O45" s="0" t="str">
        <f aca="false">"  "&amp;ROUND(C45*0.637628^6,0)&amp;", "&amp;D45&amp;", "&amp;E45&amp;", "&amp;F45&amp;", "&amp;G45&amp;","</f>
        <v>  7288924, _, _, _, _,</v>
      </c>
      <c r="P45" s="0" t="str">
        <f aca="false">"  "&amp;ROUND(C45*0.637628^7,0)&amp;", "&amp;D45&amp;", "&amp;E45&amp;", "&amp;F45&amp;", "&amp;G45&amp;","</f>
        <v>  4647622, _, _, _, _,</v>
      </c>
      <c r="Q45" s="0" t="str">
        <f aca="false">"  "&amp;ROUND(C45*0.637628^8,0)&amp;", "&amp;D45&amp;", "&amp;E45&amp;", "&amp;F45&amp;", "&amp;G45&amp;","</f>
        <v>  2963454, _, _, _, _,</v>
      </c>
      <c r="R45" s="0" t="str">
        <f aca="false">"  "&amp;ROUND(C45*0.637628^9,0)&amp;", "&amp;D45&amp;", "&amp;E45&amp;", "&amp;F45&amp;", "&amp;G45&amp;","</f>
        <v>  1889581, _, _, _, _,</v>
      </c>
    </row>
    <row r="46" customFormat="false" ht="15" hidden="false" customHeight="false" outlineLevel="0" collapsed="false">
      <c r="C46" s="15" t="n">
        <f aca="false">ROUND(C15,0)</f>
        <v>33436496</v>
      </c>
      <c r="D46" s="9" t="str">
        <f aca="false">D15</f>
        <v>_</v>
      </c>
      <c r="E46" s="9" t="str">
        <f aca="false">E15</f>
        <v>_</v>
      </c>
      <c r="F46" s="9" t="str">
        <f aca="false">F15</f>
        <v>_</v>
      </c>
      <c r="G46" s="9" t="str">
        <f aca="false">G15</f>
        <v>_</v>
      </c>
      <c r="I46" s="0" t="str">
        <f aca="false">"  "&amp;C46&amp;", "&amp;D46&amp;", "&amp;E46&amp;", "&amp;F46&amp;", "&amp;G46&amp;","</f>
        <v>  33436496, _, _, _, _,</v>
      </c>
      <c r="J46" s="0" t="str">
        <f aca="false">"  "&amp;ROUND(C46*0.637628,0)&amp;", "&amp;D46&amp;", "&amp;E46&amp;", "&amp;F46&amp;", "&amp;G46&amp;","</f>
        <v>  21320046, _, _, _, _,</v>
      </c>
      <c r="K46" s="0" t="str">
        <f aca="false">"  "&amp;ROUND(C46*0.637628^2,0)&amp;", "&amp;D46&amp;", "&amp;E46&amp;", "&amp;F46&amp;", "&amp;G46&amp;","</f>
        <v>  13594258, _, _, _, _,</v>
      </c>
      <c r="L46" s="0" t="str">
        <f aca="false">"  "&amp;ROUND(C46*0.637628^3,0)&amp;", "&amp;D46&amp;", "&amp;E46&amp;", "&amp;F46&amp;", "&amp;G46&amp;","</f>
        <v>  8668080, _, _, _, _,</v>
      </c>
      <c r="M46" s="0" t="str">
        <f aca="false">"  "&amp;ROUND(C46*0.637628^4,0)&amp;", "&amp;D46&amp;", "&amp;E46&amp;", "&amp;F46&amp;", "&amp;G46&amp;","</f>
        <v>  5527010, _, _, _, _,</v>
      </c>
      <c r="N46" s="0" t="str">
        <f aca="false">"  "&amp;ROUND(C46*0.637628^5,0)&amp;", "&amp;D46&amp;", "&amp;E46&amp;", "&amp;F46&amp;", "&amp;G46&amp;","</f>
        <v>  3524177, _, _, _, _,</v>
      </c>
      <c r="O46" s="0" t="str">
        <f aca="false">"  "&amp;ROUND(C46*0.637628^6,0)&amp;", "&amp;D46&amp;", "&amp;E46&amp;", "&amp;F46&amp;", "&amp;G46&amp;","</f>
        <v>  2247114, _, _, _, _,</v>
      </c>
      <c r="P46" s="0" t="str">
        <f aca="false">"  "&amp;ROUND(C46*0.637628^7,0)&amp;", "&amp;D46&amp;", "&amp;E46&amp;", "&amp;F46&amp;", "&amp;G46&amp;","</f>
        <v>  1432823, _, _, _, _,</v>
      </c>
      <c r="Q46" s="0" t="str">
        <f aca="false">"  "&amp;ROUND(C46*0.637628^8,0)&amp;", "&amp;D46&amp;", "&amp;E46&amp;", "&amp;F46&amp;", "&amp;G46&amp;","</f>
        <v>  913608, _, _, _, _,</v>
      </c>
      <c r="R46" s="0" t="str">
        <f aca="false">"  "&amp;ROUND(C46*0.637628^9,0)&amp;", "&amp;D46&amp;", "&amp;E46&amp;", "&amp;F46&amp;", "&amp;G46&amp;","</f>
        <v>  582542, _, _, _, _,</v>
      </c>
    </row>
    <row r="47" customFormat="false" ht="15" hidden="false" customHeight="false" outlineLevel="0" collapsed="false">
      <c r="C47" s="15" t="n">
        <f aca="false">ROUND(C16,0)</f>
        <v>4780030</v>
      </c>
      <c r="D47" s="9" t="str">
        <f aca="false">D16</f>
        <v>_</v>
      </c>
      <c r="E47" s="9" t="str">
        <f aca="false">E16</f>
        <v>_</v>
      </c>
      <c r="F47" s="9" t="str">
        <f aca="false">F16</f>
        <v>_</v>
      </c>
      <c r="G47" s="9" t="str">
        <f aca="false">G16</f>
        <v>_</v>
      </c>
      <c r="I47" s="0" t="str">
        <f aca="false">"  "&amp;C47&amp;", "&amp;D47&amp;", "&amp;E47&amp;", "&amp;F47&amp;", "&amp;G47&amp;","</f>
        <v>  4780030, _, _, _, _,</v>
      </c>
      <c r="J47" s="0" t="str">
        <f aca="false">"  "&amp;ROUND(C47*0.637628,0)&amp;", "&amp;D47&amp;", "&amp;E47&amp;", "&amp;F47&amp;", "&amp;G47&amp;","</f>
        <v>  3047881, _, _, _, _,</v>
      </c>
      <c r="K47" s="0" t="str">
        <f aca="false">"  "&amp;ROUND(C47*0.637628^2,0)&amp;", "&amp;D47&amp;", "&amp;E47&amp;", "&amp;F47&amp;", "&amp;G47&amp;","</f>
        <v>  1943414, _, _, _, _,</v>
      </c>
      <c r="L47" s="0" t="str">
        <f aca="false">"  "&amp;ROUND(C47*0.637628^3,0)&amp;", "&amp;D47&amp;", "&amp;E47&amp;", "&amp;F47&amp;", "&amp;G47&amp;","</f>
        <v>  1239175, _, _, _, _,</v>
      </c>
      <c r="M47" s="0" t="str">
        <f aca="false">"  "&amp;ROUND(C47*0.637628^4,0)&amp;", "&amp;D47&amp;", "&amp;E47&amp;", "&amp;F47&amp;", "&amp;G47&amp;","</f>
        <v>  790133, _, _, _, _,</v>
      </c>
      <c r="N47" s="0" t="str">
        <f aca="false">"  "&amp;ROUND(C47*0.637628^5,0)&amp;", "&amp;D47&amp;", "&amp;E47&amp;", "&amp;F47&amp;", "&amp;G47&amp;","</f>
        <v>  503811, _, _, _, _,</v>
      </c>
      <c r="O47" s="0" t="str">
        <f aca="false">"  "&amp;ROUND(C47*0.637628^6,0)&amp;", "&amp;D47&amp;", "&amp;E47&amp;", "&amp;F47&amp;", "&amp;G47&amp;","</f>
        <v>  321244, _, _, _, _,</v>
      </c>
      <c r="P47" s="0" t="str">
        <f aca="false">"  "&amp;ROUND(C47*0.637628^7,0)&amp;", "&amp;D47&amp;", "&amp;E47&amp;", "&amp;F47&amp;", "&amp;G47&amp;","</f>
        <v>  204834, _, _, _, _,</v>
      </c>
      <c r="Q47" s="0" t="str">
        <f aca="false">"  "&amp;ROUND(C47*0.637628^8,0)&amp;", "&amp;D47&amp;", "&amp;E47&amp;", "&amp;F47&amp;", "&amp;G47&amp;","</f>
        <v>  130608, _, _, _, _,</v>
      </c>
      <c r="R47" s="0" t="str">
        <f aca="false">"  "&amp;ROUND(C47*0.637628^9,0)&amp;", "&amp;D47&amp;", "&amp;E47&amp;", "&amp;F47&amp;", "&amp;G47&amp;","</f>
        <v>  83279, _, _, _, _,</v>
      </c>
    </row>
    <row r="48" customFormat="false" ht="15" hidden="false" customHeight="false" outlineLevel="0" collapsed="false">
      <c r="C48" s="15" t="n">
        <f aca="false">ROUND(C17,0)</f>
        <v>11004067</v>
      </c>
      <c r="D48" s="9" t="str">
        <f aca="false">D17</f>
        <v>_</v>
      </c>
      <c r="E48" s="9" t="str">
        <f aca="false">E17</f>
        <v>_</v>
      </c>
      <c r="F48" s="9" t="str">
        <f aca="false">F17</f>
        <v>_</v>
      </c>
      <c r="G48" s="9" t="str">
        <f aca="false">G17</f>
        <v>_</v>
      </c>
      <c r="I48" s="0" t="str">
        <f aca="false">"  "&amp;C48&amp;", "&amp;D48&amp;", "&amp;E48&amp;", "&amp;F48&amp;", "&amp;G48&amp;","</f>
        <v>  11004067, _, _, _, _,</v>
      </c>
      <c r="J48" s="0" t="str">
        <f aca="false">"  "&amp;ROUND(C48*0.637628,0)&amp;", "&amp;D48&amp;", "&amp;E48&amp;", "&amp;F48&amp;", "&amp;G48&amp;","</f>
        <v>  7016501, _, _, _, _,</v>
      </c>
      <c r="K48" s="0" t="str">
        <f aca="false">"  "&amp;ROUND(C48*0.637628^2,0)&amp;", "&amp;D48&amp;", "&amp;E48&amp;", "&amp;F48&amp;", "&amp;G48&amp;","</f>
        <v>  4473918, _, _, _, _,</v>
      </c>
      <c r="L48" s="0" t="str">
        <f aca="false">"  "&amp;ROUND(C48*0.637628^3,0)&amp;", "&amp;D48&amp;", "&amp;E48&amp;", "&amp;F48&amp;", "&amp;G48&amp;","</f>
        <v>  2852695, _, _, _, _,</v>
      </c>
      <c r="M48" s="0" t="str">
        <f aca="false">"  "&amp;ROUND(C48*0.637628^4,0)&amp;", "&amp;D48&amp;", "&amp;E48&amp;", "&amp;F48&amp;", "&amp;G48&amp;","</f>
        <v>  1818958, _, _, _, _,</v>
      </c>
      <c r="N48" s="0" t="str">
        <f aca="false">"  "&amp;ROUND(C48*0.637628^5,0)&amp;", "&amp;D48&amp;", "&amp;E48&amp;", "&amp;F48&amp;", "&amp;G48&amp;","</f>
        <v>  1159819, _, _, _, _,</v>
      </c>
      <c r="O48" s="0" t="str">
        <f aca="false">"  "&amp;ROUND(C48*0.637628^6,0)&amp;", "&amp;D48&amp;", "&amp;E48&amp;", "&amp;F48&amp;", "&amp;G48&amp;","</f>
        <v>  739533, _, _, _, _,</v>
      </c>
      <c r="P48" s="0" t="str">
        <f aca="false">"  "&amp;ROUND(C48*0.637628^7,0)&amp;", "&amp;D48&amp;", "&amp;E48&amp;", "&amp;F48&amp;", "&amp;G48&amp;","</f>
        <v>  471547, _, _, _, _,</v>
      </c>
      <c r="Q48" s="0" t="str">
        <f aca="false">"  "&amp;ROUND(C48*0.637628^8,0)&amp;", "&amp;D48&amp;", "&amp;E48&amp;", "&amp;F48&amp;", "&amp;G48&amp;","</f>
        <v>  300672, _, _, _, _,</v>
      </c>
      <c r="R48" s="0" t="str">
        <f aca="false">"  "&amp;ROUND(C48*0.637628^9,0)&amp;", "&amp;D48&amp;", "&amp;E48&amp;", "&amp;F48&amp;", "&amp;G48&amp;","</f>
        <v>  191717, _, _, _, _,</v>
      </c>
    </row>
    <row r="49" customFormat="false" ht="15" hidden="false" customHeight="false" outlineLevel="0" collapsed="false">
      <c r="C49" s="15" t="n">
        <f aca="false">ROUND(C18,0)</f>
        <v>17255069</v>
      </c>
      <c r="D49" s="9" t="str">
        <f aca="false">D18</f>
        <v>_</v>
      </c>
      <c r="E49" s="9" t="str">
        <f aca="false">E18</f>
        <v>_</v>
      </c>
      <c r="F49" s="9" t="str">
        <f aca="false">F18</f>
        <v>_</v>
      </c>
      <c r="G49" s="9" t="str">
        <f aca="false">G18</f>
        <v>_</v>
      </c>
      <c r="I49" s="0" t="str">
        <f aca="false">"  "&amp;C49&amp;", "&amp;D49&amp;", "&amp;E49&amp;", "&amp;F49&amp;", "&amp;G49&amp;","</f>
        <v>  17255069, _, _, _, _,</v>
      </c>
      <c r="J49" s="0" t="str">
        <f aca="false">"  "&amp;ROUND(C49*0.637628,0)&amp;", "&amp;D49&amp;", "&amp;E49&amp;", "&amp;F49&amp;", "&amp;G49&amp;","</f>
        <v>  11002315, _, _, _, _,</v>
      </c>
      <c r="K49" s="0" t="str">
        <f aca="false">"  "&amp;ROUND(C49*0.637628^2,0)&amp;", "&amp;D49&amp;", "&amp;E49&amp;", "&amp;F49&amp;", "&amp;G49&amp;","</f>
        <v>  7015384, _, _, _, _,</v>
      </c>
      <c r="L49" s="0" t="str">
        <f aca="false">"  "&amp;ROUND(C49*0.637628^3,0)&amp;", "&amp;D49&amp;", "&amp;E49&amp;", "&amp;F49&amp;", "&amp;G49&amp;","</f>
        <v>  4473205, _, _, _, _,</v>
      </c>
      <c r="M49" s="0" t="str">
        <f aca="false">"  "&amp;ROUND(C49*0.637628^4,0)&amp;", "&amp;D49&amp;", "&amp;E49&amp;", "&amp;F49&amp;", "&amp;G49&amp;","</f>
        <v>  2852241, _, _, _, _,</v>
      </c>
      <c r="N49" s="0" t="str">
        <f aca="false">"  "&amp;ROUND(C49*0.637628^5,0)&amp;", "&amp;D49&amp;", "&amp;E49&amp;", "&amp;F49&amp;", "&amp;G49&amp;","</f>
        <v>  1818669, _, _, _, _,</v>
      </c>
      <c r="O49" s="0" t="str">
        <f aca="false">"  "&amp;ROUND(C49*0.637628^6,0)&amp;", "&amp;D49&amp;", "&amp;E49&amp;", "&amp;F49&amp;", "&amp;G49&amp;","</f>
        <v>  1159634, _, _, _, _,</v>
      </c>
      <c r="P49" s="0" t="str">
        <f aca="false">"  "&amp;ROUND(C49*0.637628^7,0)&amp;", "&amp;D49&amp;", "&amp;E49&amp;", "&amp;F49&amp;", "&amp;G49&amp;","</f>
        <v>  739415, _, _, _, _,</v>
      </c>
      <c r="Q49" s="0" t="str">
        <f aca="false">"  "&amp;ROUND(C49*0.637628^8,0)&amp;", "&amp;D49&amp;", "&amp;E49&amp;", "&amp;F49&amp;", "&amp;G49&amp;","</f>
        <v>  471472, _, _, _, _,</v>
      </c>
      <c r="R49" s="0" t="str">
        <f aca="false">"  "&amp;ROUND(C49*0.637628^9,0)&amp;", "&amp;D49&amp;", "&amp;E49&amp;", "&amp;F49&amp;", "&amp;G49&amp;","</f>
        <v>  300624, _, _, _, _,</v>
      </c>
    </row>
    <row r="50" customFormat="false" ht="15" hidden="false" customHeight="false" outlineLevel="0" collapsed="false">
      <c r="C50" s="15" t="n">
        <f aca="false">ROUND(C19,0)</f>
        <v>95538104</v>
      </c>
      <c r="D50" s="9" t="str">
        <f aca="false">D19</f>
        <v>_</v>
      </c>
      <c r="E50" s="9" t="str">
        <f aca="false">E19</f>
        <v>_</v>
      </c>
      <c r="F50" s="9" t="str">
        <f aca="false">F19</f>
        <v>_</v>
      </c>
      <c r="G50" s="9" t="str">
        <f aca="false">G19</f>
        <v>_</v>
      </c>
      <c r="I50" s="0" t="str">
        <f aca="false">"  "&amp;C50&amp;", "&amp;D50&amp;", "&amp;E50&amp;", "&amp;F50&amp;", "&amp;G50&amp;","</f>
        <v>  95538104, _, _, _, _,</v>
      </c>
      <c r="J50" s="0" t="str">
        <f aca="false">"  "&amp;ROUND(C50*0.637628,0)&amp;", "&amp;D50&amp;", "&amp;E50&amp;", "&amp;F50&amp;", "&amp;G50&amp;","</f>
        <v>  60917770, _, _, _, _,</v>
      </c>
      <c r="K50" s="0" t="str">
        <f aca="false">"  "&amp;ROUND(C50*0.637628^2,0)&amp;", "&amp;D50&amp;", "&amp;E50&amp;", "&amp;F50&amp;", "&amp;G50&amp;","</f>
        <v>  38842876, _, _, _, _,</v>
      </c>
      <c r="L50" s="0" t="str">
        <f aca="false">"  "&amp;ROUND(C50*0.637628^3,0)&amp;", "&amp;D50&amp;", "&amp;E50&amp;", "&amp;F50&amp;", "&amp;G50&amp;","</f>
        <v>  24767305, _, _, _, _,</v>
      </c>
      <c r="M50" s="0" t="str">
        <f aca="false">"  "&amp;ROUND(C50*0.637628^4,0)&amp;", "&amp;D50&amp;", "&amp;E50&amp;", "&amp;F50&amp;", "&amp;G50&amp;","</f>
        <v>  15792327, _, _, _, _,</v>
      </c>
      <c r="N50" s="0" t="str">
        <f aca="false">"  "&amp;ROUND(C50*0.637628^5,0)&amp;", "&amp;D50&amp;", "&amp;E50&amp;", "&amp;F50&amp;", "&amp;G50&amp;","</f>
        <v>  10069630, _, _, _, _,</v>
      </c>
      <c r="O50" s="0" t="str">
        <f aca="false">"  "&amp;ROUND(C50*0.637628^6,0)&amp;", "&amp;D50&amp;", "&amp;E50&amp;", "&amp;F50&amp;", "&amp;G50&amp;","</f>
        <v>  6420678, _, _, _, _,</v>
      </c>
      <c r="P50" s="0" t="str">
        <f aca="false">"  "&amp;ROUND(C50*0.637628^7,0)&amp;", "&amp;D50&amp;", "&amp;E50&amp;", "&amp;F50&amp;", "&amp;G50&amp;","</f>
        <v>  4094004, _, _, _, _,</v>
      </c>
      <c r="Q50" s="0" t="str">
        <f aca="false">"  "&amp;ROUND(C50*0.637628^8,0)&amp;", "&amp;D50&amp;", "&amp;E50&amp;", "&amp;F50&amp;", "&amp;G50&amp;","</f>
        <v>  2610452, _, _, _, _,</v>
      </c>
      <c r="R50" s="0" t="str">
        <f aca="false">"  "&amp;ROUND(C50*0.637628^9,0)&amp;", "&amp;D50&amp;", "&amp;E50&amp;", "&amp;F50&amp;", "&amp;G50&amp;","</f>
        <v>  1664497, _, _, _, _,</v>
      </c>
    </row>
    <row r="51" customFormat="false" ht="15" hidden="false" customHeight="false" outlineLevel="0" collapsed="false">
      <c r="C51" s="15" t="n">
        <f aca="false">ROUND(C20,0)</f>
        <v>34187148</v>
      </c>
      <c r="D51" s="9" t="str">
        <f aca="false">D20</f>
        <v>_</v>
      </c>
      <c r="E51" s="9" t="str">
        <f aca="false">E20</f>
        <v>_</v>
      </c>
      <c r="F51" s="9" t="str">
        <f aca="false">F20</f>
        <v>_</v>
      </c>
      <c r="G51" s="9" t="str">
        <f aca="false">G20</f>
        <v>_</v>
      </c>
      <c r="I51" s="0" t="str">
        <f aca="false">"  "&amp;C51&amp;", "&amp;D51&amp;", "&amp;E51&amp;", "&amp;F51&amp;", "&amp;G51&amp;","</f>
        <v>  34187148, _, _, _, _,</v>
      </c>
      <c r="J51" s="0" t="str">
        <f aca="false">"  "&amp;ROUND(C51*0.637628,0)&amp;", "&amp;D51&amp;", "&amp;E51&amp;", "&amp;F51&amp;", "&amp;G51&amp;","</f>
        <v>  21798683, _, _, _, _,</v>
      </c>
      <c r="K51" s="0" t="str">
        <f aca="false">"  "&amp;ROUND(C51*0.637628^2,0)&amp;", "&amp;D51&amp;", "&amp;E51&amp;", "&amp;F51&amp;", "&amp;G51&amp;","</f>
        <v>  13899451, _, _, _, _,</v>
      </c>
      <c r="L51" s="0" t="str">
        <f aca="false">"  "&amp;ROUND(C51*0.637628^3,0)&amp;", "&amp;D51&amp;", "&amp;E51&amp;", "&amp;F51&amp;", "&amp;G51&amp;","</f>
        <v>  8862679, _, _, _, _,</v>
      </c>
      <c r="M51" s="0" t="str">
        <f aca="false">"  "&amp;ROUND(C51*0.637628^4,0)&amp;", "&amp;D51&amp;", "&amp;E51&amp;", "&amp;F51&amp;", "&amp;G51&amp;","</f>
        <v>  5651092, _, _, _, _,</v>
      </c>
      <c r="N51" s="0" t="str">
        <f aca="false">"  "&amp;ROUND(C51*0.637628^5,0)&amp;", "&amp;D51&amp;", "&amp;E51&amp;", "&amp;F51&amp;", "&amp;G51&amp;","</f>
        <v>  3603295, _, _, _, _,</v>
      </c>
      <c r="O51" s="0" t="str">
        <f aca="false">"  "&amp;ROUND(C51*0.637628^6,0)&amp;", "&amp;D51&amp;", "&amp;E51&amp;", "&amp;F51&amp;", "&amp;G51&amp;","</f>
        <v>  2297562, _, _, _, _,</v>
      </c>
      <c r="P51" s="0" t="str">
        <f aca="false">"  "&amp;ROUND(C51*0.637628^7,0)&amp;", "&amp;D51&amp;", "&amp;E51&amp;", "&amp;F51&amp;", "&amp;G51&amp;","</f>
        <v>  1464990, _, _, _, _,</v>
      </c>
      <c r="Q51" s="0" t="str">
        <f aca="false">"  "&amp;ROUND(C51*0.637628^8,0)&amp;", "&amp;D51&amp;", "&amp;E51&amp;", "&amp;F51&amp;", "&amp;G51&amp;","</f>
        <v>  934118, _, _, _, _,</v>
      </c>
      <c r="R51" s="0" t="str">
        <f aca="false">"  "&amp;ROUND(C51*0.637628^9,0)&amp;", "&amp;D51&amp;", "&amp;E51&amp;", "&amp;F51&amp;", "&amp;G51&amp;","</f>
        <v>  595620, _, _, _, _,</v>
      </c>
    </row>
    <row r="52" customFormat="false" ht="15" hidden="false" customHeight="false" outlineLevel="0" collapsed="false">
      <c r="C52" s="15" t="n">
        <f aca="false">ROUND(C21,0)</f>
        <v>19053633</v>
      </c>
      <c r="D52" s="9" t="str">
        <f aca="false">D21</f>
        <v>_</v>
      </c>
      <c r="E52" s="9" t="str">
        <f aca="false">E21</f>
        <v>_</v>
      </c>
      <c r="F52" s="9" t="str">
        <f aca="false">F21</f>
        <v>_</v>
      </c>
      <c r="G52" s="9" t="str">
        <f aca="false">G21</f>
        <v>_</v>
      </c>
      <c r="I52" s="0" t="str">
        <f aca="false">"  "&amp;C52&amp;", "&amp;D52&amp;", "&amp;E52&amp;", "&amp;F52&amp;", "&amp;G52&amp;","</f>
        <v>  19053633, _, _, _, _,</v>
      </c>
      <c r="J52" s="0" t="str">
        <f aca="false">"  "&amp;ROUND(C52*0.637628,0)&amp;", "&amp;D52&amp;", "&amp;E52&amp;", "&amp;F52&amp;", "&amp;G52&amp;","</f>
        <v>  12149130, _, _, _, _,</v>
      </c>
      <c r="K52" s="0" t="str">
        <f aca="false">"  "&amp;ROUND(C52*0.637628^2,0)&amp;", "&amp;D52&amp;", "&amp;E52&amp;", "&amp;F52&amp;", "&amp;G52&amp;","</f>
        <v>  7746625, _, _, _, _,</v>
      </c>
      <c r="L52" s="0" t="str">
        <f aca="false">"  "&amp;ROUND(C52*0.637628^3,0)&amp;", "&amp;D52&amp;", "&amp;E52&amp;", "&amp;F52&amp;", "&amp;G52&amp;","</f>
        <v>  4939465, _, _, _, _,</v>
      </c>
      <c r="M52" s="0" t="str">
        <f aca="false">"  "&amp;ROUND(C52*0.637628^4,0)&amp;", "&amp;D52&amp;", "&amp;E52&amp;", "&amp;F52&amp;", "&amp;G52&amp;","</f>
        <v>  3149541, _, _, _, _,</v>
      </c>
      <c r="N52" s="0" t="str">
        <f aca="false">"  "&amp;ROUND(C52*0.637628^5,0)&amp;", "&amp;D52&amp;", "&amp;E52&amp;", "&amp;F52&amp;", "&amp;G52&amp;","</f>
        <v>  2008236, _, _, _, _,</v>
      </c>
      <c r="O52" s="0" t="str">
        <f aca="false">"  "&amp;ROUND(C52*0.637628^6,0)&amp;", "&amp;D52&amp;", "&amp;E52&amp;", "&amp;F52&amp;", "&amp;G52&amp;","</f>
        <v>  1280507, _, _, _, _,</v>
      </c>
      <c r="P52" s="0" t="str">
        <f aca="false">"  "&amp;ROUND(C52*0.637628^7,0)&amp;", "&amp;D52&amp;", "&amp;E52&amp;", "&amp;F52&amp;", "&amp;G52&amp;","</f>
        <v>  816487, _, _, _, _,</v>
      </c>
      <c r="Q52" s="0" t="str">
        <f aca="false">"  "&amp;ROUND(C52*0.637628^8,0)&amp;", "&amp;D52&amp;", "&amp;E52&amp;", "&amp;F52&amp;", "&amp;G52&amp;","</f>
        <v>  520615, _, _, _, _,</v>
      </c>
      <c r="R52" s="0" t="str">
        <f aca="false">"  "&amp;ROUND(C52*0.637628^9,0)&amp;", "&amp;D52&amp;", "&amp;E52&amp;", "&amp;F52&amp;", "&amp;G52&amp;","</f>
        <v>  331959, _, _, _, _,</v>
      </c>
    </row>
    <row r="53" customFormat="false" ht="15" hidden="false" customHeight="false" outlineLevel="0" collapsed="false">
      <c r="C53" s="15" t="n">
        <f aca="false">ROUND(C22,0)</f>
        <v>79336210</v>
      </c>
      <c r="D53" s="9" t="str">
        <f aca="false">D22</f>
        <v>_</v>
      </c>
      <c r="E53" s="9" t="str">
        <f aca="false">E22</f>
        <v>_</v>
      </c>
      <c r="F53" s="9" t="str">
        <f aca="false">F22</f>
        <v>_</v>
      </c>
      <c r="G53" s="9" t="str">
        <f aca="false">G22</f>
        <v>_</v>
      </c>
      <c r="I53" s="0" t="str">
        <f aca="false">"  "&amp;C53&amp;", "&amp;D53&amp;", "&amp;E53&amp;", "&amp;F53&amp;", "&amp;G53&amp;","</f>
        <v>  79336210, _, _, _, _,</v>
      </c>
      <c r="J53" s="0" t="str">
        <f aca="false">"  "&amp;ROUND(C53*0.637628,0)&amp;", "&amp;D53&amp;", "&amp;E53&amp;", "&amp;F53&amp;", "&amp;G53&amp;","</f>
        <v>  50586989, _, _, _, _,</v>
      </c>
      <c r="K53" s="0" t="str">
        <f aca="false">"  "&amp;ROUND(C53*0.637628^2,0)&amp;", "&amp;D53&amp;", "&amp;E53&amp;", "&amp;F53&amp;", "&amp;G53&amp;","</f>
        <v>  32255681, _, _, _, _,</v>
      </c>
      <c r="L53" s="0" t="str">
        <f aca="false">"  "&amp;ROUND(C53*0.637628^3,0)&amp;", "&amp;D53&amp;", "&amp;E53&amp;", "&amp;F53&amp;", "&amp;G53&amp;","</f>
        <v>  20567125, _, _, _, _,</v>
      </c>
      <c r="M53" s="0" t="str">
        <f aca="false">"  "&amp;ROUND(C53*0.637628^4,0)&amp;", "&amp;D53&amp;", "&amp;E53&amp;", "&amp;F53&amp;", "&amp;G53&amp;","</f>
        <v>  13114175, _, _, _, _,</v>
      </c>
      <c r="N53" s="0" t="str">
        <f aca="false">"  "&amp;ROUND(C53*0.637628^5,0)&amp;", "&amp;D53&amp;", "&amp;E53&amp;", "&amp;F53&amp;", "&amp;G53&amp;","</f>
        <v>  8361965, _, _, _, _,</v>
      </c>
      <c r="O53" s="0" t="str">
        <f aca="false">"  "&amp;ROUND(C53*0.637628^6,0)&amp;", "&amp;D53&amp;", "&amp;E53&amp;", "&amp;F53&amp;", "&amp;G53&amp;","</f>
        <v>  5331823, _, _, _, _,</v>
      </c>
      <c r="P53" s="0" t="str">
        <f aca="false">"  "&amp;ROUND(C53*0.637628^7,0)&amp;", "&amp;D53&amp;", "&amp;E53&amp;", "&amp;F53&amp;", "&amp;G53&amp;","</f>
        <v>  3399720, _, _, _, _,</v>
      </c>
      <c r="Q53" s="0" t="str">
        <f aca="false">"  "&amp;ROUND(C53*0.637628^8,0)&amp;", "&amp;D53&amp;", "&amp;E53&amp;", "&amp;F53&amp;", "&amp;G53&amp;","</f>
        <v>  2167756, _, _, _, _,</v>
      </c>
      <c r="R53" s="0" t="str">
        <f aca="false">"  "&amp;ROUND(C53*0.637628^9,0)&amp;", "&amp;D53&amp;", "&amp;E53&amp;", "&amp;F53&amp;", "&amp;G53&amp;","</f>
        <v>  1382222, _, _, _, _,</v>
      </c>
    </row>
    <row r="54" customFormat="false" ht="15" hidden="false" customHeight="false" outlineLevel="0" collapsed="false">
      <c r="C54" s="15" t="n">
        <f aca="false">ROUND(C23,0)</f>
        <v>95820503</v>
      </c>
      <c r="D54" s="9" t="str">
        <f aca="false">D23</f>
        <v>_</v>
      </c>
      <c r="E54" s="9" t="str">
        <f aca="false">E23</f>
        <v>_</v>
      </c>
      <c r="F54" s="9" t="str">
        <f aca="false">F23</f>
        <v>_</v>
      </c>
      <c r="G54" s="9" t="str">
        <f aca="false">G23</f>
        <v>_</v>
      </c>
      <c r="I54" s="0" t="str">
        <f aca="false">"  "&amp;C54&amp;", "&amp;D54&amp;", "&amp;E54&amp;", "&amp;F54&amp;", "&amp;G54&amp;","</f>
        <v>  95820503, _, _, _, _,</v>
      </c>
      <c r="J54" s="0" t="str">
        <f aca="false">"  "&amp;ROUND(C54*0.637628,0)&amp;", "&amp;D54&amp;", "&amp;E54&amp;", "&amp;F54&amp;", "&amp;G54&amp;","</f>
        <v>  61097836, _, _, _, _,</v>
      </c>
      <c r="K54" s="0" t="str">
        <f aca="false">"  "&amp;ROUND(C54*0.637628^2,0)&amp;", "&amp;D54&amp;", "&amp;E54&amp;", "&amp;F54&amp;", "&amp;G54&amp;","</f>
        <v>  38957691, _, _, _, _,</v>
      </c>
      <c r="L54" s="0" t="str">
        <f aca="false">"  "&amp;ROUND(C54*0.637628^3,0)&amp;", "&amp;D54&amp;", "&amp;E54&amp;", "&amp;F54&amp;", "&amp;G54&amp;","</f>
        <v>  24840514, _, _, _, _,</v>
      </c>
      <c r="M54" s="0" t="str">
        <f aca="false">"  "&amp;ROUND(C54*0.637628^4,0)&amp;", "&amp;D54&amp;", "&amp;E54&amp;", "&amp;F54&amp;", "&amp;G54&amp;","</f>
        <v>  15839008, _, _, _, _,</v>
      </c>
      <c r="N54" s="0" t="str">
        <f aca="false">"  "&amp;ROUND(C54*0.637628^5,0)&amp;", "&amp;D54&amp;", "&amp;E54&amp;", "&amp;F54&amp;", "&amp;G54&amp;","</f>
        <v>  10099395, _, _, _, _,</v>
      </c>
      <c r="O54" s="0" t="str">
        <f aca="false">"  "&amp;ROUND(C54*0.637628^6,0)&amp;", "&amp;D54&amp;", "&amp;E54&amp;", "&amp;F54&amp;", "&amp;G54&amp;","</f>
        <v>  6439657, _, _, _, _,</v>
      </c>
      <c r="P54" s="0" t="str">
        <f aca="false">"  "&amp;ROUND(C54*0.637628^7,0)&amp;", "&amp;D54&amp;", "&amp;E54&amp;", "&amp;F54&amp;", "&amp;G54&amp;","</f>
        <v>  4106106, _, _, _, _,</v>
      </c>
      <c r="Q54" s="0" t="str">
        <f aca="false">"  "&amp;ROUND(C54*0.637628^8,0)&amp;", "&amp;D54&amp;", "&amp;E54&amp;", "&amp;F54&amp;", "&amp;G54&amp;","</f>
        <v>  2618168, _, _, _, _,</v>
      </c>
      <c r="R54" s="0" t="str">
        <f aca="false">"  "&amp;ROUND(C54*0.637628^9,0)&amp;", "&amp;D54&amp;", "&amp;E54&amp;", "&amp;F54&amp;", "&amp;G54&amp;","</f>
        <v>  1669417, _, _, _, _,</v>
      </c>
    </row>
    <row r="55" customFormat="false" ht="15" hidden="false" customHeight="false" outlineLevel="0" collapsed="false">
      <c r="C55" s="15" t="n">
        <f aca="false">ROUND(C24,0)</f>
        <v>28626401</v>
      </c>
      <c r="D55" s="9" t="str">
        <f aca="false">D24</f>
        <v>_</v>
      </c>
      <c r="E55" s="9" t="str">
        <f aca="false">E24</f>
        <v>_</v>
      </c>
      <c r="F55" s="9" t="str">
        <f aca="false">F24</f>
        <v>_</v>
      </c>
      <c r="G55" s="9" t="str">
        <f aca="false">G24</f>
        <v>_</v>
      </c>
      <c r="I55" s="0" t="str">
        <f aca="false">"  "&amp;C55&amp;", "&amp;D55&amp;", "&amp;E55&amp;", "&amp;F55&amp;", "&amp;G55&amp;","</f>
        <v>  28626401, _, _, _, _,</v>
      </c>
      <c r="J55" s="0" t="str">
        <f aca="false">"  "&amp;ROUND(C55*0.637628,0)&amp;", "&amp;D55&amp;", "&amp;E55&amp;", "&amp;F55&amp;", "&amp;G55&amp;","</f>
        <v>  18252995, _, _, _, _,</v>
      </c>
      <c r="K55" s="0" t="str">
        <f aca="false">"  "&amp;ROUND(C55*0.637628^2,0)&amp;", "&amp;D55&amp;", "&amp;E55&amp;", "&amp;F55&amp;", "&amp;G55&amp;","</f>
        <v>  11638621, _, _, _, _,</v>
      </c>
      <c r="L55" s="0" t="str">
        <f aca="false">"  "&amp;ROUND(C55*0.637628^3,0)&amp;", "&amp;D55&amp;", "&amp;E55&amp;", "&amp;F55&amp;", "&amp;G55&amp;","</f>
        <v>  7421110, _, _, _, _,</v>
      </c>
      <c r="M55" s="0" t="str">
        <f aca="false">"  "&amp;ROUND(C55*0.637628^4,0)&amp;", "&amp;D55&amp;", "&amp;E55&amp;", "&amp;F55&amp;", "&amp;G55&amp;","</f>
        <v>  4731908, _, _, _, _,</v>
      </c>
      <c r="N55" s="0" t="str">
        <f aca="false">"  "&amp;ROUND(C55*0.637628^5,0)&amp;", "&amp;D55&amp;", "&amp;E55&amp;", "&amp;F55&amp;", "&amp;G55&amp;","</f>
        <v>  3017197, _, _, _, _,</v>
      </c>
      <c r="O55" s="0" t="str">
        <f aca="false">"  "&amp;ROUND(C55*0.637628^6,0)&amp;", "&amp;D55&amp;", "&amp;E55&amp;", "&amp;F55&amp;", "&amp;G55&amp;","</f>
        <v>  1923849, _, _, _, _,</v>
      </c>
      <c r="P55" s="0" t="str">
        <f aca="false">"  "&amp;ROUND(C55*0.637628^7,0)&amp;", "&amp;D55&amp;", "&amp;E55&amp;", "&amp;F55&amp;", "&amp;G55&amp;","</f>
        <v>  1226700, _, _, _, _,</v>
      </c>
      <c r="Q55" s="0" t="str">
        <f aca="false">"  "&amp;ROUND(C55*0.637628^8,0)&amp;", "&amp;D55&amp;", "&amp;E55&amp;", "&amp;F55&amp;", "&amp;G55&amp;","</f>
        <v>  782178, _, _, _, _,</v>
      </c>
      <c r="R55" s="0" t="str">
        <f aca="false">"  "&amp;ROUND(C55*0.637628^9,0)&amp;", "&amp;D55&amp;", "&amp;E55&amp;", "&amp;F55&amp;", "&amp;G55&amp;","</f>
        <v>  498739, _, _, _, _,</v>
      </c>
    </row>
    <row r="56" customFormat="false" ht="15" hidden="false" customHeight="false" outlineLevel="0" collapsed="false">
      <c r="C56" s="15" t="n">
        <f aca="false">ROUND(C25,0)</f>
        <v>20788202</v>
      </c>
      <c r="D56" s="9" t="str">
        <f aca="false">D25</f>
        <v>_</v>
      </c>
      <c r="E56" s="9" t="str">
        <f aca="false">E25</f>
        <v>_</v>
      </c>
      <c r="F56" s="9" t="str">
        <f aca="false">F25</f>
        <v>_</v>
      </c>
      <c r="G56" s="9" t="str">
        <f aca="false">G25</f>
        <v>_</v>
      </c>
      <c r="I56" s="0" t="str">
        <f aca="false">"  "&amp;C56&amp;", "&amp;D56&amp;", "&amp;E56&amp;", "&amp;F56&amp;", "&amp;G56&amp;","</f>
        <v>  20788202, _, _, _, _,</v>
      </c>
      <c r="J56" s="0" t="str">
        <f aca="false">"  "&amp;ROUND(C56*0.637628,0)&amp;", "&amp;D56&amp;", "&amp;E56&amp;", "&amp;F56&amp;", "&amp;G56&amp;","</f>
        <v>  13255140, _, _, _, _,</v>
      </c>
      <c r="K56" s="0" t="str">
        <f aca="false">"  "&amp;ROUND(C56*0.637628^2,0)&amp;", "&amp;D56&amp;", "&amp;E56&amp;", "&amp;F56&amp;", "&amp;G56&amp;","</f>
        <v>  8451848, _, _, _, _,</v>
      </c>
      <c r="L56" s="0" t="str">
        <f aca="false">"  "&amp;ROUND(C56*0.637628^3,0)&amp;", "&amp;D56&amp;", "&amp;E56&amp;", "&amp;F56&amp;", "&amp;G56&amp;","</f>
        <v>  5389135, _, _, _, _,</v>
      </c>
      <c r="M56" s="0" t="str">
        <f aca="false">"  "&amp;ROUND(C56*0.637628^4,0)&amp;", "&amp;D56&amp;", "&amp;E56&amp;", "&amp;F56&amp;", "&amp;G56&amp;","</f>
        <v>  3436263, _, _, _, _,</v>
      </c>
      <c r="N56" s="0" t="str">
        <f aca="false">"  "&amp;ROUND(C56*0.637628^5,0)&amp;", "&amp;D56&amp;", "&amp;E56&amp;", "&amp;F56&amp;", "&amp;G56&amp;","</f>
        <v>  2191058, _, _, _, _,</v>
      </c>
      <c r="O56" s="0" t="str">
        <f aca="false">"  "&amp;ROUND(C56*0.637628^6,0)&amp;", "&amp;D56&amp;", "&amp;E56&amp;", "&amp;F56&amp;", "&amp;G56&amp;","</f>
        <v>  1397080, _, _, _, _,</v>
      </c>
      <c r="P56" s="0" t="str">
        <f aca="false">"  "&amp;ROUND(C56*0.637628^7,0)&amp;", "&amp;D56&amp;", "&amp;E56&amp;", "&amp;F56&amp;", "&amp;G56&amp;","</f>
        <v>  890817, _, _, _, _,</v>
      </c>
      <c r="Q56" s="0" t="str">
        <f aca="false">"  "&amp;ROUND(C56*0.637628^8,0)&amp;", "&amp;D56&amp;", "&amp;E56&amp;", "&amp;F56&amp;", "&amp;G56&amp;","</f>
        <v>  568010, _, _, _, _,</v>
      </c>
      <c r="R56" s="0" t="str">
        <f aca="false">"  "&amp;ROUND(C56*0.637628^9,0)&amp;", "&amp;D56&amp;", "&amp;E56&amp;", "&amp;F56&amp;", "&amp;G56&amp;","</f>
        <v>  362179, _, _, _, _,</v>
      </c>
    </row>
    <row r="57" customFormat="false" ht="15" hidden="false" customHeight="false" outlineLevel="0" collapsed="false">
      <c r="C57" s="15" t="n">
        <f aca="false">ROUND(C26,0)</f>
        <v>0</v>
      </c>
      <c r="D57" s="9" t="str">
        <f aca="false">D26</f>
        <v>_</v>
      </c>
      <c r="E57" s="9" t="str">
        <f aca="false">E26</f>
        <v>_</v>
      </c>
      <c r="F57" s="9" t="str">
        <f aca="false">F26</f>
        <v>_</v>
      </c>
      <c r="G57" s="9" t="str">
        <f aca="false">G26</f>
        <v>_</v>
      </c>
      <c r="I57" s="0" t="str">
        <f aca="false">"  "&amp;C57&amp;", "&amp;D57&amp;", "&amp;E57&amp;", "&amp;F57&amp;", "&amp;G57&amp;","</f>
        <v>  0, _, _, _, _,</v>
      </c>
      <c r="J57" s="0" t="str">
        <f aca="false">"  "&amp;ROUND(C57*0.637628,0)&amp;", "&amp;D57&amp;", "&amp;E57&amp;", "&amp;F57&amp;", "&amp;G57&amp;","</f>
        <v>  0, _, _, _, _,</v>
      </c>
      <c r="K57" s="0" t="str">
        <f aca="false">"  "&amp;ROUND(C57*0.637628^2,0)&amp;", "&amp;D57&amp;", "&amp;E57&amp;", "&amp;F57&amp;", "&amp;G57&amp;","</f>
        <v>  0, _, _, _, _,</v>
      </c>
      <c r="L57" s="0" t="str">
        <f aca="false">"  "&amp;ROUND(C57*0.637628^3,0)&amp;", "&amp;D57&amp;", "&amp;E57&amp;", "&amp;F57&amp;", "&amp;G57&amp;","</f>
        <v>  0, _, _, _, _,</v>
      </c>
      <c r="M57" s="0" t="str">
        <f aca="false">"  "&amp;ROUND(C57*0.637628^4,0)&amp;", "&amp;D57&amp;", "&amp;E57&amp;", "&amp;F57&amp;", "&amp;G57&amp;","</f>
        <v>  0, _, _, _, _,</v>
      </c>
      <c r="N57" s="0" t="str">
        <f aca="false">"  "&amp;ROUND(C57*0.637628^5,0)&amp;", "&amp;D57&amp;", "&amp;E57&amp;", "&amp;F57&amp;", "&amp;G57&amp;","</f>
        <v>  0, _, _, _, _,</v>
      </c>
      <c r="O57" s="0" t="str">
        <f aca="false">"  "&amp;ROUND(C57*0.637628^6,0)&amp;", "&amp;D57&amp;", "&amp;E57&amp;", "&amp;F57&amp;", "&amp;G57&amp;","</f>
        <v>  0, _, _, _, _,</v>
      </c>
      <c r="P57" s="0" t="str">
        <f aca="false">"  "&amp;ROUND(C57*0.637628^7,0)&amp;", "&amp;D57&amp;", "&amp;E57&amp;", "&amp;F57&amp;", "&amp;G57&amp;","</f>
        <v>  0, _, _, _, _,</v>
      </c>
      <c r="Q57" s="0" t="str">
        <f aca="false">"  "&amp;ROUND(C57*0.637628^8,0)&amp;", "&amp;D57&amp;", "&amp;E57&amp;", "&amp;F57&amp;", "&amp;G57&amp;","</f>
        <v>  0, _, _, _, _,</v>
      </c>
      <c r="R57" s="0" t="str">
        <f aca="false">"  "&amp;ROUND(C57*0.637628^9,0)&amp;", "&amp;D57&amp;", "&amp;E57&amp;", "&amp;F57&amp;", "&amp;G57&amp;","</f>
        <v>  0, _, _, _, _,</v>
      </c>
    </row>
    <row r="58" customFormat="false" ht="15" hidden="false" customHeight="false" outlineLevel="0" collapsed="false">
      <c r="C58" s="15" t="n">
        <f aca="false">ROUND(C27,0)</f>
        <v>0</v>
      </c>
      <c r="D58" s="9" t="str">
        <f aca="false">D27</f>
        <v>_</v>
      </c>
      <c r="E58" s="9" t="str">
        <f aca="false">E27</f>
        <v>_</v>
      </c>
      <c r="F58" s="9" t="str">
        <f aca="false">F27</f>
        <v>_</v>
      </c>
      <c r="G58" s="9" t="str">
        <f aca="false">G27</f>
        <v>_</v>
      </c>
      <c r="I58" s="0" t="str">
        <f aca="false">"  "&amp;C58&amp;", "&amp;D58&amp;", "&amp;E58&amp;", "&amp;F58&amp;", "&amp;G58&amp;","</f>
        <v>  0, _, _, _, _,</v>
      </c>
      <c r="J58" s="0" t="str">
        <f aca="false">"  "&amp;ROUND(C58*0.637628,0)&amp;", "&amp;D58&amp;", "&amp;E58&amp;", "&amp;F58&amp;", "&amp;G58&amp;","</f>
        <v>  0, _, _, _, _,</v>
      </c>
      <c r="K58" s="0" t="str">
        <f aca="false">"  "&amp;ROUND(C58*0.637628^2,0)&amp;", "&amp;D58&amp;", "&amp;E58&amp;", "&amp;F58&amp;", "&amp;G58&amp;","</f>
        <v>  0, _, _, _, _,</v>
      </c>
      <c r="L58" s="0" t="str">
        <f aca="false">"  "&amp;ROUND(C58*0.637628^3,0)&amp;", "&amp;D58&amp;", "&amp;E58&amp;", "&amp;F58&amp;", "&amp;G58&amp;","</f>
        <v>  0, _, _, _, _,</v>
      </c>
      <c r="M58" s="0" t="str">
        <f aca="false">"  "&amp;ROUND(C58*0.637628^4,0)&amp;", "&amp;D58&amp;", "&amp;E58&amp;", "&amp;F58&amp;", "&amp;G58&amp;","</f>
        <v>  0, _, _, _, _,</v>
      </c>
      <c r="N58" s="0" t="str">
        <f aca="false">"  "&amp;ROUND(C58*0.637628^5,0)&amp;", "&amp;D58&amp;", "&amp;E58&amp;", "&amp;F58&amp;", "&amp;G58&amp;","</f>
        <v>  0, _, _, _, _,</v>
      </c>
      <c r="O58" s="0" t="str">
        <f aca="false">"  "&amp;ROUND(C58*0.637628^6,0)&amp;", "&amp;D58&amp;", "&amp;E58&amp;", "&amp;F58&amp;", "&amp;G58&amp;","</f>
        <v>  0, _, _, _, _,</v>
      </c>
      <c r="P58" s="0" t="str">
        <f aca="false">"  "&amp;ROUND(C58*0.637628^7,0)&amp;", "&amp;D58&amp;", "&amp;E58&amp;", "&amp;F58&amp;", "&amp;G58&amp;","</f>
        <v>  0, _, _, _, _,</v>
      </c>
      <c r="Q58" s="0" t="str">
        <f aca="false">"  "&amp;ROUND(C58*0.637628^8,0)&amp;", "&amp;D58&amp;", "&amp;E58&amp;", "&amp;F58&amp;", "&amp;G58&amp;","</f>
        <v>  0, _, _, _, _,</v>
      </c>
      <c r="R58" s="0" t="str">
        <f aca="false">"  "&amp;ROUND(C58*0.637628^9,0)&amp;", "&amp;D58&amp;", "&amp;E58&amp;", "&amp;F58&amp;", "&amp;G58&amp;","</f>
        <v>  0, _, _, _, _,</v>
      </c>
    </row>
    <row r="59" customFormat="false" ht="15" hidden="false" customHeight="false" outlineLevel="0" collapsed="false">
      <c r="C59" s="15" t="n">
        <f aca="false">ROUND(C28,0)</f>
        <v>0</v>
      </c>
      <c r="D59" s="9" t="str">
        <f aca="false">D28</f>
        <v>_</v>
      </c>
      <c r="E59" s="9" t="str">
        <f aca="false">E28</f>
        <v>_</v>
      </c>
      <c r="F59" s="9" t="str">
        <f aca="false">F28</f>
        <v>_</v>
      </c>
      <c r="G59" s="9" t="str">
        <f aca="false">G28</f>
        <v>_</v>
      </c>
      <c r="I59" s="0" t="str">
        <f aca="false">"  "&amp;C59&amp;", "&amp;D59&amp;", "&amp;E59&amp;", "&amp;F59&amp;", "&amp;G59&amp;","</f>
        <v>  0, _, _, _, _,</v>
      </c>
      <c r="J59" s="0" t="str">
        <f aca="false">"  "&amp;ROUND(C59*0.637628,0)&amp;", "&amp;D59&amp;", "&amp;E59&amp;", "&amp;F59&amp;", "&amp;G59&amp;","</f>
        <v>  0, _, _, _, _,</v>
      </c>
      <c r="K59" s="0" t="str">
        <f aca="false">"  "&amp;ROUND(C59*0.637628^2,0)&amp;", "&amp;D59&amp;", "&amp;E59&amp;", "&amp;F59&amp;", "&amp;G59&amp;","</f>
        <v>  0, _, _, _, _,</v>
      </c>
      <c r="L59" s="0" t="str">
        <f aca="false">"  "&amp;ROUND(C59*0.637628^3,0)&amp;", "&amp;D59&amp;", "&amp;E59&amp;", "&amp;F59&amp;", "&amp;G59&amp;","</f>
        <v>  0, _, _, _, _,</v>
      </c>
      <c r="M59" s="0" t="str">
        <f aca="false">"  "&amp;ROUND(C59*0.637628^4,0)&amp;", "&amp;D59&amp;", "&amp;E59&amp;", "&amp;F59&amp;", "&amp;G59&amp;","</f>
        <v>  0, _, _, _, _,</v>
      </c>
      <c r="N59" s="0" t="str">
        <f aca="false">"  "&amp;ROUND(C59*0.637628^5,0)&amp;", "&amp;D59&amp;", "&amp;E59&amp;", "&amp;F59&amp;", "&amp;G59&amp;","</f>
        <v>  0, _, _, _, _,</v>
      </c>
      <c r="O59" s="0" t="str">
        <f aca="false">"  "&amp;ROUND(C59*0.637628^6,0)&amp;", "&amp;D59&amp;", "&amp;E59&amp;", "&amp;F59&amp;", "&amp;G59&amp;","</f>
        <v>  0, _, _, _, _,</v>
      </c>
      <c r="P59" s="0" t="str">
        <f aca="false">"  "&amp;ROUND(C59*0.637628^7,0)&amp;", "&amp;D59&amp;", "&amp;E59&amp;", "&amp;F59&amp;", "&amp;G59&amp;","</f>
        <v>  0, _, _, _, _,</v>
      </c>
      <c r="Q59" s="0" t="str">
        <f aca="false">"  "&amp;ROUND(C59*0.637628^8,0)&amp;", "&amp;D59&amp;", "&amp;E59&amp;", "&amp;F59&amp;", "&amp;G59&amp;","</f>
        <v>  0, _, _, _, _,</v>
      </c>
      <c r="R59" s="0" t="str">
        <f aca="false">"  "&amp;ROUND(C59*0.637628^9,0)&amp;", "&amp;D59&amp;", "&amp;E59&amp;", "&amp;F59&amp;", "&amp;G59&amp;","</f>
        <v>  0, _, _, _, _,</v>
      </c>
    </row>
    <row r="60" customFormat="false" ht="15" hidden="false" customHeight="false" outlineLevel="0" collapsed="false">
      <c r="C60" s="15" t="n">
        <f aca="false">ROUND(C29,0)</f>
        <v>0</v>
      </c>
      <c r="D60" s="9" t="str">
        <f aca="false">D29</f>
        <v>_</v>
      </c>
      <c r="E60" s="9" t="str">
        <f aca="false">E29</f>
        <v>_</v>
      </c>
      <c r="F60" s="9" t="str">
        <f aca="false">F29</f>
        <v>_</v>
      </c>
      <c r="G60" s="9" t="str">
        <f aca="false">G29</f>
        <v>_</v>
      </c>
      <c r="I60" s="0" t="str">
        <f aca="false">"  "&amp;C60&amp;", "&amp;D60&amp;", "&amp;E60&amp;", "&amp;F60&amp;", "&amp;G60&amp;","</f>
        <v>  0, _, _, _, _,</v>
      </c>
      <c r="J60" s="0" t="str">
        <f aca="false">"  "&amp;ROUND(C60*0.637628,0)&amp;", "&amp;D60&amp;", "&amp;E60&amp;", "&amp;F60&amp;", "&amp;G60&amp;","</f>
        <v>  0, _, _, _, _,</v>
      </c>
      <c r="K60" s="0" t="str">
        <f aca="false">"  "&amp;ROUND(C60*0.637628^2,0)&amp;", "&amp;D60&amp;", "&amp;E60&amp;", "&amp;F60&amp;", "&amp;G60&amp;","</f>
        <v>  0, _, _, _, _,</v>
      </c>
      <c r="L60" s="0" t="str">
        <f aca="false">"  "&amp;ROUND(C60*0.637628^3,0)&amp;", "&amp;D60&amp;", "&amp;E60&amp;", "&amp;F60&amp;", "&amp;G60&amp;","</f>
        <v>  0, _, _, _, _,</v>
      </c>
      <c r="M60" s="0" t="str">
        <f aca="false">"  "&amp;ROUND(C60*0.637628^4,0)&amp;", "&amp;D60&amp;", "&amp;E60&amp;", "&amp;F60&amp;", "&amp;G60&amp;","</f>
        <v>  0, _, _, _, _,</v>
      </c>
      <c r="N60" s="0" t="str">
        <f aca="false">"  "&amp;ROUND(C60*0.637628^5,0)&amp;", "&amp;D60&amp;", "&amp;E60&amp;", "&amp;F60&amp;", "&amp;G60&amp;","</f>
        <v>  0, _, _, _, _,</v>
      </c>
      <c r="O60" s="0" t="str">
        <f aca="false">"  "&amp;ROUND(C60*0.637628^6,0)&amp;", "&amp;D60&amp;", "&amp;E60&amp;", "&amp;F60&amp;", "&amp;G60&amp;","</f>
        <v>  0, _, _, _, _,</v>
      </c>
      <c r="P60" s="0" t="str">
        <f aca="false">"  "&amp;ROUND(C60*0.637628^7,0)&amp;", "&amp;D60&amp;", "&amp;E60&amp;", "&amp;F60&amp;", "&amp;G60&amp;","</f>
        <v>  0, _, _, _, _,</v>
      </c>
      <c r="Q60" s="0" t="str">
        <f aca="false">"  "&amp;ROUND(C60*0.637628^8,0)&amp;", "&amp;D60&amp;", "&amp;E60&amp;", "&amp;F60&amp;", "&amp;G60&amp;","</f>
        <v>  0, _, _, _, _,</v>
      </c>
      <c r="R60" s="0" t="str">
        <f aca="false">"  "&amp;ROUND(C60*0.637628^9,0)&amp;", "&amp;D60&amp;", "&amp;E60&amp;", "&amp;F60&amp;", "&amp;G60&amp;","</f>
        <v>  0, _, _, _, _,</v>
      </c>
    </row>
    <row r="61" customFormat="false" ht="15" hidden="false" customHeight="false" outlineLevel="0" collapsed="false">
      <c r="C61" s="15" t="n">
        <f aca="false">ROUND(C30,0)</f>
        <v>0</v>
      </c>
      <c r="D61" s="9" t="str">
        <f aca="false">D30</f>
        <v>_</v>
      </c>
      <c r="E61" s="9" t="str">
        <f aca="false">E30</f>
        <v>_</v>
      </c>
      <c r="F61" s="9" t="str">
        <f aca="false">F30</f>
        <v>_</v>
      </c>
      <c r="G61" s="9" t="str">
        <f aca="false">G30</f>
        <v>_</v>
      </c>
      <c r="I61" s="0" t="str">
        <f aca="false">"  "&amp;C61&amp;", "&amp;D61&amp;", "&amp;E61&amp;", "&amp;F61&amp;", "&amp;G61&amp;","</f>
        <v>  0, _, _, _, _,</v>
      </c>
      <c r="J61" s="0" t="str">
        <f aca="false">"  "&amp;ROUND(C61*0.637628,0)&amp;", "&amp;D61&amp;", "&amp;E61&amp;", "&amp;F61&amp;", "&amp;G61&amp;","</f>
        <v>  0, _, _, _, _,</v>
      </c>
      <c r="K61" s="0" t="str">
        <f aca="false">"  "&amp;ROUND(C61*0.637628^2,0)&amp;", "&amp;D61&amp;", "&amp;E61&amp;", "&amp;F61&amp;", "&amp;G61&amp;","</f>
        <v>  0, _, _, _, _,</v>
      </c>
      <c r="L61" s="0" t="str">
        <f aca="false">"  "&amp;ROUND(C61*0.637628^3,0)&amp;", "&amp;D61&amp;", "&amp;E61&amp;", "&amp;F61&amp;", "&amp;G61&amp;","</f>
        <v>  0, _, _, _, _,</v>
      </c>
      <c r="M61" s="0" t="str">
        <f aca="false">"  "&amp;ROUND(C61*0.637628^4,0)&amp;", "&amp;D61&amp;", "&amp;E61&amp;", "&amp;F61&amp;", "&amp;G61&amp;","</f>
        <v>  0, _, _, _, _,</v>
      </c>
      <c r="N61" s="0" t="str">
        <f aca="false">"  "&amp;ROUND(C61*0.637628^5,0)&amp;", "&amp;D61&amp;", "&amp;E61&amp;", "&amp;F61&amp;", "&amp;G61&amp;","</f>
        <v>  0, _, _, _, _,</v>
      </c>
      <c r="O61" s="0" t="str">
        <f aca="false">"  "&amp;ROUND(C61*0.637628^6,0)&amp;", "&amp;D61&amp;", "&amp;E61&amp;", "&amp;F61&amp;", "&amp;G61&amp;","</f>
        <v>  0, _, _, _, _,</v>
      </c>
      <c r="P61" s="0" t="str">
        <f aca="false">"  "&amp;ROUND(C61*0.637628^7,0)&amp;", "&amp;D61&amp;", "&amp;E61&amp;", "&amp;F61&amp;", "&amp;G61&amp;","</f>
        <v>  0, _, _, _, _,</v>
      </c>
      <c r="Q61" s="0" t="str">
        <f aca="false">"  "&amp;ROUND(C61*0.637628^8,0)&amp;", "&amp;D61&amp;", "&amp;E61&amp;", "&amp;F61&amp;", "&amp;G61&amp;","</f>
        <v>  0, _, _, _, _,</v>
      </c>
      <c r="R61" s="0" t="str">
        <f aca="false">"  "&amp;ROUND(C61*0.637628^9,0)&amp;", "&amp;D61&amp;", "&amp;E61&amp;", "&amp;F61&amp;", "&amp;G61&amp;","</f>
        <v>  0, _, _, _, _,</v>
      </c>
    </row>
    <row r="62" customFormat="false" ht="15" hidden="false" customHeight="false" outlineLevel="0" collapsed="false">
      <c r="C62" s="15" t="n">
        <f aca="false">ROUND(C31,0)</f>
        <v>0</v>
      </c>
      <c r="D62" s="9" t="str">
        <f aca="false">D31</f>
        <v>_</v>
      </c>
      <c r="E62" s="9" t="str">
        <f aca="false">E31</f>
        <v>_</v>
      </c>
      <c r="F62" s="9" t="str">
        <f aca="false">F31</f>
        <v>_</v>
      </c>
      <c r="G62" s="9" t="str">
        <f aca="false">G31</f>
        <v>_</v>
      </c>
      <c r="I62" s="0" t="str">
        <f aca="false">"  "&amp;C62&amp;", "&amp;D62&amp;", "&amp;E62&amp;", "&amp;F62&amp;", "&amp;G62&amp;","</f>
        <v>  0, _, _, _, _,</v>
      </c>
      <c r="J62" s="0" t="str">
        <f aca="false">"  "&amp;ROUND(C62*0.637628,0)&amp;", "&amp;D62&amp;", "&amp;E62&amp;", "&amp;F62&amp;", "&amp;G62&amp;","</f>
        <v>  0, _, _, _, _,</v>
      </c>
      <c r="K62" s="0" t="str">
        <f aca="false">"  "&amp;ROUND(C62*0.637628^2,0)&amp;", "&amp;D62&amp;", "&amp;E62&amp;", "&amp;F62&amp;", "&amp;G62&amp;","</f>
        <v>  0, _, _, _, _,</v>
      </c>
      <c r="L62" s="0" t="str">
        <f aca="false">"  "&amp;ROUND(C62*0.637628^3,0)&amp;", "&amp;D62&amp;", "&amp;E62&amp;", "&amp;F62&amp;", "&amp;G62&amp;","</f>
        <v>  0, _, _, _, _,</v>
      </c>
      <c r="M62" s="0" t="str">
        <f aca="false">"  "&amp;ROUND(C62*0.637628^4,0)&amp;", "&amp;D62&amp;", "&amp;E62&amp;", "&amp;F62&amp;", "&amp;G62&amp;","</f>
        <v>  0, _, _, _, _,</v>
      </c>
      <c r="N62" s="0" t="str">
        <f aca="false">"  "&amp;ROUND(C62*0.637628^5,0)&amp;", "&amp;D62&amp;", "&amp;E62&amp;", "&amp;F62&amp;", "&amp;G62&amp;","</f>
        <v>  0, _, _, _, _,</v>
      </c>
      <c r="O62" s="0" t="str">
        <f aca="false">"  "&amp;ROUND(C62*0.637628^6,0)&amp;", "&amp;D62&amp;", "&amp;E62&amp;", "&amp;F62&amp;", "&amp;G62&amp;","</f>
        <v>  0, _, _, _, _,</v>
      </c>
      <c r="P62" s="0" t="str">
        <f aca="false">"  "&amp;ROUND(C62*0.637628^7,0)&amp;", "&amp;D62&amp;", "&amp;E62&amp;", "&amp;F62&amp;", "&amp;G62&amp;","</f>
        <v>  0, _, _, _, _,</v>
      </c>
      <c r="Q62" s="0" t="str">
        <f aca="false">"  "&amp;ROUND(C62*0.637628^8,0)&amp;", "&amp;D62&amp;", "&amp;E62&amp;", "&amp;F62&amp;", "&amp;G62&amp;","</f>
        <v>  0, _, _, _, _,</v>
      </c>
      <c r="R62" s="0" t="str">
        <f aca="false">"  "&amp;ROUND(C62*0.637628^9,0)&amp;", "&amp;D62&amp;", "&amp;E62&amp;", "&amp;F62&amp;", "&amp;G62&amp;","</f>
        <v>  0, _, _, _, _,</v>
      </c>
    </row>
    <row r="63" customFormat="false" ht="15" hidden="false" customHeight="false" outlineLevel="0" collapsed="false">
      <c r="C63" s="15" t="n">
        <f aca="false">ROUND(C32,0)</f>
        <v>0</v>
      </c>
      <c r="D63" s="9" t="str">
        <f aca="false">D32</f>
        <v>_</v>
      </c>
      <c r="E63" s="9" t="str">
        <f aca="false">E32</f>
        <v>_</v>
      </c>
      <c r="F63" s="9" t="str">
        <f aca="false">F32</f>
        <v>_</v>
      </c>
      <c r="G63" s="9" t="str">
        <f aca="false">G32</f>
        <v>_</v>
      </c>
      <c r="I63" s="0" t="str">
        <f aca="false">"  "&amp;C63&amp;", "&amp;D63&amp;", "&amp;E63&amp;", "&amp;F63&amp;", "&amp;G63&amp;" ;"</f>
        <v>  0, _, _, _, _ ;</v>
      </c>
      <c r="J63" s="0" t="str">
        <f aca="false">"  "&amp;ROUND(C63*0.637628,0)&amp;", "&amp;D63&amp;", "&amp;E63&amp;", "&amp;F63&amp;", "&amp;G63&amp;" ;"</f>
        <v>  0, _, _, _, _ ;</v>
      </c>
      <c r="K63" s="0" t="str">
        <f aca="false">"  "&amp;ROUND(C63*0.637628^2,0)&amp;", "&amp;D63&amp;", "&amp;E63&amp;", "&amp;F63&amp;", "&amp;G63&amp;" ;"</f>
        <v>  0, _, _, _, _ ;</v>
      </c>
      <c r="L63" s="0" t="str">
        <f aca="false">"  "&amp;ROUND(C63*0.637628^3,0)&amp;", "&amp;D63&amp;", "&amp;E63&amp;", "&amp;F63&amp;", "&amp;G63&amp;" ;"</f>
        <v>  0, _, _, _, _ ;</v>
      </c>
      <c r="M63" s="0" t="str">
        <f aca="false">"  "&amp;ROUND(C63*0.637628^4,0)&amp;", "&amp;D63&amp;", "&amp;E63&amp;", "&amp;F63&amp;", "&amp;G63&amp;" ;"</f>
        <v>  0, _, _, _, _ ;</v>
      </c>
      <c r="N63" s="0" t="str">
        <f aca="false">"  "&amp;ROUND(C63*0.637628^5,0)&amp;", "&amp;D63&amp;", "&amp;E63&amp;", "&amp;F63&amp;", "&amp;G63&amp;" ;"</f>
        <v>  0, _, _, _, _ ;</v>
      </c>
      <c r="O63" s="0" t="str">
        <f aca="false">"  "&amp;ROUND(C63*0.637628^6,0)&amp;", "&amp;D63&amp;", "&amp;E63&amp;", "&amp;F63&amp;", "&amp;G63&amp;" ;"</f>
        <v>  0, _, _, _, _ ;</v>
      </c>
      <c r="P63" s="0" t="str">
        <f aca="false">"  "&amp;ROUND(C63*0.637628^7,0)&amp;", "&amp;D63&amp;", "&amp;E63&amp;", "&amp;F63&amp;", "&amp;G63&amp;" ;"</f>
        <v>  0, _, _, _, _ ;</v>
      </c>
      <c r="Q63" s="0" t="str">
        <f aca="false">"  "&amp;ROUND(C63*0.637628^8,0)&amp;", "&amp;D63&amp;", "&amp;E63&amp;", "&amp;F63&amp;", "&amp;G63&amp;" ;"</f>
        <v>  0, _, _, _, _ ;</v>
      </c>
      <c r="R63" s="0" t="str">
        <f aca="false">"  "&amp;ROUND(C63*0.637628^9,0)&amp;", "&amp;D63&amp;", "&amp;E63&amp;", "&amp;F63&amp;", "&amp;G63&amp;" ;"</f>
        <v>  0, _, _, _, _ ;</v>
      </c>
    </row>
    <row r="64" customFormat="false" ht="15" hidden="false" customHeight="false" outlineLevel="0" collapsed="false">
      <c r="C64" s="15"/>
      <c r="D64" s="9"/>
      <c r="E64" s="9"/>
      <c r="F64" s="9"/>
      <c r="G64" s="9"/>
    </row>
    <row r="65" customFormat="false" ht="15" hidden="false" customHeight="false" outlineLevel="0" collapsed="false">
      <c r="A65" s="1" t="s">
        <v>22</v>
      </c>
      <c r="B65" s="16" t="n">
        <v>0</v>
      </c>
      <c r="C65" s="16" t="n">
        <v>1</v>
      </c>
      <c r="D65" s="16" t="n">
        <v>2</v>
      </c>
      <c r="E65" s="16" t="n">
        <v>3</v>
      </c>
      <c r="F65" s="16" t="n">
        <v>4</v>
      </c>
      <c r="G65" s="16" t="n">
        <v>5</v>
      </c>
      <c r="H65" s="16" t="n">
        <v>6</v>
      </c>
      <c r="I65" s="16" t="n">
        <v>7</v>
      </c>
      <c r="J65" s="16" t="n">
        <v>8</v>
      </c>
      <c r="K65" s="16" t="n">
        <v>9</v>
      </c>
      <c r="L65" s="16" t="n">
        <v>10</v>
      </c>
      <c r="M65" s="16" t="n">
        <v>11</v>
      </c>
      <c r="N65" s="16" t="n">
        <v>12</v>
      </c>
      <c r="O65" s="16" t="n">
        <v>13</v>
      </c>
      <c r="P65" s="16" t="n">
        <v>14</v>
      </c>
      <c r="Q65" s="16" t="n">
        <v>15</v>
      </c>
      <c r="R65" s="16" t="n">
        <v>16</v>
      </c>
      <c r="S65" s="16" t="n">
        <v>17</v>
      </c>
      <c r="T65" s="16" t="n">
        <v>18</v>
      </c>
      <c r="U65" s="16" t="n">
        <v>19</v>
      </c>
      <c r="V65" s="16" t="n">
        <v>20</v>
      </c>
      <c r="W65" s="16" t="n">
        <v>21</v>
      </c>
      <c r="X65" s="16" t="n">
        <v>22</v>
      </c>
      <c r="Y65" s="16" t="n">
        <v>23</v>
      </c>
      <c r="Z65" s="16" t="n">
        <v>24</v>
      </c>
      <c r="AA65" s="16" t="n">
        <v>25</v>
      </c>
      <c r="AB65" s="16" t="n">
        <v>26</v>
      </c>
      <c r="AC65" s="16" t="n">
        <v>27</v>
      </c>
      <c r="AD65" s="16" t="n">
        <v>28</v>
      </c>
      <c r="AE65" s="16" t="n">
        <v>29</v>
      </c>
    </row>
    <row r="66" customFormat="false" ht="15" hidden="false" customHeight="false" outlineLevel="0" collapsed="false">
      <c r="A66" s="0" t="s">
        <v>23</v>
      </c>
      <c r="B66" s="0" t="n">
        <v>0</v>
      </c>
      <c r="C66" s="10" t="n">
        <v>0</v>
      </c>
      <c r="D66" s="10" t="n">
        <v>0</v>
      </c>
      <c r="E66" s="10" t="n">
        <v>0</v>
      </c>
      <c r="F66" s="10" t="n">
        <v>0</v>
      </c>
      <c r="G66" s="10" t="n">
        <v>0</v>
      </c>
      <c r="H66" s="10" t="n">
        <v>0</v>
      </c>
      <c r="I66" s="10" t="n">
        <v>0</v>
      </c>
      <c r="J66" s="10" t="n">
        <v>0.04</v>
      </c>
      <c r="K66" s="10" t="n">
        <v>0</v>
      </c>
      <c r="L66" s="10" t="n">
        <v>0.12</v>
      </c>
      <c r="M66" s="10" t="n">
        <v>0.16</v>
      </c>
      <c r="N66" s="10" t="n">
        <v>0.05</v>
      </c>
      <c r="O66" s="10" t="n">
        <v>0.01</v>
      </c>
      <c r="P66" s="10" t="n">
        <v>0.02</v>
      </c>
      <c r="Q66" s="10" t="n">
        <v>0.03</v>
      </c>
      <c r="R66" s="10" t="n">
        <v>0.15</v>
      </c>
      <c r="S66" s="10" t="n">
        <v>0.05</v>
      </c>
      <c r="T66" s="10" t="n">
        <v>0.03</v>
      </c>
      <c r="U66" s="10" t="n">
        <v>0.12</v>
      </c>
      <c r="V66" s="10" t="n">
        <v>0.15</v>
      </c>
      <c r="W66" s="10" t="n">
        <v>0.04</v>
      </c>
      <c r="X66" s="10" t="n">
        <v>0.03</v>
      </c>
      <c r="Y66" s="0" t="n">
        <v>0</v>
      </c>
      <c r="Z66" s="0" t="n">
        <v>0</v>
      </c>
      <c r="AA66" s="0" t="n">
        <v>0</v>
      </c>
      <c r="AB66" s="0" t="n">
        <v>0</v>
      </c>
      <c r="AC66" s="0" t="n">
        <v>0</v>
      </c>
      <c r="AD66" s="0" t="n">
        <v>0</v>
      </c>
      <c r="AE66" s="0" t="n">
        <v>0</v>
      </c>
      <c r="AG66" s="3" t="n">
        <f aca="false">SUM(B66:AE66)</f>
        <v>1</v>
      </c>
    </row>
    <row r="67" customFormat="false" ht="15" hidden="false" customHeight="false" outlineLevel="0" collapsed="false">
      <c r="A67" s="0" t="s">
        <v>24</v>
      </c>
      <c r="B67" s="0" t="n">
        <v>0</v>
      </c>
      <c r="C67" s="15" t="n">
        <v>0</v>
      </c>
      <c r="D67" s="15" t="n">
        <v>0</v>
      </c>
      <c r="E67" s="15" t="n">
        <v>0</v>
      </c>
      <c r="F67" s="15" t="n">
        <v>0</v>
      </c>
      <c r="G67" s="15" t="n">
        <v>0</v>
      </c>
      <c r="H67" s="15" t="n">
        <v>0</v>
      </c>
      <c r="I67" s="15" t="n">
        <v>0</v>
      </c>
      <c r="J67" s="15" t="n">
        <v>0.03</v>
      </c>
      <c r="K67" s="15" t="n">
        <v>0</v>
      </c>
      <c r="L67" s="15" t="n">
        <v>0.11</v>
      </c>
      <c r="M67" s="15" t="n">
        <v>0.16</v>
      </c>
      <c r="N67" s="15" t="n">
        <v>0.06</v>
      </c>
      <c r="O67" s="15" t="n">
        <v>0.01</v>
      </c>
      <c r="P67" s="15" t="n">
        <v>0.01</v>
      </c>
      <c r="Q67" s="15" t="n">
        <v>0.02</v>
      </c>
      <c r="R67" s="15" t="n">
        <v>0.15</v>
      </c>
      <c r="S67" s="15" t="n">
        <v>0.06</v>
      </c>
      <c r="T67" s="15" t="n">
        <v>0.04</v>
      </c>
      <c r="U67" s="15" t="n">
        <v>0.13</v>
      </c>
      <c r="V67" s="15" t="n">
        <v>0.14</v>
      </c>
      <c r="W67" s="15" t="n">
        <v>0.05</v>
      </c>
      <c r="X67" s="15" t="n">
        <v>0.03</v>
      </c>
      <c r="Y67" s="0" t="n">
        <v>0</v>
      </c>
      <c r="Z67" s="0" t="n">
        <v>0</v>
      </c>
      <c r="AA67" s="0" t="n">
        <v>0</v>
      </c>
      <c r="AB67" s="0" t="n">
        <v>0</v>
      </c>
      <c r="AC67" s="0" t="n">
        <v>0</v>
      </c>
      <c r="AD67" s="0" t="n">
        <v>0</v>
      </c>
      <c r="AE67" s="0" t="n">
        <v>0</v>
      </c>
      <c r="AG67" s="3" t="n">
        <f aca="false">SUM(B67:AE67)</f>
        <v>1</v>
      </c>
    </row>
    <row r="68" customFormat="false" ht="15" hidden="false" customHeight="false" outlineLevel="0" collapsed="false">
      <c r="A68" s="0" t="s">
        <v>25</v>
      </c>
      <c r="B68" s="0" t="n">
        <v>0</v>
      </c>
      <c r="C68" s="17" t="n">
        <v>0</v>
      </c>
      <c r="D68" s="17" t="n">
        <v>0</v>
      </c>
      <c r="E68" s="17" t="n">
        <v>0</v>
      </c>
      <c r="F68" s="17" t="n">
        <v>0</v>
      </c>
      <c r="G68" s="17" t="n">
        <v>0</v>
      </c>
      <c r="H68" s="17" t="n">
        <v>0</v>
      </c>
      <c r="I68" s="17" t="n">
        <v>0</v>
      </c>
      <c r="J68" s="17" t="n">
        <v>0.02</v>
      </c>
      <c r="K68" s="17" t="n">
        <v>0</v>
      </c>
      <c r="L68" s="17" t="n">
        <v>0.1</v>
      </c>
      <c r="M68" s="22" t="n">
        <v>0.16</v>
      </c>
      <c r="N68" s="17" t="n">
        <v>0.07</v>
      </c>
      <c r="O68" s="17" t="n">
        <v>0.01</v>
      </c>
      <c r="P68" s="17" t="n">
        <v>0.01</v>
      </c>
      <c r="Q68" s="17" t="n">
        <v>0.02</v>
      </c>
      <c r="R68" s="17" t="n">
        <v>0.16</v>
      </c>
      <c r="S68" s="17" t="n">
        <v>0.06</v>
      </c>
      <c r="T68" s="17" t="n">
        <v>0.04</v>
      </c>
      <c r="U68" s="17" t="n">
        <v>0.13</v>
      </c>
      <c r="V68" s="17" t="n">
        <v>0.14</v>
      </c>
      <c r="W68" s="17" t="n">
        <v>0.05</v>
      </c>
      <c r="X68" s="17" t="n">
        <v>0.03</v>
      </c>
      <c r="Y68" s="0" t="n">
        <v>0</v>
      </c>
      <c r="Z68" s="0" t="n">
        <v>0</v>
      </c>
      <c r="AA68" s="0" t="n">
        <v>0</v>
      </c>
      <c r="AB68" s="0" t="n">
        <v>0</v>
      </c>
      <c r="AC68" s="0" t="n">
        <v>0</v>
      </c>
      <c r="AD68" s="0" t="n">
        <v>0</v>
      </c>
      <c r="AE68" s="0" t="n">
        <v>0</v>
      </c>
      <c r="AG68" s="3" t="n">
        <f aca="false">SUM(B68:AE68)</f>
        <v>1</v>
      </c>
    </row>
    <row r="69" customFormat="false" ht="15" hidden="false" customHeight="false" outlineLevel="0" collapsed="false">
      <c r="A69" s="0" t="s">
        <v>26</v>
      </c>
      <c r="B69" s="0" t="n">
        <v>0</v>
      </c>
      <c r="C69" s="15" t="n">
        <v>0</v>
      </c>
      <c r="D69" s="15" t="n">
        <v>0</v>
      </c>
      <c r="E69" s="15" t="n">
        <v>0</v>
      </c>
      <c r="F69" s="15" t="n">
        <v>0</v>
      </c>
      <c r="G69" s="15" t="n">
        <v>0</v>
      </c>
      <c r="H69" s="15" t="n">
        <v>0</v>
      </c>
      <c r="I69" s="15" t="n">
        <v>0</v>
      </c>
      <c r="J69" s="15" t="n">
        <v>0.03</v>
      </c>
      <c r="K69" s="15" t="n">
        <v>0</v>
      </c>
      <c r="L69" s="15" t="n">
        <v>0.11</v>
      </c>
      <c r="M69" s="15" t="n">
        <v>0.16</v>
      </c>
      <c r="N69" s="15" t="n">
        <v>0.06</v>
      </c>
      <c r="O69" s="15" t="n">
        <v>0.01</v>
      </c>
      <c r="P69" s="15" t="n">
        <v>0.01</v>
      </c>
      <c r="Q69" s="15" t="n">
        <v>0.02</v>
      </c>
      <c r="R69" s="15" t="n">
        <v>0.15</v>
      </c>
      <c r="S69" s="15" t="n">
        <v>0.06</v>
      </c>
      <c r="T69" s="15" t="n">
        <v>0.04</v>
      </c>
      <c r="U69" s="15" t="n">
        <v>0.13</v>
      </c>
      <c r="V69" s="15" t="n">
        <v>0.14</v>
      </c>
      <c r="W69" s="15" t="n">
        <v>0.05</v>
      </c>
      <c r="X69" s="15" t="n">
        <v>0.03</v>
      </c>
      <c r="Y69" s="0" t="n">
        <v>0</v>
      </c>
      <c r="Z69" s="0" t="n">
        <v>0</v>
      </c>
      <c r="AA69" s="0" t="n">
        <v>0</v>
      </c>
      <c r="AB69" s="0" t="n">
        <v>0</v>
      </c>
      <c r="AC69" s="0" t="n">
        <v>0</v>
      </c>
      <c r="AD69" s="0" t="n">
        <v>0</v>
      </c>
      <c r="AE69" s="0" t="n">
        <v>0</v>
      </c>
      <c r="AG69" s="3" t="n">
        <f aca="false">SUM(B69:AE69)</f>
        <v>1</v>
      </c>
    </row>
    <row r="70" customFormat="false" ht="15" hidden="false" customHeight="false" outlineLevel="0" collapsed="false">
      <c r="C70" s="9"/>
      <c r="D70" s="9"/>
      <c r="E70" s="9"/>
      <c r="F70" s="9"/>
      <c r="G70" s="9"/>
    </row>
    <row r="71" customFormat="false" ht="15" hidden="false" customHeight="false" outlineLevel="0" collapsed="false">
      <c r="C71" s="9"/>
      <c r="D71" s="9"/>
      <c r="E71" s="9"/>
      <c r="F71" s="9"/>
      <c r="G71" s="9"/>
    </row>
    <row r="73" customFormat="false" ht="15" hidden="false" customHeight="false" outlineLevel="0" collapsed="false">
      <c r="A73" s="3"/>
    </row>
    <row r="105" customFormat="false" ht="15" hidden="false" customHeight="false" outlineLevel="0" collapsed="false">
      <c r="F105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G117"/>
  <sheetViews>
    <sheetView windowProtection="false" showFormulas="false" showGridLines="true" showRowColHeaders="true" showZeros="true" rightToLeft="false" tabSelected="false" showOutlineSymbols="true" defaultGridColor="true" view="normal" topLeftCell="G62" colorId="64" zoomScale="100" zoomScaleNormal="100" zoomScalePageLayoutView="100" workbookViewId="0">
      <selection pane="topLeft" activeCell="I93" activeCellId="0" sqref="I93"/>
    </sheetView>
  </sheetViews>
  <sheetFormatPr defaultRowHeight="15"/>
  <cols>
    <col collapsed="false" hidden="false" max="2" min="1" style="0" width="8.50510204081633"/>
    <col collapsed="false" hidden="false" max="3" min="3" style="0" width="9.04591836734694"/>
    <col collapsed="false" hidden="false" max="15" min="4" style="0" width="8.50510204081633"/>
    <col collapsed="false" hidden="false" max="16" min="16" style="0" width="9.85204081632653"/>
    <col collapsed="false" hidden="false" max="1025" min="17" style="0" width="8.50510204081633"/>
  </cols>
  <sheetData>
    <row r="1" customFormat="false" ht="15" hidden="false" customHeight="false" outlineLevel="0" collapsed="false">
      <c r="C1" s="0" t="s">
        <v>44</v>
      </c>
      <c r="I1" s="0" t="s">
        <v>45</v>
      </c>
      <c r="O1" s="3"/>
    </row>
    <row r="2" customFormat="false" ht="15" hidden="false" customHeight="false" outlineLevel="0" collapsed="false">
      <c r="A2" s="0" t="n">
        <v>0</v>
      </c>
      <c r="C2" s="0" t="s">
        <v>46</v>
      </c>
      <c r="D2" s="0" t="s">
        <v>47</v>
      </c>
      <c r="E2" s="0" t="s">
        <v>47</v>
      </c>
      <c r="F2" s="0" t="s">
        <v>47</v>
      </c>
      <c r="G2" s="0" t="s">
        <v>47</v>
      </c>
      <c r="I2" s="0" t="n">
        <v>0.032</v>
      </c>
      <c r="J2" s="0" t="n">
        <v>0.032</v>
      </c>
      <c r="K2" s="0" t="s">
        <v>47</v>
      </c>
      <c r="L2" s="0" t="s">
        <v>47</v>
      </c>
      <c r="M2" s="0" t="n">
        <v>0.032</v>
      </c>
      <c r="O2" s="3"/>
    </row>
    <row r="3" customFormat="false" ht="15" hidden="false" customHeight="false" outlineLevel="0" collapsed="false">
      <c r="A3" s="0" t="n">
        <v>1</v>
      </c>
      <c r="C3" s="0" t="n">
        <v>71146808.45</v>
      </c>
      <c r="D3" s="0" t="s">
        <v>47</v>
      </c>
      <c r="E3" s="0" t="s">
        <v>47</v>
      </c>
      <c r="F3" s="0" t="s">
        <v>47</v>
      </c>
      <c r="G3" s="0" t="s">
        <v>47</v>
      </c>
      <c r="I3" s="0" t="n">
        <v>0.0295021</v>
      </c>
      <c r="J3" s="0" t="s">
        <v>47</v>
      </c>
      <c r="K3" s="0" t="s">
        <v>47</v>
      </c>
      <c r="L3" s="0" t="s">
        <v>47</v>
      </c>
      <c r="M3" s="0" t="n">
        <v>0.0295021</v>
      </c>
      <c r="O3" s="3"/>
    </row>
    <row r="4" customFormat="false" ht="15" hidden="false" customHeight="false" outlineLevel="0" collapsed="false">
      <c r="A4" s="0" t="n">
        <v>2</v>
      </c>
      <c r="C4" s="0" t="n">
        <v>61937991.3</v>
      </c>
      <c r="D4" s="0" t="s">
        <v>47</v>
      </c>
      <c r="E4" s="0" t="s">
        <v>47</v>
      </c>
      <c r="F4" s="0" t="s">
        <v>47</v>
      </c>
      <c r="G4" s="0" t="s">
        <v>47</v>
      </c>
      <c r="I4" s="0" t="n">
        <v>0.0456455968</v>
      </c>
      <c r="J4" s="0" t="s">
        <v>47</v>
      </c>
      <c r="K4" s="0" t="s">
        <v>47</v>
      </c>
      <c r="L4" s="0" t="s">
        <v>47</v>
      </c>
      <c r="M4" s="0" t="n">
        <v>0.0456455968</v>
      </c>
      <c r="O4" s="3"/>
    </row>
    <row r="5" customFormat="false" ht="15" hidden="false" customHeight="false" outlineLevel="0" collapsed="false">
      <c r="A5" s="0" t="n">
        <v>3</v>
      </c>
      <c r="C5" s="0" t="n">
        <v>47728222.72</v>
      </c>
      <c r="D5" s="0" t="s">
        <v>47</v>
      </c>
      <c r="E5" s="0" t="s">
        <v>47</v>
      </c>
      <c r="F5" s="0" t="s">
        <v>47</v>
      </c>
      <c r="G5" s="0" t="s">
        <v>47</v>
      </c>
      <c r="I5" s="0" t="n">
        <v>0.0221814992</v>
      </c>
      <c r="J5" s="0" t="n">
        <v>0.0221814992</v>
      </c>
      <c r="K5" s="0" t="n">
        <v>0.0221814992</v>
      </c>
      <c r="L5" s="0" t="s">
        <v>47</v>
      </c>
      <c r="M5" s="0" t="n">
        <v>0.0221814992</v>
      </c>
      <c r="O5" s="3"/>
    </row>
    <row r="6" customFormat="false" ht="15" hidden="false" customHeight="false" outlineLevel="0" collapsed="false">
      <c r="A6" s="0" t="n">
        <v>4</v>
      </c>
      <c r="C6" s="0" t="n">
        <v>2466086.068</v>
      </c>
      <c r="D6" s="0" t="s">
        <v>47</v>
      </c>
      <c r="E6" s="0" t="s">
        <v>47</v>
      </c>
      <c r="F6" s="0" t="s">
        <v>47</v>
      </c>
      <c r="G6" s="0" t="s">
        <v>47</v>
      </c>
      <c r="I6" s="0" t="n">
        <v>0.0187676912</v>
      </c>
      <c r="J6" s="0" t="s">
        <v>47</v>
      </c>
      <c r="K6" s="0" t="s">
        <v>47</v>
      </c>
      <c r="L6" s="0" t="s">
        <v>47</v>
      </c>
      <c r="M6" s="0" t="n">
        <v>0.0187676912</v>
      </c>
      <c r="O6" s="3"/>
    </row>
    <row r="7" customFormat="false" ht="15" hidden="false" customHeight="false" outlineLevel="0" collapsed="false">
      <c r="A7" s="0" t="n">
        <v>5</v>
      </c>
      <c r="C7" s="0" t="n">
        <v>7823021.288</v>
      </c>
      <c r="D7" s="0" t="s">
        <v>47</v>
      </c>
      <c r="E7" s="0" t="s">
        <v>47</v>
      </c>
      <c r="F7" s="0" t="s">
        <v>47</v>
      </c>
      <c r="G7" s="0" t="s">
        <v>47</v>
      </c>
      <c r="I7" s="0" t="n">
        <v>0.013906516</v>
      </c>
      <c r="J7" s="0" t="n">
        <v>0.013906516</v>
      </c>
      <c r="K7" s="0" t="s">
        <v>47</v>
      </c>
      <c r="L7" s="0" t="s">
        <v>47</v>
      </c>
      <c r="M7" s="0" t="n">
        <v>0.013906516</v>
      </c>
      <c r="O7" s="3"/>
    </row>
    <row r="8" customFormat="false" ht="15" hidden="false" customHeight="false" outlineLevel="0" collapsed="false">
      <c r="A8" s="0" t="n">
        <v>6</v>
      </c>
      <c r="C8" s="0" t="n">
        <v>27247959.66</v>
      </c>
      <c r="D8" s="0" t="s">
        <v>47</v>
      </c>
      <c r="E8" s="0" t="s">
        <v>47</v>
      </c>
      <c r="F8" s="0" t="s">
        <v>47</v>
      </c>
      <c r="G8" s="0" t="s">
        <v>47</v>
      </c>
      <c r="I8" s="0" t="n">
        <v>0.014307304</v>
      </c>
      <c r="J8" s="0" t="n">
        <v>0.014307304</v>
      </c>
      <c r="K8" s="0" t="s">
        <v>47</v>
      </c>
      <c r="L8" s="0" t="s">
        <v>47</v>
      </c>
      <c r="M8" s="0" t="n">
        <v>0.014307304</v>
      </c>
      <c r="O8" s="3"/>
    </row>
    <row r="9" customFormat="false" ht="15" hidden="false" customHeight="false" outlineLevel="0" collapsed="false">
      <c r="A9" s="0" t="n">
        <v>7</v>
      </c>
      <c r="C9" s="0" t="n">
        <v>29817656.78</v>
      </c>
      <c r="D9" s="0" t="s">
        <v>47</v>
      </c>
      <c r="E9" s="0" t="s">
        <v>47</v>
      </c>
      <c r="F9" s="0" t="s">
        <v>47</v>
      </c>
      <c r="G9" s="0" t="s">
        <v>47</v>
      </c>
      <c r="I9" s="0" t="n">
        <v>0.042745036</v>
      </c>
      <c r="J9" s="0" t="s">
        <v>47</v>
      </c>
      <c r="K9" s="0" t="s">
        <v>47</v>
      </c>
      <c r="L9" s="0" t="s">
        <v>47</v>
      </c>
      <c r="M9" s="0" t="n">
        <v>0.042745036</v>
      </c>
      <c r="O9" s="3"/>
    </row>
    <row r="10" customFormat="false" ht="15" hidden="false" customHeight="false" outlineLevel="0" collapsed="false">
      <c r="A10" s="3" t="n">
        <v>8</v>
      </c>
      <c r="C10" s="0" t="n">
        <v>3522659.852</v>
      </c>
      <c r="D10" s="0" t="s">
        <v>47</v>
      </c>
      <c r="E10" s="0" t="s">
        <v>47</v>
      </c>
      <c r="F10" s="0" t="s">
        <v>47</v>
      </c>
      <c r="G10" s="0" t="s">
        <v>47</v>
      </c>
      <c r="I10" s="0" t="n">
        <v>0.0159534384</v>
      </c>
      <c r="J10" s="0" t="n">
        <v>0.0159534384</v>
      </c>
      <c r="K10" s="0" t="s">
        <v>47</v>
      </c>
      <c r="L10" s="0" t="s">
        <v>47</v>
      </c>
      <c r="M10" s="0" t="n">
        <v>0.0159534384</v>
      </c>
      <c r="O10" s="3"/>
    </row>
    <row r="11" customFormat="false" ht="15" hidden="false" customHeight="false" outlineLevel="0" collapsed="false">
      <c r="A11" s="0" t="n">
        <v>9</v>
      </c>
      <c r="C11" s="0" t="n">
        <v>15269148.7</v>
      </c>
      <c r="D11" s="0" t="s">
        <v>47</v>
      </c>
      <c r="E11" s="0" t="s">
        <v>47</v>
      </c>
      <c r="F11" s="0" t="s">
        <v>47</v>
      </c>
      <c r="G11" s="0" t="s">
        <v>47</v>
      </c>
      <c r="I11" s="0" t="n">
        <v>0.0159019896</v>
      </c>
      <c r="J11" s="0" t="n">
        <v>0.0159019896</v>
      </c>
      <c r="K11" s="0" t="s">
        <v>47</v>
      </c>
      <c r="L11" s="0" t="s">
        <v>47</v>
      </c>
      <c r="M11" s="0" t="n">
        <v>0.0159019896</v>
      </c>
      <c r="O11" s="3"/>
    </row>
    <row r="12" customFormat="false" ht="15" hidden="false" customHeight="false" outlineLevel="0" collapsed="false">
      <c r="A12" s="3" t="n">
        <v>10</v>
      </c>
      <c r="C12" s="9" t="n">
        <v>12239635.66</v>
      </c>
      <c r="D12" s="9" t="s">
        <v>47</v>
      </c>
      <c r="E12" s="0" t="s">
        <v>47</v>
      </c>
      <c r="F12" s="0" t="s">
        <v>47</v>
      </c>
      <c r="G12" s="0" t="s">
        <v>47</v>
      </c>
      <c r="I12" s="0" t="n">
        <v>0.0063926376</v>
      </c>
      <c r="J12" s="0" t="n">
        <v>0.0063926376</v>
      </c>
      <c r="K12" s="0" t="s">
        <v>47</v>
      </c>
      <c r="L12" s="0" t="s">
        <v>47</v>
      </c>
      <c r="M12" s="0" t="n">
        <v>0.0063926376</v>
      </c>
    </row>
    <row r="13" customFormat="false" ht="15.75" hidden="false" customHeight="false" outlineLevel="0" collapsed="false">
      <c r="A13" s="3" t="n">
        <v>11</v>
      </c>
      <c r="C13" s="9" t="n">
        <v>20907130.65</v>
      </c>
      <c r="D13" s="9" t="s">
        <v>47</v>
      </c>
      <c r="E13" s="9" t="s">
        <v>47</v>
      </c>
      <c r="F13" s="0" t="s">
        <v>47</v>
      </c>
      <c r="G13" s="0" t="s">
        <v>47</v>
      </c>
      <c r="I13" s="0" t="n">
        <v>0.0013157544</v>
      </c>
      <c r="J13" s="0" t="n">
        <v>0.0013157544</v>
      </c>
      <c r="K13" s="0" t="n">
        <v>0.0013157544</v>
      </c>
      <c r="L13" s="0" t="s">
        <v>47</v>
      </c>
      <c r="M13" s="0" t="n">
        <v>0.0013157544</v>
      </c>
      <c r="O13" s="18"/>
    </row>
    <row r="14" customFormat="false" ht="15.75" hidden="false" customHeight="false" outlineLevel="0" collapsed="false">
      <c r="A14" s="3" t="n">
        <v>12</v>
      </c>
      <c r="C14" s="9" t="n">
        <v>4347602.89</v>
      </c>
      <c r="D14" s="9" t="s">
        <v>47</v>
      </c>
      <c r="E14" s="0" t="s">
        <v>47</v>
      </c>
      <c r="F14" s="0" t="s">
        <v>47</v>
      </c>
      <c r="G14" s="0" t="s">
        <v>47</v>
      </c>
      <c r="I14" s="0" t="n">
        <v>0.0092739264</v>
      </c>
      <c r="J14" s="0" t="n">
        <v>0.0092739264</v>
      </c>
      <c r="K14" s="0" t="s">
        <v>47</v>
      </c>
      <c r="L14" s="0" t="s">
        <v>47</v>
      </c>
      <c r="M14" s="0" t="n">
        <v>0.0092739264</v>
      </c>
      <c r="P14" s="19"/>
    </row>
    <row r="15" customFormat="false" ht="15.75" hidden="false" customHeight="false" outlineLevel="0" collapsed="false">
      <c r="A15" s="3" t="n">
        <v>13</v>
      </c>
      <c r="C15" s="0" t="n">
        <v>14424772.63</v>
      </c>
      <c r="D15" s="0" t="s">
        <v>47</v>
      </c>
      <c r="E15" s="0" t="s">
        <v>47</v>
      </c>
      <c r="F15" s="0" t="s">
        <v>47</v>
      </c>
      <c r="G15" s="0" t="s">
        <v>47</v>
      </c>
      <c r="I15" s="0" t="n">
        <v>0.013226912</v>
      </c>
      <c r="J15" s="0" t="s">
        <v>47</v>
      </c>
      <c r="K15" s="0" t="s">
        <v>47</v>
      </c>
      <c r="L15" s="0" t="s">
        <v>47</v>
      </c>
      <c r="M15" s="0" t="n">
        <v>0.013226912</v>
      </c>
      <c r="P15" s="19"/>
    </row>
    <row r="16" customFormat="false" ht="15" hidden="false" customHeight="false" outlineLevel="0" collapsed="false">
      <c r="A16" s="0" t="n">
        <v>14</v>
      </c>
      <c r="C16" s="0" t="n">
        <v>12244754.37</v>
      </c>
      <c r="D16" s="0" t="s">
        <v>47</v>
      </c>
      <c r="E16" s="0" t="s">
        <v>47</v>
      </c>
      <c r="F16" s="0" t="s">
        <v>47</v>
      </c>
      <c r="G16" s="0" t="s">
        <v>47</v>
      </c>
      <c r="I16" s="0" t="n">
        <v>0.0046199912</v>
      </c>
      <c r="J16" s="0" t="n">
        <v>0.0046199912</v>
      </c>
      <c r="K16" s="0" t="n">
        <v>0.0046199912</v>
      </c>
      <c r="L16" s="0" t="s">
        <v>47</v>
      </c>
      <c r="M16" s="0" t="n">
        <v>0.0046199912</v>
      </c>
    </row>
    <row r="17" customFormat="false" ht="15" hidden="false" customHeight="false" outlineLevel="0" collapsed="false">
      <c r="A17" s="0" t="n">
        <v>15</v>
      </c>
      <c r="C17" s="0" t="n">
        <v>12290917.78</v>
      </c>
      <c r="D17" s="0" t="s">
        <v>47</v>
      </c>
      <c r="E17" s="0" t="s">
        <v>47</v>
      </c>
      <c r="F17" s="0" t="s">
        <v>47</v>
      </c>
      <c r="G17" s="0" t="s">
        <v>47</v>
      </c>
      <c r="I17" s="0" t="n">
        <v>0.004411784</v>
      </c>
      <c r="J17" s="0" t="n">
        <v>0.004411784</v>
      </c>
      <c r="K17" s="0" t="s">
        <v>47</v>
      </c>
      <c r="L17" s="0" t="s">
        <v>47</v>
      </c>
      <c r="M17" s="0" t="n">
        <v>0.004411784</v>
      </c>
    </row>
    <row r="18" customFormat="false" ht="15" hidden="false" customHeight="false" outlineLevel="0" collapsed="false">
      <c r="A18" s="3" t="n">
        <v>16</v>
      </c>
      <c r="C18" s="0" t="n">
        <v>45418097.86</v>
      </c>
      <c r="D18" s="0" t="s">
        <v>47</v>
      </c>
      <c r="E18" s="0" t="s">
        <v>47</v>
      </c>
      <c r="F18" s="0" t="s">
        <v>47</v>
      </c>
      <c r="G18" s="0" t="s">
        <v>47</v>
      </c>
      <c r="I18" s="0" t="n">
        <v>0.0008579656</v>
      </c>
      <c r="J18" s="0" t="n">
        <v>0.0008579656</v>
      </c>
      <c r="K18" s="0" t="n">
        <v>0.0008579656</v>
      </c>
      <c r="L18" s="0" t="s">
        <v>47</v>
      </c>
      <c r="M18" s="0" t="n">
        <v>0.0008579656</v>
      </c>
    </row>
    <row r="19" customFormat="false" ht="15.75" hidden="false" customHeight="false" outlineLevel="0" collapsed="false">
      <c r="A19" s="3" t="n">
        <v>17</v>
      </c>
      <c r="C19" s="9" t="n">
        <v>3412498.827</v>
      </c>
      <c r="D19" s="9" t="s">
        <v>47</v>
      </c>
      <c r="E19" s="0" t="s">
        <v>47</v>
      </c>
      <c r="F19" s="0" t="s">
        <v>47</v>
      </c>
      <c r="G19" s="0" t="s">
        <v>47</v>
      </c>
      <c r="I19" s="0" t="n">
        <v>0.0117434456</v>
      </c>
      <c r="J19" s="0" t="n">
        <v>0.0117434456</v>
      </c>
      <c r="K19" s="0" t="s">
        <v>47</v>
      </c>
      <c r="L19" s="0" t="s">
        <v>47</v>
      </c>
      <c r="M19" s="0" t="n">
        <v>0.0117434456</v>
      </c>
    </row>
    <row r="20" customFormat="false" ht="15.75" hidden="false" customHeight="false" outlineLevel="0" collapsed="false">
      <c r="A20" s="3" t="n">
        <v>18</v>
      </c>
      <c r="C20" s="9" t="n">
        <v>1431103.492</v>
      </c>
      <c r="D20" s="9" t="s">
        <v>47</v>
      </c>
      <c r="E20" s="0" t="s">
        <v>47</v>
      </c>
      <c r="F20" s="0" t="s">
        <v>47</v>
      </c>
      <c r="G20" s="0" t="s">
        <v>47</v>
      </c>
      <c r="I20" s="0" t="n">
        <v>0.062251436</v>
      </c>
      <c r="J20" s="0" t="n">
        <v>0.062251436</v>
      </c>
      <c r="K20" s="0" t="s">
        <v>47</v>
      </c>
      <c r="L20" s="0" t="s">
        <v>47</v>
      </c>
      <c r="M20" s="0" t="n">
        <v>0.062251436</v>
      </c>
      <c r="P20" s="19"/>
    </row>
    <row r="21" customFormat="false" ht="15.75" hidden="false" customHeight="false" outlineLevel="0" collapsed="false">
      <c r="A21" s="3" t="n">
        <v>19</v>
      </c>
      <c r="C21" s="9" t="n">
        <v>36372799.76</v>
      </c>
      <c r="D21" s="9" t="s">
        <v>47</v>
      </c>
      <c r="E21" s="9" t="s">
        <v>47</v>
      </c>
      <c r="F21" s="0" t="s">
        <v>47</v>
      </c>
      <c r="G21" s="0" t="s">
        <v>47</v>
      </c>
      <c r="I21" s="0" t="n">
        <v>0.000473696</v>
      </c>
      <c r="J21" s="0" t="n">
        <v>0.000473696</v>
      </c>
      <c r="K21" s="0" t="n">
        <v>0.000473696</v>
      </c>
      <c r="L21" s="0" t="s">
        <v>47</v>
      </c>
      <c r="M21" s="0" t="n">
        <v>0.000473696</v>
      </c>
      <c r="P21" s="19"/>
    </row>
    <row r="22" customFormat="false" ht="15" hidden="false" customHeight="false" outlineLevel="0" collapsed="false">
      <c r="A22" s="3" t="n">
        <v>20</v>
      </c>
      <c r="C22" s="9" t="n">
        <v>21047617.45</v>
      </c>
      <c r="D22" s="9" t="s">
        <v>47</v>
      </c>
      <c r="E22" s="9" t="s">
        <v>47</v>
      </c>
      <c r="F22" s="0" t="s">
        <v>47</v>
      </c>
      <c r="G22" s="0" t="s">
        <v>47</v>
      </c>
      <c r="I22" s="0" t="n">
        <v>0.0004475816</v>
      </c>
      <c r="J22" s="0" t="n">
        <v>0.0004475816</v>
      </c>
      <c r="K22" s="0" t="n">
        <v>0.0004475816</v>
      </c>
      <c r="L22" s="0" t="s">
        <v>47</v>
      </c>
      <c r="M22" s="0" t="n">
        <v>0.0004475816</v>
      </c>
    </row>
    <row r="23" customFormat="false" ht="15" hidden="false" customHeight="false" outlineLevel="0" collapsed="false">
      <c r="A23" s="3" t="n">
        <v>21</v>
      </c>
      <c r="C23" s="9" t="n">
        <v>8607382.609</v>
      </c>
      <c r="D23" s="9" t="s">
        <v>47</v>
      </c>
      <c r="E23" s="9" t="s">
        <v>47</v>
      </c>
      <c r="F23" s="0" t="s">
        <v>47</v>
      </c>
      <c r="G23" s="0" t="s">
        <v>47</v>
      </c>
      <c r="I23" s="0" t="n">
        <v>0.000955096</v>
      </c>
      <c r="J23" s="0" t="n">
        <v>0.000955096</v>
      </c>
      <c r="K23" s="0" t="n">
        <v>0.000955096</v>
      </c>
      <c r="L23" s="0" t="s">
        <v>47</v>
      </c>
      <c r="M23" s="0" t="n">
        <v>0.000955096</v>
      </c>
    </row>
    <row r="24" customFormat="false" ht="15" hidden="false" customHeight="false" outlineLevel="0" collapsed="false">
      <c r="A24" s="3" t="n">
        <v>22</v>
      </c>
      <c r="C24" s="9" t="n">
        <v>6179650.375</v>
      </c>
      <c r="D24" s="9" t="s">
        <v>47</v>
      </c>
      <c r="E24" s="0" t="s">
        <v>47</v>
      </c>
      <c r="F24" s="0" t="s">
        <v>47</v>
      </c>
      <c r="G24" s="0" t="s">
        <v>47</v>
      </c>
      <c r="I24" s="0" t="n">
        <v>0.0007412216</v>
      </c>
      <c r="J24" s="0" t="n">
        <v>0.0007412216</v>
      </c>
      <c r="K24" s="0" t="s">
        <v>47</v>
      </c>
      <c r="L24" s="0" t="s">
        <v>47</v>
      </c>
      <c r="M24" s="0" t="n">
        <v>0.0007412216</v>
      </c>
    </row>
    <row r="25" customFormat="false" ht="15" hidden="false" customHeight="false" outlineLevel="0" collapsed="false">
      <c r="A25" s="0" t="n">
        <v>23</v>
      </c>
      <c r="C25" s="0" t="s">
        <v>46</v>
      </c>
      <c r="D25" s="0" t="s">
        <v>47</v>
      </c>
      <c r="E25" s="0" t="s">
        <v>47</v>
      </c>
      <c r="F25" s="0" t="s">
        <v>47</v>
      </c>
      <c r="G25" s="0" t="s">
        <v>47</v>
      </c>
      <c r="I25" s="0" t="n">
        <v>0</v>
      </c>
      <c r="J25" s="0" t="n">
        <v>0</v>
      </c>
      <c r="K25" s="0" t="n">
        <v>0</v>
      </c>
      <c r="L25" s="0" t="n">
        <v>0</v>
      </c>
      <c r="M25" s="0" t="n">
        <v>0</v>
      </c>
    </row>
    <row r="26" customFormat="false" ht="15" hidden="false" customHeight="false" outlineLevel="0" collapsed="false">
      <c r="A26" s="0" t="n">
        <v>24</v>
      </c>
      <c r="C26" s="0" t="s">
        <v>46</v>
      </c>
      <c r="D26" s="0" t="s">
        <v>47</v>
      </c>
      <c r="E26" s="0" t="s">
        <v>47</v>
      </c>
      <c r="F26" s="0" t="s">
        <v>47</v>
      </c>
      <c r="G26" s="0" t="s">
        <v>47</v>
      </c>
      <c r="I26" s="0" t="n">
        <v>0</v>
      </c>
      <c r="J26" s="0" t="n">
        <v>0</v>
      </c>
      <c r="K26" s="0" t="n">
        <v>0</v>
      </c>
      <c r="L26" s="0" t="n">
        <v>0</v>
      </c>
      <c r="M26" s="0" t="n">
        <v>0</v>
      </c>
    </row>
    <row r="27" customFormat="false" ht="15" hidden="false" customHeight="false" outlineLevel="0" collapsed="false">
      <c r="A27" s="0" t="n">
        <v>25</v>
      </c>
      <c r="C27" s="0" t="s">
        <v>46</v>
      </c>
      <c r="D27" s="0" t="s">
        <v>47</v>
      </c>
      <c r="E27" s="0" t="s">
        <v>47</v>
      </c>
      <c r="F27" s="0" t="s">
        <v>47</v>
      </c>
      <c r="G27" s="0" t="s">
        <v>47</v>
      </c>
      <c r="I27" s="0" t="n">
        <v>0.0007412216</v>
      </c>
      <c r="J27" s="0" t="n">
        <v>0.0007412216</v>
      </c>
      <c r="K27" s="0" t="s">
        <v>47</v>
      </c>
      <c r="L27" s="0" t="s">
        <v>47</v>
      </c>
      <c r="M27" s="0" t="n">
        <v>0.0007412216</v>
      </c>
    </row>
    <row r="28" customFormat="false" ht="15" hidden="false" customHeight="false" outlineLevel="0" collapsed="false">
      <c r="A28" s="0" t="n">
        <v>26</v>
      </c>
      <c r="C28" s="0" t="s">
        <v>46</v>
      </c>
      <c r="D28" s="0" t="s">
        <v>47</v>
      </c>
      <c r="E28" s="0" t="s">
        <v>47</v>
      </c>
      <c r="F28" s="0" t="s">
        <v>47</v>
      </c>
      <c r="G28" s="0" t="s">
        <v>47</v>
      </c>
      <c r="I28" s="0" t="n">
        <v>0.000955096</v>
      </c>
      <c r="J28" s="0" t="n">
        <v>0.000955096</v>
      </c>
      <c r="K28" s="0" t="n">
        <v>0.000955096</v>
      </c>
      <c r="L28" s="0" t="s">
        <v>47</v>
      </c>
      <c r="M28" s="0" t="n">
        <v>0.000955096</v>
      </c>
    </row>
    <row r="29" customFormat="false" ht="15" hidden="false" customHeight="false" outlineLevel="0" collapsed="false">
      <c r="A29" s="0" t="n">
        <v>27</v>
      </c>
      <c r="C29" s="0" t="s">
        <v>46</v>
      </c>
      <c r="D29" s="0" t="s">
        <v>47</v>
      </c>
      <c r="E29" s="0" t="s">
        <v>47</v>
      </c>
      <c r="F29" s="0" t="s">
        <v>47</v>
      </c>
      <c r="G29" s="0" t="s">
        <v>47</v>
      </c>
      <c r="I29" s="0" t="n">
        <v>0.004</v>
      </c>
      <c r="J29" s="0" t="n">
        <v>0.004</v>
      </c>
      <c r="K29" s="0" t="n">
        <v>0.004</v>
      </c>
      <c r="L29" s="0" t="n">
        <v>0.004</v>
      </c>
      <c r="M29" s="0" t="n">
        <v>0.004</v>
      </c>
    </row>
    <row r="30" customFormat="false" ht="15" hidden="false" customHeight="false" outlineLevel="0" collapsed="false">
      <c r="A30" s="0" t="n">
        <v>28</v>
      </c>
      <c r="C30" s="0" t="s">
        <v>46</v>
      </c>
      <c r="D30" s="0" t="s">
        <v>47</v>
      </c>
      <c r="E30" s="0" t="s">
        <v>47</v>
      </c>
      <c r="F30" s="0" t="s">
        <v>47</v>
      </c>
      <c r="G30" s="0" t="s">
        <v>47</v>
      </c>
      <c r="I30" s="0" t="n">
        <v>0.008</v>
      </c>
      <c r="J30" s="0" t="n">
        <v>0.008</v>
      </c>
      <c r="K30" s="0" t="n">
        <v>0.008</v>
      </c>
      <c r="L30" s="0" t="n">
        <v>0.008</v>
      </c>
      <c r="M30" s="0" t="n">
        <v>0.008</v>
      </c>
      <c r="S30" s="23" t="n">
        <v>107006352</v>
      </c>
    </row>
    <row r="31" customFormat="false" ht="15" hidden="false" customHeight="false" outlineLevel="0" collapsed="false">
      <c r="A31" s="0" t="n">
        <v>29</v>
      </c>
      <c r="C31" s="0" t="s">
        <v>46</v>
      </c>
      <c r="D31" s="0" t="s">
        <v>47</v>
      </c>
      <c r="E31" s="0" t="s">
        <v>47</v>
      </c>
      <c r="F31" s="0" t="s">
        <v>47</v>
      </c>
      <c r="G31" s="0" t="s">
        <v>48</v>
      </c>
      <c r="I31" s="0" t="n">
        <v>0.016</v>
      </c>
      <c r="J31" s="0" t="n">
        <v>0.016</v>
      </c>
      <c r="K31" s="0" t="n">
        <v>0.016</v>
      </c>
      <c r="L31" s="0" t="n">
        <v>0.016</v>
      </c>
      <c r="M31" s="0" t="n">
        <v>0.016</v>
      </c>
      <c r="P31" s="0" t="n">
        <v>657828927</v>
      </c>
      <c r="Q31" s="1" t="s">
        <v>92</v>
      </c>
    </row>
    <row r="32" customFormat="false" ht="15" hidden="false" customHeight="false" outlineLevel="0" collapsed="false">
      <c r="B32" s="0" t="s">
        <v>1</v>
      </c>
      <c r="H32" s="0" t="s">
        <v>2</v>
      </c>
      <c r="P32" s="2" t="s">
        <v>3</v>
      </c>
      <c r="Q32" s="3"/>
      <c r="R32" s="3"/>
      <c r="S32" s="3"/>
      <c r="T32" s="3"/>
      <c r="U32" s="3"/>
      <c r="V32" s="0" t="s">
        <v>4</v>
      </c>
    </row>
    <row r="33" customFormat="false" ht="15.75" hidden="false" customHeight="false" outlineLevel="0" collapsed="false">
      <c r="A33" s="0" t="n">
        <v>0</v>
      </c>
      <c r="B33" s="0" t="n">
        <v>0</v>
      </c>
      <c r="C33" s="4" t="n">
        <f aca="false">P33</f>
        <v>0</v>
      </c>
      <c r="D33" s="5" t="s">
        <v>5</v>
      </c>
      <c r="E33" s="5" t="s">
        <v>5</v>
      </c>
      <c r="F33" s="5" t="s">
        <v>5</v>
      </c>
      <c r="G33" s="5" t="s">
        <v>5</v>
      </c>
      <c r="H33" s="0" t="n">
        <v>2</v>
      </c>
      <c r="I33" s="6" t="n">
        <v>1</v>
      </c>
      <c r="J33" s="7" t="n">
        <v>-100</v>
      </c>
      <c r="K33" s="7" t="n">
        <v>50</v>
      </c>
      <c r="L33" s="7" t="n">
        <v>12647072876</v>
      </c>
      <c r="M33" s="7" t="n">
        <v>2</v>
      </c>
      <c r="N33" s="8" t="n">
        <v>1264707000000</v>
      </c>
      <c r="P33" s="9" t="n">
        <f aca="false">$P$31*B33</f>
        <v>0</v>
      </c>
    </row>
    <row r="34" customFormat="false" ht="15.75" hidden="false" customHeight="false" outlineLevel="0" collapsed="false">
      <c r="A34" s="0" t="n">
        <v>1</v>
      </c>
      <c r="B34" s="10" t="n">
        <v>4.06357374722269E-019</v>
      </c>
      <c r="C34" s="4" t="n">
        <f aca="false">P34</f>
        <v>2.67313635792087E-010</v>
      </c>
      <c r="D34" s="5" t="s">
        <v>5</v>
      </c>
      <c r="E34" s="5" t="s">
        <v>5</v>
      </c>
      <c r="F34" s="5" t="s">
        <v>5</v>
      </c>
      <c r="G34" s="5" t="s">
        <v>5</v>
      </c>
      <c r="H34" s="0" t="n">
        <v>1</v>
      </c>
      <c r="I34" s="6" t="n">
        <v>2</v>
      </c>
      <c r="J34" s="7" t="n">
        <v>-17.6</v>
      </c>
      <c r="K34" s="7" t="n">
        <v>17.6</v>
      </c>
      <c r="L34" s="7" t="n">
        <v>12286957937</v>
      </c>
      <c r="M34" s="7" t="n">
        <v>1</v>
      </c>
      <c r="N34" s="8" t="n">
        <v>216250500000</v>
      </c>
      <c r="P34" s="9" t="n">
        <f aca="false">$P$31*B34</f>
        <v>2.67313635792087E-010</v>
      </c>
      <c r="R34" s="1" t="s">
        <v>6</v>
      </c>
    </row>
    <row r="35" customFormat="false" ht="15.75" hidden="false" customHeight="false" outlineLevel="0" collapsed="false">
      <c r="A35" s="0" t="n">
        <v>2</v>
      </c>
      <c r="B35" s="10" t="n">
        <v>4.75740707470073E-006</v>
      </c>
      <c r="C35" s="4" t="n">
        <f aca="false">P35</f>
        <v>3129.55999125259</v>
      </c>
      <c r="D35" s="5" t="s">
        <v>5</v>
      </c>
      <c r="E35" s="5" t="s">
        <v>5</v>
      </c>
      <c r="F35" s="5" t="s">
        <v>5</v>
      </c>
      <c r="G35" s="5" t="s">
        <v>5</v>
      </c>
      <c r="H35" s="0" t="n">
        <v>1</v>
      </c>
      <c r="I35" s="6" t="n">
        <v>3</v>
      </c>
      <c r="J35" s="7" t="n">
        <v>-36.5</v>
      </c>
      <c r="K35" s="7" t="n">
        <v>36.5</v>
      </c>
      <c r="L35" s="7" t="n">
        <v>29971254486</v>
      </c>
      <c r="M35" s="7" t="n">
        <v>1</v>
      </c>
      <c r="N35" s="8" t="n">
        <v>1093951000000</v>
      </c>
      <c r="P35" s="9" t="n">
        <f aca="false">$P$31*B35</f>
        <v>3129.55999125259</v>
      </c>
      <c r="R35" s="1" t="s">
        <v>7</v>
      </c>
    </row>
    <row r="36" customFormat="false" ht="15.75" hidden="false" customHeight="false" outlineLevel="0" collapsed="false">
      <c r="A36" s="0" t="n">
        <v>3</v>
      </c>
      <c r="B36" s="10" t="n">
        <v>0.000610779420535006</v>
      </c>
      <c r="C36" s="4" t="n">
        <f aca="false">P36</f>
        <v>401788.370844225</v>
      </c>
      <c r="D36" s="5" t="s">
        <v>5</v>
      </c>
      <c r="E36" s="5" t="s">
        <v>5</v>
      </c>
      <c r="F36" s="5" t="s">
        <v>5</v>
      </c>
      <c r="G36" s="5" t="s">
        <v>5</v>
      </c>
      <c r="H36" s="0" t="n">
        <v>3</v>
      </c>
      <c r="I36" s="6" t="n">
        <v>4</v>
      </c>
      <c r="J36" s="7" t="n">
        <v>-128.5</v>
      </c>
      <c r="K36" s="7" t="n">
        <v>50</v>
      </c>
      <c r="L36" s="7" t="n">
        <v>13938887160</v>
      </c>
      <c r="M36" s="7" t="n">
        <v>3</v>
      </c>
      <c r="N36" s="8" t="n">
        <v>1791147000000</v>
      </c>
      <c r="P36" s="9" t="n">
        <f aca="false">$P$31*B36</f>
        <v>401788.370844225</v>
      </c>
    </row>
    <row r="37" customFormat="false" ht="15.75" hidden="false" customHeight="false" outlineLevel="0" collapsed="false">
      <c r="A37" s="0" t="n">
        <v>4</v>
      </c>
      <c r="B37" s="10" t="n">
        <v>5.9587848384511E-019</v>
      </c>
      <c r="C37" s="4" t="n">
        <f aca="false">P37</f>
        <v>3.91986103650215E-010</v>
      </c>
      <c r="D37" s="5" t="s">
        <v>5</v>
      </c>
      <c r="E37" s="5" t="s">
        <v>5</v>
      </c>
      <c r="F37" s="5" t="s">
        <v>5</v>
      </c>
      <c r="G37" s="5" t="s">
        <v>5</v>
      </c>
      <c r="H37" s="0" t="n">
        <v>1</v>
      </c>
      <c r="I37" s="6" t="n">
        <v>5</v>
      </c>
      <c r="J37" s="7" t="n">
        <v>-20.5</v>
      </c>
      <c r="K37" s="7" t="n">
        <v>20.5</v>
      </c>
      <c r="L37" s="7" t="n">
        <v>3686010853</v>
      </c>
      <c r="M37" s="7" t="n">
        <v>1</v>
      </c>
      <c r="N37" s="8" t="n">
        <v>75563220000</v>
      </c>
      <c r="P37" s="9" t="n">
        <f aca="false">$P$31*B37</f>
        <v>3.91986103650215E-010</v>
      </c>
    </row>
    <row r="38" customFormat="false" ht="15.75" hidden="false" customHeight="false" outlineLevel="0" collapsed="false">
      <c r="A38" s="0" t="n">
        <v>5</v>
      </c>
      <c r="B38" s="10" t="n">
        <v>0.00019327465386864</v>
      </c>
      <c r="C38" s="4" t="n">
        <f aca="false">P38</f>
        <v>127141.658170704</v>
      </c>
      <c r="D38" s="5" t="s">
        <v>5</v>
      </c>
      <c r="E38" s="5" t="s">
        <v>5</v>
      </c>
      <c r="F38" s="5" t="s">
        <v>5</v>
      </c>
      <c r="G38" s="5" t="s">
        <v>5</v>
      </c>
      <c r="H38" s="0" t="n">
        <v>2</v>
      </c>
      <c r="I38" s="6" t="n">
        <v>6</v>
      </c>
      <c r="J38" s="7" t="n">
        <v>-106</v>
      </c>
      <c r="K38" s="7" t="n">
        <v>50</v>
      </c>
      <c r="L38" s="7" t="n">
        <v>11079367895</v>
      </c>
      <c r="M38" s="7" t="n">
        <v>2</v>
      </c>
      <c r="N38" s="8" t="n">
        <v>1174413000000</v>
      </c>
      <c r="P38" s="9" t="n">
        <f aca="false">$P$31*B38</f>
        <v>127141.658170704</v>
      </c>
    </row>
    <row r="39" customFormat="false" ht="15.75" hidden="false" customHeight="false" outlineLevel="0" collapsed="false">
      <c r="A39" s="0" t="n">
        <v>6</v>
      </c>
      <c r="B39" s="10" t="n">
        <v>0.000844946086760927</v>
      </c>
      <c r="C39" s="4" t="n">
        <f aca="false">P39</f>
        <v>555829.97762679</v>
      </c>
      <c r="D39" s="5" t="s">
        <v>5</v>
      </c>
      <c r="E39" s="5" t="s">
        <v>5</v>
      </c>
      <c r="F39" s="5" t="s">
        <v>5</v>
      </c>
      <c r="G39" s="5" t="s">
        <v>5</v>
      </c>
      <c r="H39" s="0" t="n">
        <v>2</v>
      </c>
      <c r="I39" s="6" t="n">
        <v>7</v>
      </c>
      <c r="J39" s="7" t="n">
        <v>-109.9</v>
      </c>
      <c r="K39" s="7" t="n">
        <v>50</v>
      </c>
      <c r="L39" s="7" t="n">
        <v>19434502995</v>
      </c>
      <c r="M39" s="7" t="n">
        <v>2</v>
      </c>
      <c r="N39" s="8" t="n">
        <v>2135852000000</v>
      </c>
      <c r="P39" s="9" t="n">
        <f aca="false">$P$31*B39</f>
        <v>555829.97762679</v>
      </c>
    </row>
    <row r="40" customFormat="false" ht="15.75" hidden="false" customHeight="false" outlineLevel="0" collapsed="false">
      <c r="A40" s="0" t="n">
        <v>7</v>
      </c>
      <c r="B40" s="10" t="n">
        <v>0.00105295956210683</v>
      </c>
      <c r="C40" s="4" t="n">
        <f aca="false">P40</f>
        <v>692667.258915126</v>
      </c>
      <c r="D40" s="5" t="s">
        <v>5</v>
      </c>
      <c r="E40" s="5" t="s">
        <v>5</v>
      </c>
      <c r="F40" s="5" t="s">
        <v>5</v>
      </c>
      <c r="G40" s="5" t="s">
        <v>5</v>
      </c>
      <c r="H40" s="0" t="n">
        <v>1</v>
      </c>
      <c r="I40" s="6" t="n">
        <v>8</v>
      </c>
      <c r="J40" s="7" t="n">
        <v>-33.8</v>
      </c>
      <c r="K40" s="7" t="n">
        <v>33.8</v>
      </c>
      <c r="L40" s="7" t="n">
        <v>10361542520</v>
      </c>
      <c r="M40" s="7" t="n">
        <v>1</v>
      </c>
      <c r="N40" s="8" t="n">
        <v>350220100000</v>
      </c>
      <c r="P40" s="9" t="n">
        <f aca="false">$P$31*B40</f>
        <v>692667.258915126</v>
      </c>
    </row>
    <row r="41" customFormat="false" ht="15.75" hidden="false" customHeight="false" outlineLevel="0" collapsed="false">
      <c r="A41" s="3" t="n">
        <v>8</v>
      </c>
      <c r="B41" s="10" t="n">
        <v>0.0393223025077103</v>
      </c>
      <c r="C41" s="4" t="n">
        <f aca="false">P41</f>
        <v>25867348.0658165</v>
      </c>
      <c r="D41" s="5" t="s">
        <v>5</v>
      </c>
      <c r="E41" s="5" t="s">
        <v>5</v>
      </c>
      <c r="F41" s="5" t="s">
        <v>5</v>
      </c>
      <c r="G41" s="5" t="s">
        <v>5</v>
      </c>
      <c r="H41" s="0" t="n">
        <v>2</v>
      </c>
      <c r="I41" s="6" t="n">
        <v>9</v>
      </c>
      <c r="J41" s="7" t="n">
        <v>-52</v>
      </c>
      <c r="K41" s="7" t="n">
        <v>50</v>
      </c>
      <c r="L41" s="7" t="n">
        <v>6455559422</v>
      </c>
      <c r="M41" s="7" t="n">
        <v>2</v>
      </c>
      <c r="N41" s="8" t="n">
        <v>335689100000</v>
      </c>
      <c r="P41" s="9" t="n">
        <f aca="false">$P$31*B41</f>
        <v>25867348.0658165</v>
      </c>
    </row>
    <row r="42" customFormat="false" ht="15.75" hidden="false" customHeight="false" outlineLevel="0" collapsed="false">
      <c r="A42" s="0" t="n">
        <v>9</v>
      </c>
      <c r="B42" s="10" t="n">
        <v>0.00341061970822989</v>
      </c>
      <c r="C42" s="4" t="n">
        <f aca="false">P42</f>
        <v>2243604.30306992</v>
      </c>
      <c r="D42" s="5" t="s">
        <v>5</v>
      </c>
      <c r="E42" s="5" t="s">
        <v>5</v>
      </c>
      <c r="F42" s="5" t="s">
        <v>5</v>
      </c>
      <c r="G42" s="5" t="s">
        <v>5</v>
      </c>
      <c r="H42" s="0" t="n">
        <v>2</v>
      </c>
      <c r="I42" s="6" t="n">
        <v>10</v>
      </c>
      <c r="J42" s="7" t="n">
        <v>-85.3</v>
      </c>
      <c r="K42" s="7" t="n">
        <v>50</v>
      </c>
      <c r="L42" s="7" t="n">
        <v>17316802511</v>
      </c>
      <c r="M42" s="7" t="n">
        <v>2</v>
      </c>
      <c r="N42" s="8" t="n">
        <v>1477123000000</v>
      </c>
      <c r="P42" s="9" t="n">
        <f aca="false">$P$31*B42</f>
        <v>2243604.30306992</v>
      </c>
    </row>
    <row r="43" customFormat="false" ht="15.75" hidden="false" customHeight="false" outlineLevel="0" collapsed="false">
      <c r="A43" s="3" t="n">
        <v>10</v>
      </c>
      <c r="B43" s="10" t="n">
        <v>0.121086435505383</v>
      </c>
      <c r="C43" s="4" t="n">
        <f aca="false">P43</f>
        <v>79654159.9427608</v>
      </c>
      <c r="D43" s="5" t="s">
        <v>5</v>
      </c>
      <c r="E43" s="5" t="s">
        <v>5</v>
      </c>
      <c r="F43" s="5" t="s">
        <v>5</v>
      </c>
      <c r="G43" s="5" t="s">
        <v>5</v>
      </c>
      <c r="H43" s="0" t="n">
        <v>2</v>
      </c>
      <c r="I43" s="6" t="n">
        <v>11</v>
      </c>
      <c r="J43" s="7" t="n">
        <v>-75.3</v>
      </c>
      <c r="K43" s="7" t="n">
        <v>50</v>
      </c>
      <c r="L43" s="7" t="n">
        <v>11225017827</v>
      </c>
      <c r="M43" s="7" t="n">
        <v>2</v>
      </c>
      <c r="N43" s="8" t="n">
        <v>845243800000</v>
      </c>
      <c r="P43" s="9" t="n">
        <f aca="false">$P$31*B43</f>
        <v>79654159.9427608</v>
      </c>
    </row>
    <row r="44" customFormat="false" ht="15.75" hidden="false" customHeight="false" outlineLevel="0" collapsed="false">
      <c r="A44" s="3" t="n">
        <v>11</v>
      </c>
      <c r="B44" s="10" t="n">
        <v>0.164871729387306</v>
      </c>
      <c r="C44" s="4" t="n">
        <f aca="false">P44</f>
        <v>108457392.835486</v>
      </c>
      <c r="D44" s="5" t="s">
        <v>5</v>
      </c>
      <c r="E44" s="5" t="s">
        <v>5</v>
      </c>
      <c r="F44" s="5" t="s">
        <v>5</v>
      </c>
      <c r="G44" s="5" t="s">
        <v>5</v>
      </c>
      <c r="H44" s="0" t="n">
        <v>3</v>
      </c>
      <c r="I44" s="6" t="n">
        <v>12</v>
      </c>
      <c r="J44" s="7" t="n">
        <v>-185.6</v>
      </c>
      <c r="K44" s="7" t="n">
        <v>50</v>
      </c>
      <c r="L44" s="7" t="n">
        <v>15989283041</v>
      </c>
      <c r="M44" s="7" t="n">
        <v>3</v>
      </c>
      <c r="N44" s="8" t="n">
        <v>2967611000000</v>
      </c>
      <c r="P44" s="9" t="n">
        <f aca="false">$P$31*B44</f>
        <v>108457392.835486</v>
      </c>
    </row>
    <row r="45" customFormat="false" ht="15.75" hidden="false" customHeight="false" outlineLevel="0" collapsed="false">
      <c r="A45" s="3" t="n">
        <v>12</v>
      </c>
      <c r="B45" s="10" t="n">
        <v>0.0508285590185573</v>
      </c>
      <c r="C45" s="4" t="n">
        <f aca="false">P45</f>
        <v>33436496.4401337</v>
      </c>
      <c r="D45" s="5" t="s">
        <v>5</v>
      </c>
      <c r="E45" s="5" t="s">
        <v>5</v>
      </c>
      <c r="F45" s="5" t="s">
        <v>5</v>
      </c>
      <c r="G45" s="5" t="s">
        <v>5</v>
      </c>
      <c r="H45" s="0" t="n">
        <v>2</v>
      </c>
      <c r="I45" s="6" t="n">
        <v>13</v>
      </c>
      <c r="J45" s="7" t="n">
        <v>-109.8</v>
      </c>
      <c r="K45" s="7" t="n">
        <v>50</v>
      </c>
      <c r="L45" s="7" t="n">
        <v>4282287423</v>
      </c>
      <c r="M45" s="7" t="n">
        <v>2</v>
      </c>
      <c r="N45" s="8" t="n">
        <v>470195200000</v>
      </c>
      <c r="P45" s="9" t="n">
        <f aca="false">$P$31*B45</f>
        <v>33436496.4401337</v>
      </c>
    </row>
    <row r="46" customFormat="false" ht="15.75" hidden="false" customHeight="false" outlineLevel="0" collapsed="false">
      <c r="A46" s="3" t="n">
        <v>13</v>
      </c>
      <c r="B46" s="10" t="n">
        <v>0.00726637198968424</v>
      </c>
      <c r="C46" s="4" t="n">
        <f aca="false">P46</f>
        <v>4780029.68915684</v>
      </c>
      <c r="D46" s="5" t="s">
        <v>5</v>
      </c>
      <c r="E46" s="5" t="s">
        <v>5</v>
      </c>
      <c r="F46" s="5" t="s">
        <v>5</v>
      </c>
      <c r="G46" s="5" t="s">
        <v>5</v>
      </c>
      <c r="H46" s="0" t="n">
        <v>1</v>
      </c>
      <c r="I46" s="6" t="n">
        <v>14</v>
      </c>
      <c r="J46" s="7" t="n">
        <v>-48.9</v>
      </c>
      <c r="K46" s="7" t="n">
        <v>48.9</v>
      </c>
      <c r="L46" s="7" t="n">
        <v>14161620805</v>
      </c>
      <c r="M46" s="7" t="n">
        <v>1</v>
      </c>
      <c r="N46" s="8" t="n">
        <v>692503300000</v>
      </c>
      <c r="P46" s="9" t="n">
        <f aca="false">$P$31*B46</f>
        <v>4780029.68915684</v>
      </c>
    </row>
    <row r="47" customFormat="false" ht="15.75" hidden="false" customHeight="false" outlineLevel="0" collapsed="false">
      <c r="A47" s="0" t="n">
        <v>14</v>
      </c>
      <c r="B47" s="10" t="n">
        <v>0.0167278557055724</v>
      </c>
      <c r="C47" s="4" t="n">
        <f aca="false">P47</f>
        <v>11004067.3698075</v>
      </c>
      <c r="D47" s="5" t="s">
        <v>5</v>
      </c>
      <c r="E47" s="5" t="s">
        <v>5</v>
      </c>
      <c r="F47" s="5" t="s">
        <v>5</v>
      </c>
      <c r="G47" s="5" t="s">
        <v>5</v>
      </c>
      <c r="H47" s="0" t="n">
        <v>3</v>
      </c>
      <c r="I47" s="6" t="n">
        <v>15</v>
      </c>
      <c r="J47" s="7" t="n">
        <v>-138.8</v>
      </c>
      <c r="K47" s="7" t="n">
        <v>50</v>
      </c>
      <c r="L47" s="7" t="n">
        <v>12608709589</v>
      </c>
      <c r="M47" s="7" t="n">
        <v>3</v>
      </c>
      <c r="N47" s="8" t="n">
        <v>1750089000000</v>
      </c>
      <c r="P47" s="9" t="n">
        <f aca="false">$P$31*B47</f>
        <v>11004067.3698075</v>
      </c>
    </row>
    <row r="48" customFormat="false" ht="15.75" hidden="false" customHeight="false" outlineLevel="0" collapsed="false">
      <c r="A48" s="0" t="n">
        <v>15</v>
      </c>
      <c r="B48" s="10" t="n">
        <v>0.0262303293757872</v>
      </c>
      <c r="C48" s="4" t="n">
        <f aca="false">P48</f>
        <v>17255069.4281307</v>
      </c>
      <c r="D48" s="5" t="s">
        <v>5</v>
      </c>
      <c r="E48" s="5" t="s">
        <v>5</v>
      </c>
      <c r="F48" s="5" t="s">
        <v>5</v>
      </c>
      <c r="G48" s="5" t="s">
        <v>5</v>
      </c>
      <c r="H48" s="0" t="n">
        <v>2</v>
      </c>
      <c r="I48" s="6" t="n">
        <v>16</v>
      </c>
      <c r="J48" s="7" t="n">
        <v>-101.8</v>
      </c>
      <c r="K48" s="7" t="n">
        <v>50</v>
      </c>
      <c r="L48" s="7" t="n">
        <v>9175347755</v>
      </c>
      <c r="M48" s="7" t="n">
        <v>2</v>
      </c>
      <c r="N48" s="8" t="n">
        <v>934050400000</v>
      </c>
      <c r="P48" s="9" t="n">
        <f aca="false">$P$31*B48</f>
        <v>17255069.4281307</v>
      </c>
    </row>
    <row r="49" customFormat="false" ht="15.75" hidden="false" customHeight="false" outlineLevel="0" collapsed="false">
      <c r="A49" s="3" t="n">
        <v>16</v>
      </c>
      <c r="B49" s="10" t="n">
        <v>0.145232446124296</v>
      </c>
      <c r="C49" s="4" t="n">
        <f aca="false">P49</f>
        <v>95538104.199531</v>
      </c>
      <c r="D49" s="5" t="s">
        <v>5</v>
      </c>
      <c r="E49" s="5" t="s">
        <v>5</v>
      </c>
      <c r="F49" s="5" t="s">
        <v>5</v>
      </c>
      <c r="G49" s="5" t="s">
        <v>5</v>
      </c>
      <c r="H49" s="0" t="n">
        <v>3</v>
      </c>
      <c r="I49" s="6" t="n">
        <v>17</v>
      </c>
      <c r="J49" s="7" t="n">
        <v>-156</v>
      </c>
      <c r="K49" s="7" t="n">
        <v>50</v>
      </c>
      <c r="L49" s="7" t="n">
        <v>11324453301</v>
      </c>
      <c r="M49" s="7" t="n">
        <v>3</v>
      </c>
      <c r="N49" s="8" t="n">
        <v>1766615000000</v>
      </c>
      <c r="P49" s="9" t="n">
        <f aca="false">$P$31*B49</f>
        <v>95538104.199531</v>
      </c>
    </row>
    <row r="50" customFormat="false" ht="15.75" hidden="false" customHeight="false" outlineLevel="0" collapsed="false">
      <c r="A50" s="3" t="n">
        <v>17</v>
      </c>
      <c r="B50" s="10" t="n">
        <v>0.0519696634203079</v>
      </c>
      <c r="C50" s="4" t="n">
        <f aca="false">P50</f>
        <v>34187147.9243323</v>
      </c>
      <c r="D50" s="5" t="s">
        <v>5</v>
      </c>
      <c r="E50" s="5" t="s">
        <v>5</v>
      </c>
      <c r="F50" s="5" t="s">
        <v>5</v>
      </c>
      <c r="G50" s="5" t="s">
        <v>5</v>
      </c>
      <c r="H50" s="0" t="n">
        <v>2</v>
      </c>
      <c r="I50" s="6" t="n">
        <v>18</v>
      </c>
      <c r="J50" s="7" t="n">
        <v>-81.9</v>
      </c>
      <c r="K50" s="7" t="n">
        <v>50</v>
      </c>
      <c r="L50" s="7" t="n">
        <v>5030841128</v>
      </c>
      <c r="M50" s="7" t="n">
        <v>2</v>
      </c>
      <c r="N50" s="8" t="n">
        <v>412025900000</v>
      </c>
      <c r="P50" s="9" t="n">
        <f aca="false">$P$31*B50</f>
        <v>34187147.9243323</v>
      </c>
    </row>
    <row r="51" customFormat="false" ht="15.75" hidden="false" customHeight="false" outlineLevel="0" collapsed="false">
      <c r="A51" s="3" t="n">
        <v>18</v>
      </c>
      <c r="B51" s="10" t="n">
        <v>0.0289644196486504</v>
      </c>
      <c r="C51" s="4" t="n">
        <f aca="false">P51</f>
        <v>19053633.0986494</v>
      </c>
      <c r="D51" s="5" t="s">
        <v>5</v>
      </c>
      <c r="E51" s="5" t="s">
        <v>5</v>
      </c>
      <c r="F51" s="5" t="s">
        <v>5</v>
      </c>
      <c r="G51" s="5" t="s">
        <v>5</v>
      </c>
      <c r="H51" s="0" t="n">
        <v>2</v>
      </c>
      <c r="I51" s="6" t="n">
        <v>19</v>
      </c>
      <c r="J51" s="7" t="n">
        <v>-86.4</v>
      </c>
      <c r="K51" s="7" t="n">
        <v>50</v>
      </c>
      <c r="L51" s="7" t="n">
        <v>4831356901</v>
      </c>
      <c r="M51" s="7" t="n">
        <v>2</v>
      </c>
      <c r="N51" s="8" t="n">
        <v>417429200000</v>
      </c>
      <c r="P51" s="9" t="n">
        <f aca="false">$P$31*B51</f>
        <v>19053633.0986494</v>
      </c>
    </row>
    <row r="52" customFormat="false" ht="15.75" hidden="false" customHeight="false" outlineLevel="0" collapsed="false">
      <c r="A52" s="3" t="n">
        <v>19</v>
      </c>
      <c r="B52" s="10" t="n">
        <v>0.120603103598678</v>
      </c>
      <c r="C52" s="4" t="n">
        <f aca="false">P52</f>
        <v>79336210.2331882</v>
      </c>
      <c r="D52" s="5" t="s">
        <v>5</v>
      </c>
      <c r="E52" s="5" t="s">
        <v>5</v>
      </c>
      <c r="F52" s="5" t="s">
        <v>5</v>
      </c>
      <c r="G52" s="5" t="s">
        <v>5</v>
      </c>
      <c r="H52" s="0" t="n">
        <v>3</v>
      </c>
      <c r="I52" s="6" t="n">
        <v>20</v>
      </c>
      <c r="J52" s="7" t="n">
        <v>-199.1</v>
      </c>
      <c r="K52" s="7" t="n">
        <v>50</v>
      </c>
      <c r="L52" s="7" t="n">
        <v>17683470543</v>
      </c>
      <c r="M52" s="7" t="n">
        <v>3</v>
      </c>
      <c r="N52" s="8" t="n">
        <v>3520779000000</v>
      </c>
      <c r="P52" s="9" t="n">
        <f aca="false">$P$31*B52</f>
        <v>79336210.2331882</v>
      </c>
    </row>
    <row r="53" customFormat="false" ht="15.75" hidden="false" customHeight="false" outlineLevel="0" collapsed="false">
      <c r="A53" s="3" t="n">
        <v>20</v>
      </c>
      <c r="B53" s="10" t="n">
        <v>0.14566173535912</v>
      </c>
      <c r="C53" s="4" t="n">
        <f aca="false">P53</f>
        <v>95820503.0762479</v>
      </c>
      <c r="D53" s="5" t="s">
        <v>5</v>
      </c>
      <c r="E53" s="5" t="s">
        <v>5</v>
      </c>
      <c r="F53" s="5" t="s">
        <v>5</v>
      </c>
      <c r="G53" s="5" t="s">
        <v>5</v>
      </c>
      <c r="H53" s="0" t="n">
        <v>3</v>
      </c>
      <c r="I53" s="6" t="n">
        <v>21</v>
      </c>
      <c r="J53" s="7" t="n">
        <v>-230.2</v>
      </c>
      <c r="K53" s="7" t="n">
        <v>50</v>
      </c>
      <c r="L53" s="7" t="n">
        <v>9957085306</v>
      </c>
      <c r="M53" s="7" t="n">
        <v>3</v>
      </c>
      <c r="N53" s="8" t="n">
        <v>2292121000000</v>
      </c>
      <c r="P53" s="9" t="n">
        <f aca="false">$P$31*B53</f>
        <v>95820503.0762479</v>
      </c>
    </row>
    <row r="54" customFormat="false" ht="15.75" hidden="false" customHeight="false" outlineLevel="0" collapsed="false">
      <c r="A54" s="3" t="n">
        <v>21</v>
      </c>
      <c r="B54" s="10" t="n">
        <v>0.0435164826522029</v>
      </c>
      <c r="C54" s="4" t="n">
        <f aca="false">P54</f>
        <v>28626401.0899127</v>
      </c>
      <c r="D54" s="5" t="s">
        <v>5</v>
      </c>
      <c r="E54" s="5" t="s">
        <v>5</v>
      </c>
      <c r="F54" s="5" t="s">
        <v>5</v>
      </c>
      <c r="G54" s="5" t="s">
        <v>5</v>
      </c>
      <c r="H54" s="0" t="n">
        <v>3</v>
      </c>
      <c r="I54" s="6" t="n">
        <v>22</v>
      </c>
      <c r="J54" s="7" t="n">
        <v>-186.3</v>
      </c>
      <c r="K54" s="7" t="n">
        <v>50</v>
      </c>
      <c r="L54" s="7" t="n">
        <v>6033778736</v>
      </c>
      <c r="M54" s="7" t="n">
        <v>3</v>
      </c>
      <c r="N54" s="8" t="n">
        <v>1124093000000</v>
      </c>
      <c r="P54" s="9" t="n">
        <f aca="false">$P$31*B54</f>
        <v>28626401.0899127</v>
      </c>
    </row>
    <row r="55" customFormat="false" ht="15.75" hidden="false" customHeight="false" outlineLevel="0" collapsed="false">
      <c r="A55" s="3" t="n">
        <v>22</v>
      </c>
      <c r="B55" s="10" t="n">
        <v>0.031601228868169</v>
      </c>
      <c r="C55" s="4" t="n">
        <f aca="false">P55</f>
        <v>20788202.478229</v>
      </c>
      <c r="D55" s="5" t="s">
        <v>5</v>
      </c>
      <c r="E55" s="5" t="s">
        <v>5</v>
      </c>
      <c r="F55" s="5" t="s">
        <v>5</v>
      </c>
      <c r="G55" s="5" t="s">
        <v>5</v>
      </c>
      <c r="H55" s="0" t="n">
        <v>2</v>
      </c>
      <c r="I55" s="6" t="n">
        <v>23</v>
      </c>
      <c r="J55" s="7" t="n">
        <v>-119.6</v>
      </c>
      <c r="K55" s="7" t="n">
        <v>50</v>
      </c>
      <c r="L55" s="7" t="n">
        <v>17242902545</v>
      </c>
      <c r="M55" s="7" t="n">
        <v>2</v>
      </c>
      <c r="N55" s="8" t="n">
        <v>2062251000000</v>
      </c>
      <c r="P55" s="9" t="n">
        <f aca="false">$P$31*B55</f>
        <v>20788202.478229</v>
      </c>
    </row>
    <row r="56" customFormat="false" ht="15.75" hidden="false" customHeight="false" outlineLevel="0" collapsed="false">
      <c r="A56" s="0" t="n">
        <v>23</v>
      </c>
      <c r="B56" s="0" t="n">
        <v>0</v>
      </c>
      <c r="C56" s="4" t="n">
        <f aca="false">P56</f>
        <v>0</v>
      </c>
      <c r="D56" s="5" t="s">
        <v>5</v>
      </c>
      <c r="E56" s="5" t="s">
        <v>5</v>
      </c>
      <c r="F56" s="5" t="s">
        <v>5</v>
      </c>
      <c r="G56" s="5" t="s">
        <v>5</v>
      </c>
      <c r="H56" s="0" t="n">
        <v>0</v>
      </c>
      <c r="I56" s="6" t="n">
        <v>24</v>
      </c>
      <c r="J56" s="7" t="n">
        <v>0</v>
      </c>
      <c r="K56" s="7" t="n">
        <v>0</v>
      </c>
      <c r="L56" s="7" t="n">
        <v>173026053</v>
      </c>
      <c r="M56" s="7" t="n">
        <v>0</v>
      </c>
      <c r="N56" s="8" t="n">
        <v>0</v>
      </c>
      <c r="P56" s="9" t="n">
        <f aca="false">$P$31*B56</f>
        <v>0</v>
      </c>
    </row>
    <row r="57" customFormat="false" ht="15.75" hidden="false" customHeight="false" outlineLevel="0" collapsed="false">
      <c r="A57" s="0" t="n">
        <v>24</v>
      </c>
      <c r="B57" s="0" t="n">
        <v>0</v>
      </c>
      <c r="C57" s="4" t="n">
        <f aca="false">P57</f>
        <v>0</v>
      </c>
      <c r="D57" s="5" t="s">
        <v>5</v>
      </c>
      <c r="E57" s="5" t="s">
        <v>5</v>
      </c>
      <c r="F57" s="5" t="s">
        <v>5</v>
      </c>
      <c r="G57" s="5" t="s">
        <v>5</v>
      </c>
      <c r="H57" s="0" t="n">
        <v>0</v>
      </c>
      <c r="I57" s="6" t="n">
        <v>25</v>
      </c>
      <c r="J57" s="7" t="n">
        <v>0</v>
      </c>
      <c r="K57" s="7" t="n">
        <v>0</v>
      </c>
      <c r="L57" s="7" t="n">
        <v>294595432</v>
      </c>
      <c r="M57" s="7" t="n">
        <v>0</v>
      </c>
      <c r="N57" s="8" t="n">
        <v>0</v>
      </c>
      <c r="P57" s="9" t="n">
        <f aca="false">$P$31*B57</f>
        <v>0</v>
      </c>
    </row>
    <row r="58" customFormat="false" ht="15.75" hidden="false" customHeight="false" outlineLevel="0" collapsed="false">
      <c r="A58" s="0" t="n">
        <v>25</v>
      </c>
      <c r="B58" s="0" t="n">
        <v>0</v>
      </c>
      <c r="C58" s="4" t="n">
        <f aca="false">P58</f>
        <v>0</v>
      </c>
      <c r="D58" s="5" t="s">
        <v>5</v>
      </c>
      <c r="E58" s="5" t="s">
        <v>5</v>
      </c>
      <c r="F58" s="5" t="s">
        <v>5</v>
      </c>
      <c r="G58" s="5" t="s">
        <v>5</v>
      </c>
      <c r="H58" s="0" t="n">
        <v>2</v>
      </c>
      <c r="I58" s="6" t="n">
        <v>26</v>
      </c>
      <c r="J58" s="7" t="n">
        <v>-100</v>
      </c>
      <c r="K58" s="7" t="n">
        <v>50</v>
      </c>
      <c r="L58" s="7" t="n">
        <v>35556339824</v>
      </c>
      <c r="M58" s="7" t="n">
        <v>2</v>
      </c>
      <c r="N58" s="8" t="n">
        <v>3555634000000</v>
      </c>
      <c r="P58" s="9" t="n">
        <f aca="false">$P$31*B58</f>
        <v>0</v>
      </c>
    </row>
    <row r="59" customFormat="false" ht="15.75" hidden="false" customHeight="false" outlineLevel="0" collapsed="false">
      <c r="A59" s="0" t="n">
        <v>26</v>
      </c>
      <c r="B59" s="0" t="n">
        <v>0</v>
      </c>
      <c r="C59" s="4" t="n">
        <f aca="false">P59</f>
        <v>0</v>
      </c>
      <c r="D59" s="5" t="s">
        <v>5</v>
      </c>
      <c r="E59" s="5" t="s">
        <v>5</v>
      </c>
      <c r="F59" s="5" t="s">
        <v>5</v>
      </c>
      <c r="G59" s="5" t="s">
        <v>5</v>
      </c>
      <c r="H59" s="0" t="n">
        <v>3</v>
      </c>
      <c r="I59" s="6" t="n">
        <v>27</v>
      </c>
      <c r="J59" s="7" t="n">
        <v>-150</v>
      </c>
      <c r="K59" s="7" t="n">
        <v>50</v>
      </c>
      <c r="L59" s="7" t="n">
        <v>17529276725</v>
      </c>
      <c r="M59" s="7" t="n">
        <v>3</v>
      </c>
      <c r="N59" s="8" t="n">
        <v>2629392000000</v>
      </c>
      <c r="P59" s="9" t="n">
        <f aca="false">$P$31*B59</f>
        <v>0</v>
      </c>
    </row>
    <row r="60" customFormat="false" ht="15.75" hidden="false" customHeight="false" outlineLevel="0" collapsed="false">
      <c r="A60" s="0" t="n">
        <v>27</v>
      </c>
      <c r="B60" s="0" t="n">
        <v>0</v>
      </c>
      <c r="C60" s="4" t="n">
        <f aca="false">P60</f>
        <v>0</v>
      </c>
      <c r="D60" s="5" t="s">
        <v>5</v>
      </c>
      <c r="E60" s="5" t="s">
        <v>5</v>
      </c>
      <c r="F60" s="5" t="s">
        <v>5</v>
      </c>
      <c r="G60" s="5" t="s">
        <v>5</v>
      </c>
      <c r="H60" s="0" t="n">
        <v>4</v>
      </c>
      <c r="I60" s="6" t="n">
        <v>28</v>
      </c>
      <c r="J60" s="7" t="n">
        <v>-500</v>
      </c>
      <c r="K60" s="7" t="n">
        <v>50</v>
      </c>
      <c r="L60" s="7" t="n">
        <v>26033456848</v>
      </c>
      <c r="M60" s="7" t="n">
        <v>4</v>
      </c>
      <c r="N60" s="8" t="n">
        <v>13016730000000</v>
      </c>
      <c r="P60" s="9" t="n">
        <f aca="false">$P$31*B60</f>
        <v>0</v>
      </c>
    </row>
    <row r="61" customFormat="false" ht="15.75" hidden="false" customHeight="false" outlineLevel="0" collapsed="false">
      <c r="A61" s="0" t="n">
        <v>28</v>
      </c>
      <c r="B61" s="0" t="n">
        <v>0</v>
      </c>
      <c r="C61" s="4" t="n">
        <f aca="false">P61</f>
        <v>0</v>
      </c>
      <c r="D61" s="5" t="s">
        <v>5</v>
      </c>
      <c r="E61" s="5" t="s">
        <v>5</v>
      </c>
      <c r="F61" s="5" t="s">
        <v>5</v>
      </c>
      <c r="G61" s="5" t="s">
        <v>5</v>
      </c>
      <c r="H61" s="0" t="n">
        <v>4</v>
      </c>
      <c r="I61" s="6" t="n">
        <v>29</v>
      </c>
      <c r="J61" s="7" t="n">
        <v>-500</v>
      </c>
      <c r="K61" s="7" t="n">
        <v>50</v>
      </c>
      <c r="L61" s="7" t="n">
        <v>40232596619</v>
      </c>
      <c r="M61" s="7" t="n">
        <v>4</v>
      </c>
      <c r="N61" s="8" t="n">
        <v>20116300000000</v>
      </c>
      <c r="P61" s="9" t="n">
        <f aca="false">$P$31*B61</f>
        <v>0</v>
      </c>
    </row>
    <row r="62" customFormat="false" ht="15.75" hidden="false" customHeight="false" outlineLevel="0" collapsed="false">
      <c r="A62" s="0" t="n">
        <v>29</v>
      </c>
      <c r="B62" s="0" t="n">
        <v>0</v>
      </c>
      <c r="C62" s="4" t="n">
        <f aca="false">P62</f>
        <v>0</v>
      </c>
      <c r="D62" s="5" t="s">
        <v>5</v>
      </c>
      <c r="E62" s="5" t="s">
        <v>5</v>
      </c>
      <c r="F62" s="5" t="s">
        <v>5</v>
      </c>
      <c r="G62" s="5" t="s">
        <v>5</v>
      </c>
      <c r="H62" s="0" t="n">
        <v>4</v>
      </c>
      <c r="I62" s="6" t="n">
        <v>30</v>
      </c>
      <c r="J62" s="7" t="n">
        <v>-500</v>
      </c>
      <c r="K62" s="7" t="n">
        <v>50</v>
      </c>
      <c r="L62" s="7" t="n">
        <v>27427742420</v>
      </c>
      <c r="M62" s="7" t="n">
        <v>4</v>
      </c>
      <c r="N62" s="8" t="n">
        <v>13713870000000</v>
      </c>
      <c r="P62" s="9" t="n">
        <f aca="false">$P$31*B62</f>
        <v>0</v>
      </c>
    </row>
    <row r="64" customFormat="false" ht="15" hidden="false" customHeight="false" outlineLevel="0" collapsed="false">
      <c r="B64" s="0" t="n">
        <f aca="false">SUM(B33:B62)</f>
        <v>1</v>
      </c>
      <c r="C64" s="15" t="n">
        <f aca="false">ROUND(C33*0.6376282^9,0)</f>
        <v>0</v>
      </c>
      <c r="D64" s="9" t="str">
        <f aca="false">D33</f>
        <v>_</v>
      </c>
      <c r="E64" s="9" t="str">
        <f aca="false">E33</f>
        <v>_</v>
      </c>
      <c r="F64" s="9" t="str">
        <f aca="false">F33</f>
        <v>_</v>
      </c>
      <c r="G64" s="9" t="str">
        <f aca="false">G33</f>
        <v>_</v>
      </c>
      <c r="I64" s="0" t="str">
        <f aca="false">"  "&amp;C64&amp;", "&amp;D64&amp;", "&amp;E64&amp;", "&amp;F64&amp;", "&amp;G64&amp;","</f>
        <v>  0, _, _, _, _,</v>
      </c>
      <c r="N64" s="0" t="s">
        <v>58</v>
      </c>
    </row>
    <row r="65" customFormat="false" ht="15" hidden="false" customHeight="false" outlineLevel="0" collapsed="false">
      <c r="C65" s="15" t="n">
        <f aca="false">ROUND(C34*0.6376282^9,0)</f>
        <v>0</v>
      </c>
      <c r="D65" s="9" t="str">
        <f aca="false">D34</f>
        <v>_</v>
      </c>
      <c r="E65" s="9" t="str">
        <f aca="false">E34</f>
        <v>_</v>
      </c>
      <c r="F65" s="9" t="str">
        <f aca="false">F34</f>
        <v>_</v>
      </c>
      <c r="G65" s="9" t="str">
        <f aca="false">G34</f>
        <v>_</v>
      </c>
      <c r="I65" s="0" t="str">
        <f aca="false">"  "&amp;C65&amp;", "&amp;D65&amp;", "&amp;E65&amp;", "&amp;F65&amp;", "&amp;G65&amp;","</f>
        <v>  0, _, _, _, _,</v>
      </c>
      <c r="N65" s="0" t="s">
        <v>58</v>
      </c>
    </row>
    <row r="66" customFormat="false" ht="15" hidden="false" customHeight="false" outlineLevel="0" collapsed="false">
      <c r="C66" s="15" t="n">
        <f aca="false">ROUND(C35*0.6376282^9,0)</f>
        <v>55</v>
      </c>
      <c r="D66" s="9" t="str">
        <f aca="false">D35</f>
        <v>_</v>
      </c>
      <c r="E66" s="9" t="str">
        <f aca="false">E35</f>
        <v>_</v>
      </c>
      <c r="F66" s="9" t="str">
        <f aca="false">F35</f>
        <v>_</v>
      </c>
      <c r="G66" s="9" t="str">
        <f aca="false">G35</f>
        <v>_</v>
      </c>
      <c r="I66" s="0" t="str">
        <f aca="false">"  "&amp;C66&amp;", "&amp;D66&amp;", "&amp;E66&amp;", "&amp;F66&amp;", "&amp;G66&amp;","</f>
        <v>  55, _, _, _, _,</v>
      </c>
      <c r="N66" s="0" t="s">
        <v>93</v>
      </c>
    </row>
    <row r="67" customFormat="false" ht="15" hidden="false" customHeight="false" outlineLevel="0" collapsed="false">
      <c r="C67" s="15" t="n">
        <f aca="false">ROUND(C36*0.6376282^9,0)</f>
        <v>7000</v>
      </c>
      <c r="D67" s="9" t="str">
        <f aca="false">D36</f>
        <v>_</v>
      </c>
      <c r="E67" s="9" t="str">
        <f aca="false">E36</f>
        <v>_</v>
      </c>
      <c r="F67" s="9" t="str">
        <f aca="false">F36</f>
        <v>_</v>
      </c>
      <c r="G67" s="9" t="str">
        <f aca="false">G36</f>
        <v>_</v>
      </c>
      <c r="I67" s="0" t="str">
        <f aca="false">"  "&amp;C67&amp;", "&amp;D67&amp;", "&amp;E67&amp;", "&amp;F67&amp;", "&amp;G67&amp;","</f>
        <v>  7000, _, _, _, _,</v>
      </c>
      <c r="N67" s="0" t="s">
        <v>94</v>
      </c>
    </row>
    <row r="68" customFormat="false" ht="15" hidden="false" customHeight="false" outlineLevel="0" collapsed="false">
      <c r="C68" s="15" t="n">
        <f aca="false">ROUND(C37*0.6376282^9,0)</f>
        <v>0</v>
      </c>
      <c r="D68" s="9" t="str">
        <f aca="false">D37</f>
        <v>_</v>
      </c>
      <c r="E68" s="9" t="str">
        <f aca="false">E37</f>
        <v>_</v>
      </c>
      <c r="F68" s="9" t="str">
        <f aca="false">F37</f>
        <v>_</v>
      </c>
      <c r="G68" s="9" t="str">
        <f aca="false">G37</f>
        <v>_</v>
      </c>
      <c r="I68" s="0" t="str">
        <f aca="false">"  "&amp;C68&amp;", "&amp;D68&amp;", "&amp;E68&amp;", "&amp;F68&amp;", "&amp;G68&amp;","</f>
        <v>  0, _, _, _, _,</v>
      </c>
      <c r="N68" s="0" t="s">
        <v>58</v>
      </c>
    </row>
    <row r="69" customFormat="false" ht="15" hidden="false" customHeight="false" outlineLevel="0" collapsed="false">
      <c r="C69" s="15" t="n">
        <f aca="false">ROUND(C38*0.6376282^9,0)</f>
        <v>2215</v>
      </c>
      <c r="D69" s="9" t="str">
        <f aca="false">D38</f>
        <v>_</v>
      </c>
      <c r="E69" s="9" t="str">
        <f aca="false">E38</f>
        <v>_</v>
      </c>
      <c r="F69" s="9" t="str">
        <f aca="false">F38</f>
        <v>_</v>
      </c>
      <c r="G69" s="9" t="str">
        <f aca="false">G38</f>
        <v>_</v>
      </c>
      <c r="I69" s="0" t="str">
        <f aca="false">"  "&amp;C69&amp;", "&amp;D69&amp;", "&amp;E69&amp;", "&amp;F69&amp;", "&amp;G69&amp;","</f>
        <v>  2215, _, _, _, _,</v>
      </c>
      <c r="N69" s="0" t="s">
        <v>95</v>
      </c>
    </row>
    <row r="70" customFormat="false" ht="15" hidden="false" customHeight="false" outlineLevel="0" collapsed="false">
      <c r="C70" s="15" t="n">
        <f aca="false">ROUND(C39*0.6376282^9,0)</f>
        <v>9684</v>
      </c>
      <c r="D70" s="9" t="str">
        <f aca="false">D39</f>
        <v>_</v>
      </c>
      <c r="E70" s="9" t="str">
        <f aca="false">E39</f>
        <v>_</v>
      </c>
      <c r="F70" s="9" t="str">
        <f aca="false">F39</f>
        <v>_</v>
      </c>
      <c r="G70" s="9" t="str">
        <f aca="false">G39</f>
        <v>_</v>
      </c>
      <c r="I70" s="0" t="str">
        <f aca="false">"  "&amp;C70&amp;", "&amp;D70&amp;", "&amp;E70&amp;", "&amp;F70&amp;", "&amp;G70&amp;","</f>
        <v>  9684, _, _, _, _,</v>
      </c>
      <c r="N70" s="0" t="s">
        <v>96</v>
      </c>
    </row>
    <row r="71" customFormat="false" ht="15" hidden="false" customHeight="false" outlineLevel="0" collapsed="false">
      <c r="C71" s="15" t="n">
        <f aca="false">ROUND(C40*0.6376282^9,0)</f>
        <v>12068</v>
      </c>
      <c r="D71" s="9" t="str">
        <f aca="false">D40</f>
        <v>_</v>
      </c>
      <c r="E71" s="9" t="str">
        <f aca="false">E40</f>
        <v>_</v>
      </c>
      <c r="F71" s="9" t="str">
        <f aca="false">F40</f>
        <v>_</v>
      </c>
      <c r="G71" s="9" t="str">
        <f aca="false">G40</f>
        <v>_</v>
      </c>
      <c r="I71" s="0" t="str">
        <f aca="false">"  "&amp;C71&amp;", "&amp;D71&amp;", "&amp;E71&amp;", "&amp;F71&amp;", "&amp;G71&amp;","</f>
        <v>  12068, _, _, _, _,</v>
      </c>
      <c r="N71" s="0" t="s">
        <v>97</v>
      </c>
    </row>
    <row r="72" customFormat="false" ht="15" hidden="false" customHeight="false" outlineLevel="0" collapsed="false">
      <c r="C72" s="15" t="n">
        <f aca="false">ROUND(C41*0.6376282^9,0)</f>
        <v>450671</v>
      </c>
      <c r="D72" s="9" t="str">
        <f aca="false">D41</f>
        <v>_</v>
      </c>
      <c r="E72" s="9" t="str">
        <f aca="false">E41</f>
        <v>_</v>
      </c>
      <c r="F72" s="9" t="str">
        <f aca="false">F41</f>
        <v>_</v>
      </c>
      <c r="G72" s="9" t="str">
        <f aca="false">G41</f>
        <v>_</v>
      </c>
      <c r="I72" s="0" t="str">
        <f aca="false">"  "&amp;C72&amp;", "&amp;D72&amp;", "&amp;E72&amp;", "&amp;F72&amp;", "&amp;G72&amp;","</f>
        <v>  450671, _, _, _, _,</v>
      </c>
      <c r="N72" s="0" t="s">
        <v>98</v>
      </c>
    </row>
    <row r="73" customFormat="false" ht="15" hidden="false" customHeight="false" outlineLevel="0" collapsed="false">
      <c r="C73" s="15" t="n">
        <f aca="false">ROUND(C42*0.6376282^9,0)</f>
        <v>39089</v>
      </c>
      <c r="D73" s="9" t="str">
        <f aca="false">D42</f>
        <v>_</v>
      </c>
      <c r="E73" s="9" t="str">
        <f aca="false">E42</f>
        <v>_</v>
      </c>
      <c r="F73" s="9" t="str">
        <f aca="false">F42</f>
        <v>_</v>
      </c>
      <c r="G73" s="9" t="str">
        <f aca="false">G42</f>
        <v>_</v>
      </c>
      <c r="I73" s="0" t="str">
        <f aca="false">"  "&amp;C73&amp;", "&amp;D73&amp;", "&amp;E73&amp;", "&amp;F73&amp;", "&amp;G73&amp;","</f>
        <v>  39089, _, _, _, _,</v>
      </c>
      <c r="N73" s="0" t="s">
        <v>99</v>
      </c>
    </row>
    <row r="74" customFormat="false" ht="15" hidden="false" customHeight="false" outlineLevel="0" collapsed="false">
      <c r="C74" s="15" t="n">
        <f aca="false">ROUND(C43*0.6376282^9,0)</f>
        <v>1387766</v>
      </c>
      <c r="D74" s="9" t="str">
        <f aca="false">D43</f>
        <v>_</v>
      </c>
      <c r="E74" s="9" t="str">
        <f aca="false">E43</f>
        <v>_</v>
      </c>
      <c r="F74" s="9" t="str">
        <f aca="false">F43</f>
        <v>_</v>
      </c>
      <c r="G74" s="9" t="str">
        <f aca="false">G43</f>
        <v>_</v>
      </c>
      <c r="I74" s="0" t="str">
        <f aca="false">"  "&amp;C74&amp;", "&amp;D74&amp;", "&amp;E74&amp;", "&amp;F74&amp;", "&amp;G74&amp;","</f>
        <v>  1387766, _, _, _, _,</v>
      </c>
      <c r="N74" s="0" t="s">
        <v>100</v>
      </c>
    </row>
    <row r="75" customFormat="false" ht="15" hidden="false" customHeight="false" outlineLevel="0" collapsed="false">
      <c r="C75" s="15" t="n">
        <f aca="false">ROUND(C44*0.6376282^9,0)</f>
        <v>1889587</v>
      </c>
      <c r="D75" s="9" t="str">
        <f aca="false">D44</f>
        <v>_</v>
      </c>
      <c r="E75" s="9" t="str">
        <f aca="false">E44</f>
        <v>_</v>
      </c>
      <c r="F75" s="9" t="str">
        <f aca="false">F44</f>
        <v>_</v>
      </c>
      <c r="G75" s="9" t="str">
        <f aca="false">G44</f>
        <v>_</v>
      </c>
      <c r="I75" s="0" t="str">
        <f aca="false">"  "&amp;C75&amp;", "&amp;D75&amp;", "&amp;E75&amp;", "&amp;F75&amp;", "&amp;G75&amp;","</f>
        <v>  1889587, _, _, _, _,</v>
      </c>
      <c r="N75" s="0" t="s">
        <v>101</v>
      </c>
    </row>
    <row r="76" customFormat="false" ht="15" hidden="false" customHeight="false" outlineLevel="0" collapsed="false">
      <c r="C76" s="15" t="n">
        <f aca="false">ROUND(C45*0.6376282^9,0)</f>
        <v>582544</v>
      </c>
      <c r="D76" s="9" t="str">
        <f aca="false">D45</f>
        <v>_</v>
      </c>
      <c r="E76" s="9" t="str">
        <f aca="false">E45</f>
        <v>_</v>
      </c>
      <c r="F76" s="9" t="str">
        <f aca="false">F45</f>
        <v>_</v>
      </c>
      <c r="G76" s="9" t="str">
        <f aca="false">G45</f>
        <v>_</v>
      </c>
      <c r="I76" s="0" t="str">
        <f aca="false">"  "&amp;C76&amp;", "&amp;D76&amp;", "&amp;E76&amp;", "&amp;F76&amp;", "&amp;G76&amp;","</f>
        <v>  582544, _, _, _, _,</v>
      </c>
      <c r="N76" s="0" t="s">
        <v>102</v>
      </c>
    </row>
    <row r="77" customFormat="false" ht="15" hidden="false" customHeight="false" outlineLevel="0" collapsed="false">
      <c r="C77" s="15" t="n">
        <f aca="false">ROUND(C46*0.6376282^9,0)</f>
        <v>83280</v>
      </c>
      <c r="D77" s="9" t="str">
        <f aca="false">D46</f>
        <v>_</v>
      </c>
      <c r="E77" s="9" t="str">
        <f aca="false">E46</f>
        <v>_</v>
      </c>
      <c r="F77" s="9" t="str">
        <f aca="false">F46</f>
        <v>_</v>
      </c>
      <c r="G77" s="9" t="str">
        <f aca="false">G46</f>
        <v>_</v>
      </c>
      <c r="I77" s="0" t="str">
        <f aca="false">"  "&amp;C77&amp;", "&amp;D77&amp;", "&amp;E77&amp;", "&amp;F77&amp;", "&amp;G77&amp;","</f>
        <v>  83280, _, _, _, _,</v>
      </c>
      <c r="N77" s="0" t="s">
        <v>103</v>
      </c>
    </row>
    <row r="78" customFormat="false" ht="15" hidden="false" customHeight="false" outlineLevel="0" collapsed="false">
      <c r="C78" s="15" t="n">
        <f aca="false">ROUND(C47*0.6376282^9,0)</f>
        <v>191717</v>
      </c>
      <c r="D78" s="9" t="str">
        <f aca="false">D47</f>
        <v>_</v>
      </c>
      <c r="E78" s="9" t="str">
        <f aca="false">E47</f>
        <v>_</v>
      </c>
      <c r="F78" s="9" t="str">
        <f aca="false">F47</f>
        <v>_</v>
      </c>
      <c r="G78" s="9" t="str">
        <f aca="false">G47</f>
        <v>_</v>
      </c>
      <c r="I78" s="0" t="str">
        <f aca="false">"  "&amp;C78&amp;", "&amp;D78&amp;", "&amp;E78&amp;", "&amp;F78&amp;", "&amp;G78&amp;","</f>
        <v>  191717, _, _, _, _,</v>
      </c>
      <c r="N78" s="0" t="s">
        <v>104</v>
      </c>
    </row>
    <row r="79" customFormat="false" ht="15" hidden="false" customHeight="false" outlineLevel="0" collapsed="false">
      <c r="C79" s="15" t="n">
        <f aca="false">ROUND(C48*0.6376282^9,0)</f>
        <v>300624</v>
      </c>
      <c r="D79" s="9" t="str">
        <f aca="false">D48</f>
        <v>_</v>
      </c>
      <c r="E79" s="9" t="str">
        <f aca="false">E48</f>
        <v>_</v>
      </c>
      <c r="F79" s="9" t="str">
        <f aca="false">F48</f>
        <v>_</v>
      </c>
      <c r="G79" s="9" t="str">
        <f aca="false">G48</f>
        <v>_</v>
      </c>
      <c r="I79" s="0" t="str">
        <f aca="false">"  "&amp;C79&amp;", "&amp;D79&amp;", "&amp;E79&amp;", "&amp;F79&amp;", "&amp;G79&amp;","</f>
        <v>  300624, _, _, _, _,</v>
      </c>
      <c r="N79" s="0" t="s">
        <v>105</v>
      </c>
    </row>
    <row r="80" customFormat="false" ht="15" hidden="false" customHeight="false" outlineLevel="0" collapsed="false">
      <c r="C80" s="15" t="n">
        <f aca="false">ROUND(C49*0.6376282^9,0)</f>
        <v>1664502</v>
      </c>
      <c r="D80" s="9" t="str">
        <f aca="false">D49</f>
        <v>_</v>
      </c>
      <c r="E80" s="9" t="str">
        <f aca="false">E49</f>
        <v>_</v>
      </c>
      <c r="F80" s="9" t="str">
        <f aca="false">F49</f>
        <v>_</v>
      </c>
      <c r="G80" s="9" t="str">
        <f aca="false">G49</f>
        <v>_</v>
      </c>
      <c r="I80" s="0" t="str">
        <f aca="false">"  "&amp;C80&amp;", "&amp;D80&amp;", "&amp;E80&amp;", "&amp;F80&amp;", "&amp;G80&amp;","</f>
        <v>  1664502, _, _, _, _,</v>
      </c>
      <c r="N80" s="0" t="s">
        <v>106</v>
      </c>
    </row>
    <row r="81" customFormat="false" ht="15" hidden="false" customHeight="false" outlineLevel="0" collapsed="false">
      <c r="C81" s="15" t="n">
        <f aca="false">ROUND(C50*0.6376282^9,0)</f>
        <v>595622</v>
      </c>
      <c r="D81" s="9" t="str">
        <f aca="false">D50</f>
        <v>_</v>
      </c>
      <c r="E81" s="9" t="str">
        <f aca="false">E50</f>
        <v>_</v>
      </c>
      <c r="F81" s="9" t="str">
        <f aca="false">F50</f>
        <v>_</v>
      </c>
      <c r="G81" s="9" t="str">
        <f aca="false">G50</f>
        <v>_</v>
      </c>
      <c r="I81" s="0" t="str">
        <f aca="false">"  "&amp;C81&amp;", "&amp;D81&amp;", "&amp;E81&amp;", "&amp;F81&amp;", "&amp;G81&amp;","</f>
        <v>  595622, _, _, _, _,</v>
      </c>
      <c r="N81" s="0" t="s">
        <v>107</v>
      </c>
    </row>
    <row r="82" customFormat="false" ht="15" hidden="false" customHeight="false" outlineLevel="0" collapsed="false">
      <c r="C82" s="15" t="n">
        <f aca="false">ROUND(C51*0.6376282^9,0)</f>
        <v>331960</v>
      </c>
      <c r="D82" s="9" t="str">
        <f aca="false">D51</f>
        <v>_</v>
      </c>
      <c r="E82" s="9" t="str">
        <f aca="false">E51</f>
        <v>_</v>
      </c>
      <c r="F82" s="9" t="str">
        <f aca="false">F51</f>
        <v>_</v>
      </c>
      <c r="G82" s="9" t="str">
        <f aca="false">G51</f>
        <v>_</v>
      </c>
      <c r="I82" s="0" t="str">
        <f aca="false">"  "&amp;C82&amp;", "&amp;D82&amp;", "&amp;E82&amp;", "&amp;F82&amp;", "&amp;G82&amp;","</f>
        <v>  331960, _, _, _, _,</v>
      </c>
      <c r="N82" s="0" t="s">
        <v>108</v>
      </c>
    </row>
    <row r="83" customFormat="false" ht="15" hidden="false" customHeight="false" outlineLevel="0" collapsed="false">
      <c r="C83" s="15" t="n">
        <f aca="false">ROUND(C52*0.6376282^9,0)</f>
        <v>1382226</v>
      </c>
      <c r="D83" s="9" t="str">
        <f aca="false">D52</f>
        <v>_</v>
      </c>
      <c r="E83" s="9" t="str">
        <f aca="false">E52</f>
        <v>_</v>
      </c>
      <c r="F83" s="9" t="str">
        <f aca="false">F52</f>
        <v>_</v>
      </c>
      <c r="G83" s="9" t="str">
        <f aca="false">G52</f>
        <v>_</v>
      </c>
      <c r="I83" s="0" t="str">
        <f aca="false">"  "&amp;C83&amp;", "&amp;D83&amp;", "&amp;E83&amp;", "&amp;F83&amp;", "&amp;G83&amp;","</f>
        <v>  1382226, _, _, _, _,</v>
      </c>
      <c r="N83" s="0" t="s">
        <v>109</v>
      </c>
    </row>
    <row r="84" customFormat="false" ht="15" hidden="false" customHeight="false" outlineLevel="0" collapsed="false">
      <c r="C84" s="15" t="n">
        <f aca="false">ROUND(C53*0.6376282^9,0)</f>
        <v>1669422</v>
      </c>
      <c r="D84" s="9" t="str">
        <f aca="false">D53</f>
        <v>_</v>
      </c>
      <c r="E84" s="9" t="str">
        <f aca="false">E53</f>
        <v>_</v>
      </c>
      <c r="F84" s="9" t="str">
        <f aca="false">F53</f>
        <v>_</v>
      </c>
      <c r="G84" s="9" t="str">
        <f aca="false">G53</f>
        <v>_</v>
      </c>
      <c r="I84" s="0" t="str">
        <f aca="false">"  "&amp;C84&amp;", "&amp;D84&amp;", "&amp;E84&amp;", "&amp;F84&amp;", "&amp;G84&amp;","</f>
        <v>  1669422, _, _, _, _,</v>
      </c>
      <c r="N84" s="0" t="s">
        <v>110</v>
      </c>
    </row>
    <row r="85" customFormat="false" ht="15" hidden="false" customHeight="false" outlineLevel="0" collapsed="false">
      <c r="C85" s="15" t="n">
        <f aca="false">ROUND(C54*0.6376282^9,0)</f>
        <v>498740</v>
      </c>
      <c r="D85" s="9" t="str">
        <f aca="false">D54</f>
        <v>_</v>
      </c>
      <c r="E85" s="9" t="str">
        <f aca="false">E54</f>
        <v>_</v>
      </c>
      <c r="F85" s="9" t="str">
        <f aca="false">F54</f>
        <v>_</v>
      </c>
      <c r="G85" s="9" t="str">
        <f aca="false">G54</f>
        <v>_</v>
      </c>
      <c r="I85" s="0" t="str">
        <f aca="false">"  "&amp;C85&amp;", "&amp;D85&amp;", "&amp;E85&amp;", "&amp;F85&amp;", "&amp;G85&amp;","</f>
        <v>  498740, _, _, _, _,</v>
      </c>
      <c r="N85" s="0" t="s">
        <v>111</v>
      </c>
    </row>
    <row r="86" customFormat="false" ht="15" hidden="false" customHeight="false" outlineLevel="0" collapsed="false">
      <c r="C86" s="15" t="n">
        <f aca="false">ROUND(C55*0.6376282^9,0)</f>
        <v>362180</v>
      </c>
      <c r="D86" s="9" t="str">
        <f aca="false">D55</f>
        <v>_</v>
      </c>
      <c r="E86" s="9" t="str">
        <f aca="false">E55</f>
        <v>_</v>
      </c>
      <c r="F86" s="9" t="str">
        <f aca="false">F55</f>
        <v>_</v>
      </c>
      <c r="G86" s="9" t="str">
        <f aca="false">G55</f>
        <v>_</v>
      </c>
      <c r="I86" s="0" t="str">
        <f aca="false">"  "&amp;C86&amp;", "&amp;D86&amp;", "&amp;E86&amp;", "&amp;F86&amp;", "&amp;G86&amp;","</f>
        <v>  362180, _, _, _, _,</v>
      </c>
      <c r="N86" s="0" t="s">
        <v>112</v>
      </c>
    </row>
    <row r="87" customFormat="false" ht="15" hidden="false" customHeight="false" outlineLevel="0" collapsed="false">
      <c r="C87" s="15" t="n">
        <f aca="false">ROUND(C56*0.6376282^9,0)</f>
        <v>0</v>
      </c>
      <c r="D87" s="9" t="str">
        <f aca="false">D56</f>
        <v>_</v>
      </c>
      <c r="E87" s="9" t="str">
        <f aca="false">E56</f>
        <v>_</v>
      </c>
      <c r="F87" s="9" t="str">
        <f aca="false">F56</f>
        <v>_</v>
      </c>
      <c r="G87" s="9" t="str">
        <f aca="false">G56</f>
        <v>_</v>
      </c>
      <c r="I87" s="0" t="str">
        <f aca="false">"  "&amp;C87&amp;", "&amp;D87&amp;", "&amp;E87&amp;", "&amp;F87&amp;", "&amp;G87&amp;","</f>
        <v>  0, _, _, _, _,</v>
      </c>
      <c r="N87" s="0" t="s">
        <v>58</v>
      </c>
    </row>
    <row r="88" customFormat="false" ht="15" hidden="false" customHeight="false" outlineLevel="0" collapsed="false">
      <c r="C88" s="15" t="n">
        <f aca="false">ROUND(C57*0.6376282^9,0)</f>
        <v>0</v>
      </c>
      <c r="D88" s="9" t="str">
        <f aca="false">D57</f>
        <v>_</v>
      </c>
      <c r="E88" s="9" t="str">
        <f aca="false">E57</f>
        <v>_</v>
      </c>
      <c r="F88" s="9" t="str">
        <f aca="false">F57</f>
        <v>_</v>
      </c>
      <c r="G88" s="9" t="str">
        <f aca="false">G57</f>
        <v>_</v>
      </c>
      <c r="I88" s="0" t="str">
        <f aca="false">"  "&amp;C88&amp;", "&amp;D88&amp;", "&amp;E88&amp;", "&amp;F88&amp;", "&amp;G88&amp;","</f>
        <v>  0, _, _, _, _,</v>
      </c>
      <c r="N88" s="0" t="s">
        <v>58</v>
      </c>
    </row>
    <row r="89" customFormat="false" ht="15" hidden="false" customHeight="false" outlineLevel="0" collapsed="false">
      <c r="C89" s="15" t="n">
        <f aca="false">ROUND(C58*0.6376282^9,0)</f>
        <v>0</v>
      </c>
      <c r="D89" s="9" t="str">
        <f aca="false">D58</f>
        <v>_</v>
      </c>
      <c r="E89" s="9" t="str">
        <f aca="false">E58</f>
        <v>_</v>
      </c>
      <c r="F89" s="9" t="str">
        <f aca="false">F58</f>
        <v>_</v>
      </c>
      <c r="G89" s="9" t="str">
        <f aca="false">G58</f>
        <v>_</v>
      </c>
      <c r="I89" s="0" t="str">
        <f aca="false">"  "&amp;C89&amp;", "&amp;D89&amp;", "&amp;E89&amp;", "&amp;F89&amp;", "&amp;G89&amp;","</f>
        <v>  0, _, _, _, _,</v>
      </c>
      <c r="N89" s="0" t="s">
        <v>58</v>
      </c>
    </row>
    <row r="90" customFormat="false" ht="15" hidden="false" customHeight="false" outlineLevel="0" collapsed="false">
      <c r="C90" s="15" t="n">
        <f aca="false">ROUND(C59*0.6376282^9,0)</f>
        <v>0</v>
      </c>
      <c r="D90" s="9" t="str">
        <f aca="false">D59</f>
        <v>_</v>
      </c>
      <c r="E90" s="9" t="str">
        <f aca="false">E59</f>
        <v>_</v>
      </c>
      <c r="F90" s="9" t="str">
        <f aca="false">F59</f>
        <v>_</v>
      </c>
      <c r="G90" s="9" t="str">
        <f aca="false">G59</f>
        <v>_</v>
      </c>
      <c r="I90" s="0" t="str">
        <f aca="false">"  "&amp;C90&amp;", "&amp;D90&amp;", "&amp;E90&amp;", "&amp;F90&amp;", "&amp;G90&amp;","</f>
        <v>  0, _, _, _, _,</v>
      </c>
      <c r="N90" s="0" t="s">
        <v>58</v>
      </c>
    </row>
    <row r="91" customFormat="false" ht="15" hidden="false" customHeight="false" outlineLevel="0" collapsed="false">
      <c r="C91" s="15" t="n">
        <f aca="false">ROUND(C60*0.6376282^9,0)</f>
        <v>0</v>
      </c>
      <c r="D91" s="9" t="str">
        <f aca="false">D60</f>
        <v>_</v>
      </c>
      <c r="E91" s="9" t="str">
        <f aca="false">E60</f>
        <v>_</v>
      </c>
      <c r="F91" s="9" t="str">
        <f aca="false">F60</f>
        <v>_</v>
      </c>
      <c r="G91" s="9" t="str">
        <f aca="false">G60</f>
        <v>_</v>
      </c>
      <c r="I91" s="0" t="str">
        <f aca="false">"  "&amp;C91&amp;", "&amp;D91&amp;", "&amp;E91&amp;", "&amp;F91&amp;", "&amp;G91&amp;","</f>
        <v>  0, _, _, _, _,</v>
      </c>
      <c r="N91" s="0" t="s">
        <v>58</v>
      </c>
    </row>
    <row r="92" customFormat="false" ht="15" hidden="false" customHeight="false" outlineLevel="0" collapsed="false">
      <c r="C92" s="15" t="n">
        <f aca="false">ROUND(C61*0.6376282^9,0)</f>
        <v>0</v>
      </c>
      <c r="D92" s="9" t="str">
        <f aca="false">D61</f>
        <v>_</v>
      </c>
      <c r="E92" s="9" t="str">
        <f aca="false">E61</f>
        <v>_</v>
      </c>
      <c r="F92" s="9" t="str">
        <f aca="false">F61</f>
        <v>_</v>
      </c>
      <c r="G92" s="9" t="str">
        <f aca="false">G61</f>
        <v>_</v>
      </c>
      <c r="I92" s="0" t="str">
        <f aca="false">"  "&amp;C92&amp;", "&amp;D92&amp;", "&amp;E92&amp;", "&amp;F92&amp;", "&amp;G92&amp;","</f>
        <v>  0, _, _, _, _,</v>
      </c>
      <c r="N92" s="0" t="s">
        <v>58</v>
      </c>
    </row>
    <row r="93" customFormat="false" ht="15" hidden="false" customHeight="false" outlineLevel="0" collapsed="false">
      <c r="C93" s="15" t="n">
        <f aca="false">ROUND(C62*0.6376282^9,0)</f>
        <v>0</v>
      </c>
      <c r="D93" s="9" t="str">
        <f aca="false">D62</f>
        <v>_</v>
      </c>
      <c r="E93" s="9" t="str">
        <f aca="false">E62</f>
        <v>_</v>
      </c>
      <c r="F93" s="9" t="str">
        <f aca="false">F62</f>
        <v>_</v>
      </c>
      <c r="G93" s="9" t="str">
        <f aca="false">G62</f>
        <v>_</v>
      </c>
      <c r="I93" s="0" t="str">
        <f aca="false">"  "&amp;C93&amp;", "&amp;D93&amp;", "&amp;E93&amp;", "&amp;F93&amp;", "&amp;G93&amp;" ;"</f>
        <v>  0, _, _, _, _ ;</v>
      </c>
      <c r="N93" s="0" t="s">
        <v>65</v>
      </c>
    </row>
    <row r="94" customFormat="false" ht="15" hidden="false" customHeight="false" outlineLevel="0" collapsed="false">
      <c r="C94" s="15"/>
      <c r="D94" s="9"/>
      <c r="E94" s="9"/>
      <c r="F94" s="9"/>
      <c r="G94" s="9"/>
    </row>
    <row r="95" customFormat="false" ht="15" hidden="false" customHeight="false" outlineLevel="0" collapsed="false">
      <c r="A95" s="1" t="s">
        <v>49</v>
      </c>
      <c r="B95" s="0" t="s">
        <v>50</v>
      </c>
      <c r="C95" s="9" t="n">
        <v>30</v>
      </c>
      <c r="D95" s="9"/>
      <c r="E95" s="9"/>
      <c r="F95" s="9"/>
      <c r="G95" s="9"/>
    </row>
    <row r="96" customFormat="false" ht="15" hidden="false" customHeight="false" outlineLevel="0" collapsed="false">
      <c r="B96" s="0" t="n">
        <v>0</v>
      </c>
      <c r="C96" s="9" t="n">
        <v>0.083</v>
      </c>
      <c r="D96" s="9" t="n">
        <v>0.083</v>
      </c>
      <c r="E96" s="9" t="n">
        <v>0.083</v>
      </c>
      <c r="F96" s="9" t="n">
        <v>0.083</v>
      </c>
      <c r="G96" s="9" t="n">
        <v>0.083</v>
      </c>
      <c r="H96" s="0" t="n">
        <v>0.095</v>
      </c>
      <c r="I96" s="0" t="n">
        <v>0.083</v>
      </c>
      <c r="J96" s="0" t="n">
        <v>0.083</v>
      </c>
      <c r="K96" s="0" t="n">
        <v>0.11</v>
      </c>
      <c r="L96" s="0" t="n">
        <v>0.03</v>
      </c>
      <c r="M96" s="0" t="n">
        <v>0.03</v>
      </c>
      <c r="N96" s="0" t="n">
        <v>0.03</v>
      </c>
      <c r="O96" s="0" t="n">
        <v>0.03</v>
      </c>
      <c r="P96" s="0" t="n">
        <v>0.03</v>
      </c>
      <c r="Q96" s="0" t="n">
        <v>0.008</v>
      </c>
      <c r="R96" s="0" t="n">
        <v>0.008</v>
      </c>
      <c r="S96" s="0" t="n">
        <v>0.008</v>
      </c>
      <c r="T96" s="0" t="n">
        <v>0.008</v>
      </c>
      <c r="U96" s="0" t="n">
        <v>0.008</v>
      </c>
      <c r="V96" s="0" t="n">
        <v>0.008</v>
      </c>
      <c r="W96" s="0" t="n">
        <v>0.008</v>
      </c>
      <c r="X96" s="0" t="n">
        <v>0.008</v>
      </c>
      <c r="Y96" s="0" t="n">
        <v>0</v>
      </c>
      <c r="Z96" s="0" t="n">
        <v>0</v>
      </c>
      <c r="AA96" s="0" t="n">
        <v>0</v>
      </c>
      <c r="AB96" s="0" t="n">
        <v>0</v>
      </c>
      <c r="AC96" s="0" t="n">
        <v>0</v>
      </c>
      <c r="AD96" s="0" t="n">
        <v>0</v>
      </c>
      <c r="AE96" s="0" t="n">
        <v>0</v>
      </c>
      <c r="AG96" s="0" t="n">
        <f aca="false">SUM(B96:AE96)</f>
        <v>1</v>
      </c>
    </row>
    <row r="97" customFormat="false" ht="15" hidden="false" customHeight="false" outlineLevel="0" collapsed="false">
      <c r="B97" s="0" t="s">
        <v>51</v>
      </c>
      <c r="C97" s="9" t="n">
        <v>30</v>
      </c>
      <c r="D97" s="9"/>
      <c r="E97" s="9"/>
      <c r="F97" s="9"/>
      <c r="G97" s="9"/>
      <c r="AG97" s="0" t="n">
        <f aca="false">SUM(B97:AE97)</f>
        <v>30</v>
      </c>
    </row>
    <row r="98" customFormat="false" ht="15" hidden="false" customHeight="false" outlineLevel="0" collapsed="false">
      <c r="B98" s="0" t="n">
        <v>0</v>
      </c>
      <c r="C98" s="9" t="n">
        <v>0.083</v>
      </c>
      <c r="D98" s="9" t="n">
        <v>0.083</v>
      </c>
      <c r="E98" s="9" t="n">
        <v>0.083</v>
      </c>
      <c r="F98" s="9" t="n">
        <v>0.083</v>
      </c>
      <c r="G98" s="9" t="n">
        <v>0.083</v>
      </c>
      <c r="H98" s="0" t="n">
        <v>0.095</v>
      </c>
      <c r="I98" s="0" t="n">
        <v>0.083</v>
      </c>
      <c r="J98" s="0" t="n">
        <v>0.083</v>
      </c>
      <c r="K98" s="0" t="n">
        <v>0.11</v>
      </c>
      <c r="L98" s="0" t="n">
        <v>0.03</v>
      </c>
      <c r="M98" s="0" t="n">
        <v>0.03</v>
      </c>
      <c r="N98" s="0" t="n">
        <v>0.03</v>
      </c>
      <c r="O98" s="0" t="n">
        <v>0.03</v>
      </c>
      <c r="P98" s="0" t="n">
        <v>0.03</v>
      </c>
      <c r="Q98" s="0" t="n">
        <v>0.008</v>
      </c>
      <c r="R98" s="0" t="n">
        <v>0.008</v>
      </c>
      <c r="S98" s="0" t="n">
        <v>0.008</v>
      </c>
      <c r="T98" s="0" t="n">
        <v>0.008</v>
      </c>
      <c r="U98" s="0" t="n">
        <v>0.008</v>
      </c>
      <c r="V98" s="0" t="n">
        <v>0.008</v>
      </c>
      <c r="W98" s="0" t="n">
        <v>0.008</v>
      </c>
      <c r="X98" s="0" t="n">
        <v>0.008</v>
      </c>
      <c r="Y98" s="0" t="n">
        <v>0</v>
      </c>
      <c r="Z98" s="0" t="n">
        <v>0</v>
      </c>
      <c r="AA98" s="0" t="n">
        <v>0</v>
      </c>
      <c r="AB98" s="0" t="n">
        <v>0</v>
      </c>
      <c r="AC98" s="0" t="n">
        <v>0</v>
      </c>
      <c r="AD98" s="0" t="n">
        <v>0</v>
      </c>
      <c r="AE98" s="0" t="n">
        <v>0</v>
      </c>
      <c r="AG98" s="0" t="n">
        <f aca="false">SUM(B98:AE98)</f>
        <v>1</v>
      </c>
    </row>
    <row r="99" customFormat="false" ht="15" hidden="false" customHeight="false" outlineLevel="0" collapsed="false">
      <c r="B99" s="0" t="s">
        <v>52</v>
      </c>
      <c r="C99" s="9" t="n">
        <v>30</v>
      </c>
      <c r="D99" s="9"/>
      <c r="E99" s="9"/>
      <c r="F99" s="9"/>
      <c r="G99" s="9"/>
      <c r="AG99" s="0" t="n">
        <f aca="false">SUM(B99:AE99)</f>
        <v>30</v>
      </c>
    </row>
    <row r="100" customFormat="false" ht="15" hidden="false" customHeight="false" outlineLevel="0" collapsed="false">
      <c r="B100" s="0" t="n">
        <v>0</v>
      </c>
      <c r="C100" s="9" t="n">
        <v>0.071</v>
      </c>
      <c r="D100" s="9" t="n">
        <v>0.072</v>
      </c>
      <c r="E100" s="9" t="n">
        <v>0.072</v>
      </c>
      <c r="F100" s="9" t="n">
        <v>0.072</v>
      </c>
      <c r="G100" s="9" t="n">
        <v>0.072</v>
      </c>
      <c r="H100" s="0" t="n">
        <v>0.083</v>
      </c>
      <c r="I100" s="0" t="n">
        <v>0.072</v>
      </c>
      <c r="J100" s="0" t="n">
        <v>0.072</v>
      </c>
      <c r="K100" s="0" t="n">
        <v>0.1</v>
      </c>
      <c r="L100" s="0" t="n">
        <v>0.05</v>
      </c>
      <c r="M100" s="0" t="n">
        <v>0.05</v>
      </c>
      <c r="N100" s="0" t="n">
        <v>0.05</v>
      </c>
      <c r="O100" s="0" t="n">
        <v>0.05</v>
      </c>
      <c r="P100" s="0" t="n">
        <v>0.05</v>
      </c>
      <c r="Q100" s="0" t="n">
        <v>0.008</v>
      </c>
      <c r="R100" s="0" t="n">
        <v>0.008</v>
      </c>
      <c r="S100" s="0" t="n">
        <v>0.008</v>
      </c>
      <c r="T100" s="0" t="n">
        <v>0.008</v>
      </c>
      <c r="U100" s="0" t="n">
        <v>0.008</v>
      </c>
      <c r="V100" s="0" t="n">
        <v>0.008</v>
      </c>
      <c r="W100" s="0" t="n">
        <v>0.008</v>
      </c>
      <c r="X100" s="0" t="n">
        <v>0.008</v>
      </c>
      <c r="Y100" s="0" t="n">
        <v>0</v>
      </c>
      <c r="Z100" s="0" t="n">
        <v>0</v>
      </c>
      <c r="AA100" s="0" t="n">
        <v>0</v>
      </c>
      <c r="AB100" s="0" t="n">
        <v>0</v>
      </c>
      <c r="AC100" s="0" t="n">
        <v>0</v>
      </c>
      <c r="AD100" s="0" t="n">
        <v>0</v>
      </c>
      <c r="AE100" s="0" t="n">
        <v>0</v>
      </c>
      <c r="AG100" s="0" t="n">
        <f aca="false">SUM(B100:AE100)</f>
        <v>1</v>
      </c>
    </row>
    <row r="101" customFormat="false" ht="15" hidden="false" customHeight="false" outlineLevel="0" collapsed="false">
      <c r="B101" s="0" t="s">
        <v>53</v>
      </c>
      <c r="C101" s="9" t="n">
        <v>30</v>
      </c>
      <c r="D101" s="9"/>
      <c r="E101" s="9"/>
      <c r="F101" s="9"/>
      <c r="G101" s="9"/>
      <c r="AG101" s="0" t="n">
        <f aca="false">SUM(B101:AE101)</f>
        <v>30</v>
      </c>
    </row>
    <row r="102" customFormat="false" ht="15" hidden="false" customHeight="false" outlineLevel="0" collapsed="false">
      <c r="B102" s="0" t="n">
        <v>0</v>
      </c>
      <c r="C102" s="9" t="n">
        <v>0.071</v>
      </c>
      <c r="D102" s="9" t="n">
        <v>0.072</v>
      </c>
      <c r="E102" s="9" t="n">
        <v>0.072</v>
      </c>
      <c r="F102" s="9" t="n">
        <v>0.072</v>
      </c>
      <c r="G102" s="9" t="n">
        <v>0.072</v>
      </c>
      <c r="H102" s="0" t="n">
        <v>0.083</v>
      </c>
      <c r="I102" s="0" t="n">
        <v>0.072</v>
      </c>
      <c r="J102" s="0" t="n">
        <v>0.072</v>
      </c>
      <c r="K102" s="0" t="n">
        <v>0.1</v>
      </c>
      <c r="L102" s="0" t="n">
        <v>0.05</v>
      </c>
      <c r="M102" s="0" t="n">
        <v>0.05</v>
      </c>
      <c r="N102" s="0" t="n">
        <v>0.05</v>
      </c>
      <c r="O102" s="0" t="n">
        <v>0.05</v>
      </c>
      <c r="P102" s="0" t="n">
        <v>0.05</v>
      </c>
      <c r="Q102" s="0" t="n">
        <v>0.008</v>
      </c>
      <c r="R102" s="0" t="n">
        <v>0.008</v>
      </c>
      <c r="S102" s="0" t="n">
        <v>0.008</v>
      </c>
      <c r="T102" s="0" t="n">
        <v>0.008</v>
      </c>
      <c r="U102" s="0" t="n">
        <v>0.008</v>
      </c>
      <c r="V102" s="0" t="n">
        <v>0.008</v>
      </c>
      <c r="W102" s="0" t="n">
        <v>0.008</v>
      </c>
      <c r="X102" s="0" t="n">
        <v>0.008</v>
      </c>
      <c r="Y102" s="0" t="n">
        <v>0</v>
      </c>
      <c r="Z102" s="0" t="n">
        <v>0</v>
      </c>
      <c r="AA102" s="0" t="n">
        <v>0</v>
      </c>
      <c r="AB102" s="0" t="n">
        <v>0</v>
      </c>
      <c r="AC102" s="0" t="n">
        <v>0</v>
      </c>
      <c r="AD102" s="0" t="n">
        <v>0</v>
      </c>
      <c r="AE102" s="0" t="n">
        <v>0</v>
      </c>
      <c r="AG102" s="0" t="n">
        <f aca="false">SUM(B102:AE102)</f>
        <v>1</v>
      </c>
    </row>
    <row r="103" customFormat="false" ht="15" hidden="false" customHeight="false" outlineLevel="0" collapsed="false">
      <c r="B103" s="0" t="s">
        <v>54</v>
      </c>
      <c r="C103" s="9" t="n">
        <v>30</v>
      </c>
      <c r="D103" s="9"/>
      <c r="E103" s="9"/>
      <c r="F103" s="9"/>
      <c r="G103" s="9"/>
      <c r="AG103" s="0" t="n">
        <f aca="false">SUM(B103:AE103)</f>
        <v>30</v>
      </c>
    </row>
    <row r="104" customFormat="false" ht="15" hidden="false" customHeight="false" outlineLevel="0" collapsed="false">
      <c r="B104" s="0" t="n">
        <v>0</v>
      </c>
      <c r="C104" s="9" t="n">
        <v>0.047</v>
      </c>
      <c r="D104" s="9" t="n">
        <v>0.03</v>
      </c>
      <c r="E104" s="9" t="n">
        <v>0.05</v>
      </c>
      <c r="F104" s="9" t="n">
        <v>0.01</v>
      </c>
      <c r="G104" s="9" t="n">
        <v>0.052</v>
      </c>
      <c r="H104" s="0" t="n">
        <v>0.025</v>
      </c>
      <c r="I104" s="0" t="n">
        <v>0.025</v>
      </c>
      <c r="J104" s="0" t="n">
        <v>0.03</v>
      </c>
      <c r="K104" s="0" t="n">
        <v>0.015</v>
      </c>
      <c r="L104" s="0" t="n">
        <v>0.017</v>
      </c>
      <c r="M104" s="0" t="n">
        <v>0.039</v>
      </c>
      <c r="N104" s="0" t="n">
        <v>0.064</v>
      </c>
      <c r="O104" s="0" t="n">
        <v>0.046</v>
      </c>
      <c r="P104" s="0" t="n">
        <v>0.026</v>
      </c>
      <c r="Q104" s="0" t="n">
        <v>0.02</v>
      </c>
      <c r="R104" s="0" t="n">
        <v>0.113</v>
      </c>
      <c r="S104" s="0" t="n">
        <v>0.122</v>
      </c>
      <c r="T104" s="0" t="n">
        <v>0.044</v>
      </c>
      <c r="U104" s="0" t="n">
        <v>0.031</v>
      </c>
      <c r="V104" s="0" t="n">
        <v>0.099</v>
      </c>
      <c r="W104" s="0" t="n">
        <v>0.086</v>
      </c>
      <c r="X104" s="0" t="n">
        <v>0.009</v>
      </c>
      <c r="Y104" s="0" t="n">
        <v>0</v>
      </c>
      <c r="Z104" s="0" t="n">
        <v>0</v>
      </c>
      <c r="AA104" s="0" t="n">
        <v>0</v>
      </c>
      <c r="AB104" s="0" t="n">
        <v>0</v>
      </c>
      <c r="AC104" s="0" t="n">
        <v>0</v>
      </c>
      <c r="AD104" s="0" t="n">
        <v>0</v>
      </c>
      <c r="AE104" s="0" t="n">
        <v>0</v>
      </c>
      <c r="AG104" s="0" t="n">
        <f aca="false">SUM(B104:AE104)</f>
        <v>1</v>
      </c>
    </row>
    <row r="105" customFormat="false" ht="15" hidden="false" customHeight="false" outlineLevel="0" collapsed="false">
      <c r="B105" s="0" t="s">
        <v>55</v>
      </c>
      <c r="C105" s="9" t="n">
        <v>30</v>
      </c>
      <c r="D105" s="9"/>
      <c r="E105" s="9"/>
      <c r="F105" s="9"/>
      <c r="G105" s="9"/>
      <c r="AG105" s="0" t="n">
        <f aca="false">SUM(B105:AE105)</f>
        <v>30</v>
      </c>
    </row>
    <row r="106" customFormat="false" ht="15" hidden="false" customHeight="false" outlineLevel="0" collapsed="false">
      <c r="B106" s="0" t="n">
        <v>0</v>
      </c>
      <c r="C106" s="9" t="n">
        <v>0.047</v>
      </c>
      <c r="D106" s="9" t="n">
        <v>0.03</v>
      </c>
      <c r="E106" s="9" t="n">
        <v>0.05</v>
      </c>
      <c r="F106" s="9" t="n">
        <v>0.01</v>
      </c>
      <c r="G106" s="9" t="n">
        <v>0.052</v>
      </c>
      <c r="H106" s="0" t="n">
        <v>0.025</v>
      </c>
      <c r="I106" s="0" t="n">
        <v>0.025</v>
      </c>
      <c r="J106" s="0" t="n">
        <v>0.03</v>
      </c>
      <c r="K106" s="0" t="n">
        <v>0.015</v>
      </c>
      <c r="L106" s="0" t="n">
        <v>0.017</v>
      </c>
      <c r="M106" s="0" t="n">
        <v>0.039</v>
      </c>
      <c r="N106" s="0" t="n">
        <v>0.064</v>
      </c>
      <c r="O106" s="0" t="n">
        <v>0.046</v>
      </c>
      <c r="P106" s="0" t="n">
        <v>0.026</v>
      </c>
      <c r="Q106" s="0" t="n">
        <v>0.02</v>
      </c>
      <c r="R106" s="0" t="n">
        <v>0.113</v>
      </c>
      <c r="S106" s="0" t="n">
        <v>0.122</v>
      </c>
      <c r="T106" s="0" t="n">
        <v>0.044</v>
      </c>
      <c r="U106" s="0" t="n">
        <v>0.031</v>
      </c>
      <c r="V106" s="0" t="n">
        <v>0.099</v>
      </c>
      <c r="W106" s="0" t="n">
        <v>0.086</v>
      </c>
      <c r="X106" s="0" t="n">
        <v>0.009</v>
      </c>
      <c r="Y106" s="0" t="n">
        <v>0</v>
      </c>
      <c r="Z106" s="0" t="n">
        <v>0</v>
      </c>
      <c r="AA106" s="0" t="n">
        <v>0</v>
      </c>
      <c r="AB106" s="0" t="n">
        <v>0</v>
      </c>
      <c r="AC106" s="0" t="n">
        <v>0</v>
      </c>
      <c r="AD106" s="0" t="n">
        <v>0</v>
      </c>
      <c r="AE106" s="0" t="n">
        <v>0</v>
      </c>
      <c r="AG106" s="0" t="n">
        <f aca="false">SUM(B106:AE106)</f>
        <v>1</v>
      </c>
    </row>
    <row r="107" customFormat="false" ht="15" hidden="false" customHeight="false" outlineLevel="0" collapsed="false">
      <c r="B107" s="0" t="s">
        <v>56</v>
      </c>
      <c r="C107" s="9" t="n">
        <v>30</v>
      </c>
      <c r="D107" s="9"/>
      <c r="E107" s="9"/>
      <c r="F107" s="9"/>
      <c r="G107" s="9"/>
      <c r="AG107" s="0" t="n">
        <f aca="false">SUM(B107:AE107)</f>
        <v>30</v>
      </c>
    </row>
    <row r="108" customFormat="false" ht="15" hidden="false" customHeight="false" outlineLevel="0" collapsed="false">
      <c r="B108" s="0" t="n">
        <v>0</v>
      </c>
      <c r="C108" s="9" t="n">
        <v>0.047</v>
      </c>
      <c r="D108" s="9" t="n">
        <v>0.03</v>
      </c>
      <c r="E108" s="9" t="n">
        <v>0.05</v>
      </c>
      <c r="F108" s="9" t="n">
        <v>0.01</v>
      </c>
      <c r="G108" s="9" t="n">
        <v>0.052</v>
      </c>
      <c r="H108" s="0" t="n">
        <v>0.025</v>
      </c>
      <c r="I108" s="0" t="n">
        <v>0.025</v>
      </c>
      <c r="J108" s="0" t="n">
        <v>0.03</v>
      </c>
      <c r="K108" s="0" t="n">
        <v>0.015</v>
      </c>
      <c r="L108" s="0" t="n">
        <v>0.017</v>
      </c>
      <c r="M108" s="0" t="n">
        <v>0.039</v>
      </c>
      <c r="N108" s="0" t="n">
        <v>0.064</v>
      </c>
      <c r="O108" s="0" t="n">
        <v>0.046</v>
      </c>
      <c r="P108" s="0" t="n">
        <v>0.026</v>
      </c>
      <c r="Q108" s="0" t="n">
        <v>0.02</v>
      </c>
      <c r="R108" s="0" t="n">
        <v>0.113</v>
      </c>
      <c r="S108" s="0" t="n">
        <v>0.122</v>
      </c>
      <c r="T108" s="0" t="n">
        <v>0.044</v>
      </c>
      <c r="U108" s="0" t="n">
        <v>0.031</v>
      </c>
      <c r="V108" s="0" t="n">
        <v>0.099</v>
      </c>
      <c r="W108" s="0" t="n">
        <v>0.086</v>
      </c>
      <c r="X108" s="0" t="n">
        <v>0.009</v>
      </c>
      <c r="Y108" s="0" t="n">
        <v>0</v>
      </c>
      <c r="Z108" s="0" t="n">
        <v>0</v>
      </c>
      <c r="AA108" s="0" t="n">
        <v>0</v>
      </c>
      <c r="AB108" s="0" t="n">
        <v>0</v>
      </c>
      <c r="AC108" s="0" t="n">
        <v>0</v>
      </c>
      <c r="AD108" s="0" t="n">
        <v>0</v>
      </c>
      <c r="AE108" s="0" t="n">
        <v>0</v>
      </c>
      <c r="AG108" s="0" t="n">
        <f aca="false">SUM(B108:AE108)</f>
        <v>1</v>
      </c>
    </row>
    <row r="109" customFormat="false" ht="15" hidden="false" customHeight="false" outlineLevel="0" collapsed="false">
      <c r="B109" s="0" t="s">
        <v>57</v>
      </c>
      <c r="C109" s="9" t="n">
        <v>30</v>
      </c>
      <c r="D109" s="9"/>
      <c r="E109" s="9"/>
      <c r="F109" s="9"/>
      <c r="G109" s="9"/>
      <c r="AG109" s="0" t="n">
        <f aca="false">SUM(B109:AE109)</f>
        <v>30</v>
      </c>
    </row>
    <row r="110" customFormat="false" ht="15" hidden="false" customHeight="false" outlineLevel="0" collapsed="false">
      <c r="B110" s="0" t="n">
        <v>0</v>
      </c>
      <c r="C110" s="9" t="n">
        <v>0.047</v>
      </c>
      <c r="D110" s="9" t="n">
        <v>0.03</v>
      </c>
      <c r="E110" s="9" t="n">
        <v>0.05</v>
      </c>
      <c r="F110" s="9" t="n">
        <v>0.01</v>
      </c>
      <c r="G110" s="9" t="n">
        <v>0.052</v>
      </c>
      <c r="H110" s="0" t="n">
        <v>0.025</v>
      </c>
      <c r="I110" s="0" t="n">
        <v>0.025</v>
      </c>
      <c r="J110" s="0" t="n">
        <v>0.03</v>
      </c>
      <c r="K110" s="0" t="n">
        <v>0.015</v>
      </c>
      <c r="L110" s="0" t="n">
        <v>0.017</v>
      </c>
      <c r="M110" s="0" t="n">
        <v>0.039</v>
      </c>
      <c r="N110" s="0" t="n">
        <v>0.064</v>
      </c>
      <c r="O110" s="0" t="n">
        <v>0.046</v>
      </c>
      <c r="P110" s="0" t="n">
        <v>0.026</v>
      </c>
      <c r="Q110" s="0" t="n">
        <v>0.02</v>
      </c>
      <c r="R110" s="0" t="n">
        <v>0.113</v>
      </c>
      <c r="S110" s="0" t="n">
        <v>0.122</v>
      </c>
      <c r="T110" s="0" t="n">
        <v>0.044</v>
      </c>
      <c r="U110" s="0" t="n">
        <v>0.031</v>
      </c>
      <c r="V110" s="0" t="n">
        <v>0.099</v>
      </c>
      <c r="W110" s="0" t="n">
        <v>0.086</v>
      </c>
      <c r="X110" s="0" t="n">
        <v>0.009</v>
      </c>
      <c r="Y110" s="0" t="n">
        <v>0</v>
      </c>
      <c r="Z110" s="0" t="n">
        <v>0</v>
      </c>
      <c r="AA110" s="0" t="n">
        <v>0</v>
      </c>
      <c r="AB110" s="0" t="n">
        <v>0</v>
      </c>
      <c r="AC110" s="0" t="n">
        <v>0</v>
      </c>
      <c r="AD110" s="0" t="n">
        <v>0</v>
      </c>
      <c r="AE110" s="0" t="n">
        <v>0</v>
      </c>
      <c r="AG110" s="0" t="n">
        <f aca="false">SUM(B110:AE110)</f>
        <v>1</v>
      </c>
    </row>
    <row r="111" customFormat="false" ht="15" hidden="false" customHeight="false" outlineLevel="0" collapsed="false">
      <c r="A111" s="1" t="s">
        <v>22</v>
      </c>
      <c r="B111" s="16" t="n">
        <v>0</v>
      </c>
      <c r="C111" s="16" t="n">
        <v>1</v>
      </c>
      <c r="D111" s="16" t="n">
        <v>2</v>
      </c>
      <c r="E111" s="16" t="n">
        <v>3</v>
      </c>
      <c r="F111" s="16" t="n">
        <v>4</v>
      </c>
      <c r="G111" s="16" t="n">
        <v>5</v>
      </c>
      <c r="H111" s="16" t="n">
        <v>6</v>
      </c>
      <c r="I111" s="16" t="n">
        <v>7</v>
      </c>
      <c r="J111" s="16" t="n">
        <v>8</v>
      </c>
      <c r="K111" s="16" t="n">
        <v>9</v>
      </c>
      <c r="L111" s="16" t="n">
        <v>10</v>
      </c>
      <c r="M111" s="16" t="n">
        <v>11</v>
      </c>
      <c r="N111" s="16" t="n">
        <v>12</v>
      </c>
      <c r="O111" s="16" t="n">
        <v>13</v>
      </c>
      <c r="P111" s="16" t="n">
        <v>14</v>
      </c>
      <c r="Q111" s="16" t="n">
        <v>15</v>
      </c>
      <c r="R111" s="16" t="n">
        <v>16</v>
      </c>
      <c r="S111" s="16" t="n">
        <v>17</v>
      </c>
      <c r="T111" s="16" t="n">
        <v>18</v>
      </c>
      <c r="U111" s="16" t="n">
        <v>19</v>
      </c>
      <c r="V111" s="16" t="n">
        <v>20</v>
      </c>
      <c r="W111" s="16" t="n">
        <v>21</v>
      </c>
      <c r="X111" s="16" t="n">
        <v>22</v>
      </c>
      <c r="Y111" s="16" t="n">
        <v>23</v>
      </c>
      <c r="Z111" s="16" t="n">
        <v>24</v>
      </c>
      <c r="AA111" s="16" t="n">
        <v>25</v>
      </c>
      <c r="AB111" s="16" t="n">
        <v>26</v>
      </c>
      <c r="AC111" s="16" t="n">
        <v>27</v>
      </c>
      <c r="AD111" s="16" t="n">
        <v>28</v>
      </c>
      <c r="AE111" s="16" t="n">
        <v>29</v>
      </c>
      <c r="AG111" s="0" t="n">
        <f aca="false">SUM(B111:AE111)</f>
        <v>435</v>
      </c>
    </row>
    <row r="112" customFormat="false" ht="15" hidden="false" customHeight="false" outlineLevel="0" collapsed="false">
      <c r="A112" s="0" t="s">
        <v>23</v>
      </c>
      <c r="B112" s="0" t="n">
        <v>0</v>
      </c>
      <c r="C112" s="10" t="n">
        <v>0</v>
      </c>
      <c r="D112" s="10" t="n">
        <v>0</v>
      </c>
      <c r="E112" s="10" t="n">
        <v>0</v>
      </c>
      <c r="F112" s="10" t="n">
        <v>0</v>
      </c>
      <c r="G112" s="10" t="n">
        <v>0</v>
      </c>
      <c r="H112" s="10" t="n">
        <v>0</v>
      </c>
      <c r="I112" s="10" t="n">
        <v>0</v>
      </c>
      <c r="J112" s="10" t="n">
        <v>0.04</v>
      </c>
      <c r="K112" s="10" t="n">
        <v>0</v>
      </c>
      <c r="L112" s="10" t="n">
        <v>0.12</v>
      </c>
      <c r="M112" s="10" t="n">
        <v>0.16</v>
      </c>
      <c r="N112" s="10" t="n">
        <v>0.05</v>
      </c>
      <c r="O112" s="10" t="n">
        <v>0.01</v>
      </c>
      <c r="P112" s="10" t="n">
        <v>0.02</v>
      </c>
      <c r="Q112" s="10" t="n">
        <v>0.03</v>
      </c>
      <c r="R112" s="10" t="n">
        <v>0.15</v>
      </c>
      <c r="S112" s="10" t="n">
        <v>0.05</v>
      </c>
      <c r="T112" s="10" t="n">
        <v>0.03</v>
      </c>
      <c r="U112" s="10" t="n">
        <v>0.12</v>
      </c>
      <c r="V112" s="10" t="n">
        <v>0.15</v>
      </c>
      <c r="W112" s="10" t="n">
        <v>0.04</v>
      </c>
      <c r="X112" s="10" t="n">
        <v>0.03</v>
      </c>
      <c r="Y112" s="0" t="n">
        <v>0</v>
      </c>
      <c r="Z112" s="0" t="n">
        <v>0</v>
      </c>
      <c r="AA112" s="0" t="n">
        <v>0</v>
      </c>
      <c r="AB112" s="0" t="n">
        <v>0</v>
      </c>
      <c r="AC112" s="0" t="n">
        <v>0</v>
      </c>
      <c r="AD112" s="0" t="n">
        <v>0</v>
      </c>
      <c r="AE112" s="0" t="n">
        <v>0</v>
      </c>
      <c r="AG112" s="3" t="n">
        <f aca="false">SUM(B112:AE112)</f>
        <v>1</v>
      </c>
    </row>
    <row r="113" customFormat="false" ht="15" hidden="false" customHeight="false" outlineLevel="0" collapsed="false">
      <c r="A113" s="0" t="s">
        <v>24</v>
      </c>
      <c r="B113" s="0" t="n">
        <v>0</v>
      </c>
      <c r="C113" s="15" t="n">
        <v>0</v>
      </c>
      <c r="D113" s="15" t="n">
        <v>0</v>
      </c>
      <c r="E113" s="15" t="n">
        <v>0</v>
      </c>
      <c r="F113" s="15" t="n">
        <v>0</v>
      </c>
      <c r="G113" s="15" t="n">
        <v>0</v>
      </c>
      <c r="H113" s="15" t="n">
        <v>0</v>
      </c>
      <c r="I113" s="15" t="n">
        <v>0</v>
      </c>
      <c r="J113" s="15" t="n">
        <v>0.03</v>
      </c>
      <c r="K113" s="15" t="n">
        <v>0</v>
      </c>
      <c r="L113" s="15" t="n">
        <v>0.11</v>
      </c>
      <c r="M113" s="15" t="n">
        <v>0.16</v>
      </c>
      <c r="N113" s="15" t="n">
        <v>0.06</v>
      </c>
      <c r="O113" s="15" t="n">
        <v>0.01</v>
      </c>
      <c r="P113" s="15" t="n">
        <v>0.01</v>
      </c>
      <c r="Q113" s="15" t="n">
        <v>0.02</v>
      </c>
      <c r="R113" s="15" t="n">
        <v>0.15</v>
      </c>
      <c r="S113" s="15" t="n">
        <v>0.06</v>
      </c>
      <c r="T113" s="15" t="n">
        <v>0.04</v>
      </c>
      <c r="U113" s="15" t="n">
        <v>0.13</v>
      </c>
      <c r="V113" s="15" t="n">
        <v>0.14</v>
      </c>
      <c r="W113" s="15" t="n">
        <v>0.05</v>
      </c>
      <c r="X113" s="15" t="n">
        <v>0.03</v>
      </c>
      <c r="Y113" s="0" t="n">
        <v>0</v>
      </c>
      <c r="Z113" s="0" t="n">
        <v>0</v>
      </c>
      <c r="AA113" s="0" t="n">
        <v>0</v>
      </c>
      <c r="AB113" s="0" t="n">
        <v>0</v>
      </c>
      <c r="AC113" s="0" t="n">
        <v>0</v>
      </c>
      <c r="AD113" s="0" t="n">
        <v>0</v>
      </c>
      <c r="AE113" s="0" t="n">
        <v>0</v>
      </c>
      <c r="AG113" s="3" t="n">
        <f aca="false">SUM(B113:AE113)</f>
        <v>1</v>
      </c>
    </row>
    <row r="114" customFormat="false" ht="15" hidden="false" customHeight="false" outlineLevel="0" collapsed="false">
      <c r="A114" s="0" t="s">
        <v>25</v>
      </c>
      <c r="B114" s="0" t="n">
        <v>0</v>
      </c>
      <c r="C114" s="17" t="n">
        <v>0</v>
      </c>
      <c r="D114" s="17" t="n">
        <v>0</v>
      </c>
      <c r="E114" s="17" t="n">
        <v>0</v>
      </c>
      <c r="F114" s="17" t="n">
        <v>0</v>
      </c>
      <c r="G114" s="17" t="n">
        <v>0</v>
      </c>
      <c r="H114" s="17" t="n">
        <v>0</v>
      </c>
      <c r="I114" s="17" t="n">
        <v>0</v>
      </c>
      <c r="J114" s="17" t="n">
        <v>0.02</v>
      </c>
      <c r="K114" s="17" t="n">
        <v>0</v>
      </c>
      <c r="L114" s="17" t="n">
        <v>0.1</v>
      </c>
      <c r="M114" s="22" t="n">
        <v>0.16</v>
      </c>
      <c r="N114" s="17" t="n">
        <v>0.07</v>
      </c>
      <c r="O114" s="17" t="n">
        <v>0.01</v>
      </c>
      <c r="P114" s="17" t="n">
        <v>0.01</v>
      </c>
      <c r="Q114" s="17" t="n">
        <v>0.02</v>
      </c>
      <c r="R114" s="17" t="n">
        <v>0.16</v>
      </c>
      <c r="S114" s="17" t="n">
        <v>0.06</v>
      </c>
      <c r="T114" s="17" t="n">
        <v>0.04</v>
      </c>
      <c r="U114" s="17" t="n">
        <v>0.13</v>
      </c>
      <c r="V114" s="17" t="n">
        <v>0.14</v>
      </c>
      <c r="W114" s="17" t="n">
        <v>0.05</v>
      </c>
      <c r="X114" s="17" t="n">
        <v>0.03</v>
      </c>
      <c r="Y114" s="0" t="n">
        <v>0</v>
      </c>
      <c r="Z114" s="0" t="n">
        <v>0</v>
      </c>
      <c r="AA114" s="0" t="n">
        <v>0</v>
      </c>
      <c r="AB114" s="0" t="n">
        <v>0</v>
      </c>
      <c r="AC114" s="0" t="n">
        <v>0</v>
      </c>
      <c r="AD114" s="0" t="n">
        <v>0</v>
      </c>
      <c r="AE114" s="0" t="n">
        <v>0</v>
      </c>
      <c r="AG114" s="3" t="n">
        <f aca="false">SUM(B114:AE114)</f>
        <v>1</v>
      </c>
    </row>
    <row r="115" customFormat="false" ht="15" hidden="false" customHeight="false" outlineLevel="0" collapsed="false">
      <c r="A115" s="0" t="s">
        <v>26</v>
      </c>
      <c r="B115" s="0" t="n">
        <v>0</v>
      </c>
      <c r="C115" s="15" t="n">
        <v>0</v>
      </c>
      <c r="D115" s="15" t="n">
        <v>0</v>
      </c>
      <c r="E115" s="15" t="n">
        <v>0</v>
      </c>
      <c r="F115" s="15" t="n">
        <v>0</v>
      </c>
      <c r="G115" s="15" t="n">
        <v>0</v>
      </c>
      <c r="H115" s="15" t="n">
        <v>0</v>
      </c>
      <c r="I115" s="15" t="n">
        <v>0</v>
      </c>
      <c r="J115" s="15" t="n">
        <v>0.03</v>
      </c>
      <c r="K115" s="15" t="n">
        <v>0</v>
      </c>
      <c r="L115" s="15" t="n">
        <v>0.11</v>
      </c>
      <c r="M115" s="15" t="n">
        <v>0.16</v>
      </c>
      <c r="N115" s="15" t="n">
        <v>0.06</v>
      </c>
      <c r="O115" s="15" t="n">
        <v>0.01</v>
      </c>
      <c r="P115" s="15" t="n">
        <v>0.01</v>
      </c>
      <c r="Q115" s="15" t="n">
        <v>0.02</v>
      </c>
      <c r="R115" s="15" t="n">
        <v>0.15</v>
      </c>
      <c r="S115" s="15" t="n">
        <v>0.06</v>
      </c>
      <c r="T115" s="15" t="n">
        <v>0.04</v>
      </c>
      <c r="U115" s="15" t="n">
        <v>0.13</v>
      </c>
      <c r="V115" s="15" t="n">
        <v>0.14</v>
      </c>
      <c r="W115" s="15" t="n">
        <v>0.05</v>
      </c>
      <c r="X115" s="15" t="n">
        <v>0.03</v>
      </c>
      <c r="Y115" s="0" t="n">
        <v>0</v>
      </c>
      <c r="Z115" s="0" t="n">
        <v>0</v>
      </c>
      <c r="AA115" s="0" t="n">
        <v>0</v>
      </c>
      <c r="AB115" s="0" t="n">
        <v>0</v>
      </c>
      <c r="AC115" s="0" t="n">
        <v>0</v>
      </c>
      <c r="AD115" s="0" t="n">
        <v>0</v>
      </c>
      <c r="AE115" s="0" t="n">
        <v>0</v>
      </c>
      <c r="AG115" s="3" t="n">
        <f aca="false">SUM(B115:AE115)</f>
        <v>1</v>
      </c>
    </row>
    <row r="116" customFormat="false" ht="15" hidden="false" customHeight="false" outlineLevel="0" collapsed="false">
      <c r="C116" s="9"/>
      <c r="D116" s="9"/>
      <c r="E116" s="9"/>
      <c r="F116" s="9"/>
      <c r="G116" s="9"/>
    </row>
    <row r="117" customFormat="false" ht="15" hidden="false" customHeight="false" outlineLevel="0" collapsed="false">
      <c r="B117" s="0" t="s">
        <v>27</v>
      </c>
      <c r="C117" s="9"/>
      <c r="D117" s="9"/>
      <c r="E117" s="9"/>
      <c r="F117" s="9"/>
      <c r="G117" s="9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90"/>
  <sheetViews>
    <sheetView windowProtection="false" showFormulas="false" showGridLines="true" showRowColHeaders="true" showZeros="true" rightToLeft="false" tabSelected="false" showOutlineSymbols="true" defaultGridColor="true" view="normal" topLeftCell="A58" colorId="64" zoomScale="100" zoomScaleNormal="100" zoomScalePageLayoutView="100" workbookViewId="0">
      <selection pane="topLeft" activeCell="A58" activeCellId="0" sqref="A58"/>
    </sheetView>
  </sheetViews>
  <sheetFormatPr defaultRowHeight="15"/>
  <cols>
    <col collapsed="false" hidden="false" max="1" min="1" style="24" width="5.39795918367347"/>
    <col collapsed="false" hidden="false" max="2" min="2" style="24" width="14.8469387755102"/>
    <col collapsed="false" hidden="false" max="3" min="3" style="24" width="11.7448979591837"/>
    <col collapsed="false" hidden="false" max="4" min="4" style="24" width="13.9030612244898"/>
    <col collapsed="false" hidden="false" max="5" min="5" style="24" width="12.9591836734694"/>
    <col collapsed="false" hidden="false" max="6" min="6" style="24" width="92.8724489795918"/>
    <col collapsed="false" hidden="false" max="1025" min="7" style="24" width="52.780612244898"/>
  </cols>
  <sheetData>
    <row r="1" customFormat="false" ht="15" hidden="false" customHeight="false" outlineLevel="0" collapsed="false">
      <c r="A1" s="24" t="s">
        <v>113</v>
      </c>
      <c r="B1" s="24" t="s">
        <v>114</v>
      </c>
      <c r="C1" s="24" t="s">
        <v>115</v>
      </c>
      <c r="D1" s="24" t="s">
        <v>116</v>
      </c>
      <c r="E1" s="24" t="s">
        <v>117</v>
      </c>
      <c r="F1" s="24" t="s">
        <v>118</v>
      </c>
    </row>
    <row r="2" customFormat="false" ht="15" hidden="false" customHeight="false" outlineLevel="0" collapsed="false">
      <c r="A2" s="24" t="s">
        <v>119</v>
      </c>
      <c r="B2" s="24" t="n">
        <v>0.167985051</v>
      </c>
      <c r="C2" s="24" t="n">
        <v>39512.4200783795</v>
      </c>
      <c r="D2" s="24" t="n">
        <v>6637.5</v>
      </c>
      <c r="E2" s="24" t="n">
        <v>0.167985154714224</v>
      </c>
      <c r="F2" s="24" t="s">
        <v>120</v>
      </c>
    </row>
    <row r="3" customFormat="false" ht="15" hidden="false" customHeight="false" outlineLevel="0" collapsed="false">
      <c r="A3" s="24" t="s">
        <v>121</v>
      </c>
      <c r="B3" s="24" t="n">
        <v>0.584069847</v>
      </c>
      <c r="C3" s="24" t="n">
        <v>7722.82867052372</v>
      </c>
      <c r="D3" s="24" t="n">
        <v>4510.672</v>
      </c>
      <c r="E3" s="24" t="n">
        <v>0.58406992987119</v>
      </c>
      <c r="F3" s="24" t="s">
        <v>122</v>
      </c>
    </row>
    <row r="4" customFormat="false" ht="15" hidden="false" customHeight="false" outlineLevel="0" collapsed="false">
      <c r="A4" s="24" t="s">
        <v>123</v>
      </c>
      <c r="B4" s="24" t="n">
        <v>1.180853629</v>
      </c>
      <c r="C4" s="24" t="n">
        <v>67932.8975869202</v>
      </c>
      <c r="D4" s="24" t="n">
        <v>80218.80689</v>
      </c>
      <c r="E4" s="24" t="n">
        <v>1.1808536031804</v>
      </c>
      <c r="F4" s="24" t="s">
        <v>124</v>
      </c>
    </row>
    <row r="5" customFormat="false" ht="15" hidden="false" customHeight="false" outlineLevel="0" collapsed="false">
      <c r="A5" s="24" t="s">
        <v>125</v>
      </c>
      <c r="B5" s="24" t="n">
        <v>1.400619637</v>
      </c>
      <c r="C5" s="24" t="n">
        <v>1925.57662248455</v>
      </c>
      <c r="D5" s="24" t="n">
        <v>2697</v>
      </c>
      <c r="E5" s="24" t="n">
        <v>1.40061941369027</v>
      </c>
      <c r="F5" s="24" t="s">
        <v>126</v>
      </c>
    </row>
    <row r="6" customFormat="false" ht="15" hidden="false" customHeight="false" outlineLevel="0" collapsed="false">
      <c r="A6" s="24" t="s">
        <v>127</v>
      </c>
      <c r="B6" s="24" t="n">
        <v>2.832316467</v>
      </c>
      <c r="C6" s="24" t="n">
        <v>4359.37036551502</v>
      </c>
      <c r="D6" s="24" t="n">
        <v>12347.10863</v>
      </c>
      <c r="E6" s="24" t="n">
        <v>2.83231466811637</v>
      </c>
      <c r="F6" s="24" t="s">
        <v>124</v>
      </c>
    </row>
    <row r="7" customFormat="false" ht="15" hidden="false" customHeight="false" outlineLevel="0" collapsed="false">
      <c r="A7" s="24" t="s">
        <v>128</v>
      </c>
      <c r="B7" s="24" t="n">
        <v>0.260339048</v>
      </c>
      <c r="C7" s="24" t="n">
        <v>15009.859788686</v>
      </c>
      <c r="D7" s="24" t="n">
        <v>3907.97403</v>
      </c>
      <c r="E7" s="24" t="n">
        <v>0.260360462057461</v>
      </c>
      <c r="F7" s="24" t="s">
        <v>124</v>
      </c>
    </row>
    <row r="8" customFormat="false" ht="15" hidden="false" customHeight="false" outlineLevel="0" collapsed="false">
      <c r="A8" s="24" t="s">
        <v>129</v>
      </c>
      <c r="B8" s="24" t="n">
        <v>0.490796788</v>
      </c>
      <c r="C8" s="24" t="n">
        <v>73130.2215592332</v>
      </c>
      <c r="D8" s="24" t="n">
        <v>35892.08921</v>
      </c>
      <c r="E8" s="24" t="n">
        <v>0.490796943380358</v>
      </c>
      <c r="F8" s="24" t="s">
        <v>124</v>
      </c>
    </row>
    <row r="9" customFormat="false" ht="15" hidden="false" customHeight="false" outlineLevel="0" collapsed="false">
      <c r="A9" s="24" t="s">
        <v>130</v>
      </c>
      <c r="B9" s="24" t="n">
        <v>2.847802455</v>
      </c>
      <c r="C9" s="24" t="n">
        <v>7522.66235018749</v>
      </c>
      <c r="D9" s="24" t="n">
        <v>21423.01856</v>
      </c>
      <c r="E9" s="24" t="n">
        <v>2.84779743696274</v>
      </c>
      <c r="F9" s="24" t="s">
        <v>124</v>
      </c>
    </row>
    <row r="10" customFormat="false" ht="15" hidden="false" customHeight="false" outlineLevel="0" collapsed="false">
      <c r="A10" s="24" t="s">
        <v>131</v>
      </c>
      <c r="B10" s="24" t="n">
        <v>4.683816483</v>
      </c>
      <c r="C10" s="24" t="n">
        <v>1730.49129666338</v>
      </c>
      <c r="D10" s="24" t="n">
        <v>8105.29059</v>
      </c>
      <c r="E10" s="24" t="n">
        <v>4.68380893080946</v>
      </c>
      <c r="F10" s="24" t="s">
        <v>124</v>
      </c>
    </row>
    <row r="11" customFormat="false" ht="15" hidden="false" customHeight="false" outlineLevel="0" collapsed="false">
      <c r="A11" s="24" t="s">
        <v>132</v>
      </c>
      <c r="B11" s="24" t="n">
        <v>0.031383213</v>
      </c>
      <c r="C11" s="24" t="n">
        <v>116280.221435581</v>
      </c>
      <c r="D11" s="24" t="n">
        <v>3646.22214</v>
      </c>
      <c r="E11" s="24" t="n">
        <v>0.0313571998314434</v>
      </c>
      <c r="F11" s="24" t="s">
        <v>124</v>
      </c>
    </row>
    <row r="12" customFormat="false" ht="15" hidden="false" customHeight="false" outlineLevel="0" collapsed="false">
      <c r="A12" s="24" t="s">
        <v>133</v>
      </c>
      <c r="B12" s="24" t="n">
        <v>1.531092487</v>
      </c>
      <c r="C12" s="24" t="n">
        <v>25377.2671598251</v>
      </c>
      <c r="D12" s="24" t="n">
        <v>38854.99289</v>
      </c>
      <c r="E12" s="24" t="n">
        <v>1.53109444942565</v>
      </c>
      <c r="F12" s="24" t="s">
        <v>124</v>
      </c>
    </row>
    <row r="13" customFormat="false" ht="15" hidden="false" customHeight="false" outlineLevel="0" collapsed="false">
      <c r="A13" s="24" t="s">
        <v>134</v>
      </c>
      <c r="B13" s="24" t="n">
        <v>27.48088973</v>
      </c>
      <c r="C13" s="24" t="n">
        <v>3.57449503873833</v>
      </c>
      <c r="D13" s="24" t="n">
        <v>98.22951</v>
      </c>
      <c r="E13" s="24" t="n">
        <v>27.4806676007226</v>
      </c>
      <c r="F13" s="24" t="s">
        <v>124</v>
      </c>
    </row>
    <row r="14" customFormat="false" ht="15" hidden="false" customHeight="false" outlineLevel="0" collapsed="false">
      <c r="A14" s="24" t="s">
        <v>135</v>
      </c>
      <c r="B14" s="24" t="n">
        <v>0.294781997</v>
      </c>
      <c r="C14" s="24" t="n">
        <v>5415.5391144867</v>
      </c>
      <c r="D14" s="24" t="n">
        <v>1596.408</v>
      </c>
      <c r="E14" s="24" t="n">
        <v>0.294782839944701</v>
      </c>
      <c r="F14" s="24" t="s">
        <v>136</v>
      </c>
    </row>
    <row r="15" customFormat="false" ht="15" hidden="false" customHeight="false" outlineLevel="0" collapsed="false">
      <c r="A15" s="24" t="s">
        <v>137</v>
      </c>
      <c r="B15" s="24" t="n">
        <v>2.331456177</v>
      </c>
      <c r="C15" s="24" t="n">
        <v>975.215382313403</v>
      </c>
      <c r="D15" s="24" t="n">
        <v>2273.672</v>
      </c>
      <c r="E15" s="24" t="n">
        <v>2.33145625185526</v>
      </c>
      <c r="F15" s="24" t="s">
        <v>138</v>
      </c>
    </row>
    <row r="16" customFormat="false" ht="15" hidden="false" customHeight="false" outlineLevel="0" collapsed="false">
      <c r="A16" s="24" t="s">
        <v>139</v>
      </c>
      <c r="B16" s="24" t="n">
        <v>0.2530859</v>
      </c>
      <c r="C16" s="24" t="n">
        <v>3822.90529421038</v>
      </c>
      <c r="D16" s="24" t="n">
        <v>967.52</v>
      </c>
      <c r="E16" s="24" t="n">
        <v>0.253085003561366</v>
      </c>
      <c r="F16" s="24" t="s">
        <v>140</v>
      </c>
    </row>
    <row r="17" customFormat="false" ht="15" hidden="false" customHeight="false" outlineLevel="0" collapsed="false">
      <c r="A17" s="24" t="s">
        <v>141</v>
      </c>
      <c r="B17" s="24" t="n">
        <v>0.66538983</v>
      </c>
      <c r="C17" s="24" t="n">
        <v>7.30165953994217</v>
      </c>
      <c r="D17" s="24" t="n">
        <v>4.858435</v>
      </c>
      <c r="E17" s="24" t="n">
        <v>0.665387775672498</v>
      </c>
      <c r="F17" s="24" t="s">
        <v>122</v>
      </c>
    </row>
    <row r="18" customFormat="false" ht="15" hidden="false" customHeight="false" outlineLevel="0" collapsed="false">
      <c r="A18" s="24" t="s">
        <v>142</v>
      </c>
      <c r="B18" s="24" t="n">
        <v>0.416413206</v>
      </c>
      <c r="C18" s="24" t="n">
        <v>13624.2697884082</v>
      </c>
      <c r="D18" s="24" t="n">
        <v>5673.271</v>
      </c>
      <c r="E18" s="24" t="n">
        <v>0.416409179215383</v>
      </c>
      <c r="F18" s="24" t="s">
        <v>122</v>
      </c>
    </row>
    <row r="19" customFormat="false" ht="15" hidden="false" customHeight="false" outlineLevel="0" collapsed="false">
      <c r="A19" s="24" t="s">
        <v>143</v>
      </c>
      <c r="B19" s="24" t="n">
        <v>0.275872655</v>
      </c>
      <c r="C19" s="24" t="n">
        <v>45340.2859156157</v>
      </c>
      <c r="D19" s="24" t="n">
        <v>12508.14644</v>
      </c>
      <c r="E19" s="24" t="n">
        <v>0.275872685568841</v>
      </c>
      <c r="F19" s="24" t="s">
        <v>124</v>
      </c>
    </row>
    <row r="20" customFormat="false" ht="15" hidden="false" customHeight="false" outlineLevel="0" collapsed="false">
      <c r="A20" s="24" t="s">
        <v>144</v>
      </c>
      <c r="B20" s="24" t="n">
        <v>5.797011665</v>
      </c>
      <c r="C20" s="24" t="n">
        <v>404.231888155084</v>
      </c>
      <c r="D20" s="24" t="n">
        <v>2343.334</v>
      </c>
      <c r="E20" s="24" t="n">
        <v>5.79700431525821</v>
      </c>
      <c r="F20" s="24" t="s">
        <v>145</v>
      </c>
    </row>
    <row r="21" customFormat="false" ht="15" hidden="false" customHeight="false" outlineLevel="0" collapsed="false">
      <c r="A21" s="24" t="s">
        <v>146</v>
      </c>
      <c r="B21" s="24" t="n">
        <v>0.512327183</v>
      </c>
      <c r="C21" s="24" t="n">
        <v>129567.994456777</v>
      </c>
      <c r="D21" s="24" t="n">
        <v>66381.20103</v>
      </c>
      <c r="E21" s="24" t="n">
        <v>0.512327147674918</v>
      </c>
      <c r="F21" s="24" t="s">
        <v>124</v>
      </c>
    </row>
    <row r="22" customFormat="false" ht="15" hidden="false" customHeight="false" outlineLevel="0" collapsed="false">
      <c r="A22" s="24" t="s">
        <v>147</v>
      </c>
      <c r="B22" s="24" t="n">
        <v>1.146308973</v>
      </c>
      <c r="C22" s="24" t="n">
        <v>2760.99214831846</v>
      </c>
      <c r="D22" s="24" t="n">
        <v>3164.95</v>
      </c>
      <c r="E22" s="24" t="n">
        <v>1.14630894619804</v>
      </c>
      <c r="F22" s="24" t="s">
        <v>148</v>
      </c>
    </row>
    <row r="23" customFormat="false" ht="15" hidden="false" customHeight="false" outlineLevel="0" collapsed="false">
      <c r="A23" s="24" t="s">
        <v>149</v>
      </c>
      <c r="B23" s="24" t="n">
        <v>0.099291053</v>
      </c>
      <c r="C23" s="24" t="n">
        <v>47766.2073842645</v>
      </c>
      <c r="D23" s="24" t="n">
        <v>4742.751</v>
      </c>
      <c r="E23" s="24" t="n">
        <v>0.0992909267810613</v>
      </c>
      <c r="F23" s="24" t="s">
        <v>122</v>
      </c>
    </row>
    <row r="24" customFormat="false" ht="15" hidden="false" customHeight="false" outlineLevel="0" collapsed="false">
      <c r="A24" s="24" t="s">
        <v>150</v>
      </c>
      <c r="B24" s="24" t="n">
        <v>1.097559435</v>
      </c>
      <c r="C24" s="24" t="n">
        <v>284714.06573531</v>
      </c>
      <c r="D24" s="24" t="n">
        <v>312490.47648</v>
      </c>
      <c r="E24" s="24" t="n">
        <v>1.09755896911153</v>
      </c>
      <c r="F24" s="24" t="s">
        <v>124</v>
      </c>
    </row>
    <row r="25" customFormat="false" ht="15" hidden="false" customHeight="false" outlineLevel="0" collapsed="false">
      <c r="A25" s="24" t="s">
        <v>151</v>
      </c>
      <c r="B25" s="24" t="n">
        <v>1.1877437</v>
      </c>
      <c r="C25" s="24" t="n">
        <v>104900.894233327</v>
      </c>
      <c r="D25" s="24" t="n">
        <v>124595.38234</v>
      </c>
      <c r="E25" s="24" t="n">
        <v>1.1877437580548</v>
      </c>
      <c r="F25" s="24" t="s">
        <v>124</v>
      </c>
    </row>
    <row r="26" customFormat="false" ht="15" hidden="false" customHeight="false" outlineLevel="0" collapsed="false">
      <c r="A26" s="24" t="s">
        <v>152</v>
      </c>
      <c r="B26" s="24" t="n">
        <v>1.064130888</v>
      </c>
      <c r="C26" s="24" t="n">
        <v>600.537809029372</v>
      </c>
      <c r="D26" s="24" t="n">
        <v>639.21481</v>
      </c>
      <c r="E26" s="24" t="n">
        <v>1.06440393991702</v>
      </c>
      <c r="F26" s="24" t="s">
        <v>124</v>
      </c>
    </row>
    <row r="27" customFormat="false" ht="15" hidden="false" customHeight="false" outlineLevel="0" collapsed="false">
      <c r="A27" s="24" t="s">
        <v>153</v>
      </c>
      <c r="B27" s="24" t="n">
        <v>0.088265355</v>
      </c>
      <c r="C27" s="24" t="n">
        <v>2803995.59564452</v>
      </c>
      <c r="D27" s="24" t="n">
        <v>247495.45461</v>
      </c>
      <c r="E27" s="24" t="n">
        <v>0.0882652793729197</v>
      </c>
      <c r="F27" s="24" t="s">
        <v>124</v>
      </c>
    </row>
    <row r="28" customFormat="false" ht="15" hidden="false" customHeight="false" outlineLevel="0" collapsed="false">
      <c r="A28" s="24" t="s">
        <v>154</v>
      </c>
      <c r="B28" s="24" t="n">
        <v>0.481389987</v>
      </c>
      <c r="C28" s="24" t="n">
        <v>143024.89868573</v>
      </c>
      <c r="D28" s="24" t="n">
        <v>68851.37094</v>
      </c>
      <c r="E28" s="24" t="n">
        <v>0.481394299682656</v>
      </c>
      <c r="F28" s="24" t="s">
        <v>124</v>
      </c>
    </row>
    <row r="29" customFormat="false" ht="15" hidden="false" customHeight="false" outlineLevel="0" collapsed="false">
      <c r="A29" s="24" t="s">
        <v>155</v>
      </c>
      <c r="B29" s="24" t="n">
        <v>0.392479474</v>
      </c>
      <c r="C29" s="24" t="n">
        <v>2187.5408597801</v>
      </c>
      <c r="D29" s="24" t="n">
        <v>858.70898</v>
      </c>
      <c r="E29" s="24" t="n">
        <v>0.392545344312482</v>
      </c>
      <c r="F29" s="24" t="s">
        <v>124</v>
      </c>
    </row>
    <row r="30" customFormat="false" ht="15" hidden="false" customHeight="false" outlineLevel="0" collapsed="false">
      <c r="A30" s="24" t="s">
        <v>156</v>
      </c>
      <c r="B30" s="24" t="n">
        <v>0.980308359</v>
      </c>
      <c r="C30" s="24" t="n">
        <v>8262.04883865527</v>
      </c>
      <c r="D30" s="24" t="n">
        <v>8099.26722</v>
      </c>
      <c r="E30" s="24" t="n">
        <v>0.980297669278634</v>
      </c>
      <c r="F30" s="24" t="s">
        <v>124</v>
      </c>
    </row>
    <row r="31" customFormat="false" ht="15" hidden="false" customHeight="false" outlineLevel="0" collapsed="false">
      <c r="A31" s="24" t="s">
        <v>157</v>
      </c>
      <c r="B31" s="24" t="n">
        <v>0.122855461</v>
      </c>
      <c r="C31" s="24" t="n">
        <v>3795.00041923248</v>
      </c>
      <c r="D31" s="24" t="n">
        <v>466.91954</v>
      </c>
      <c r="E31" s="24" t="n">
        <v>0.123035438318721</v>
      </c>
      <c r="F31" s="24" t="s">
        <v>124</v>
      </c>
    </row>
    <row r="32" customFormat="false" ht="15" hidden="false" customHeight="false" outlineLevel="0" collapsed="false">
      <c r="A32" s="24" t="s">
        <v>158</v>
      </c>
      <c r="B32" s="24" t="n">
        <v>4.436019524</v>
      </c>
      <c r="C32" s="24" t="n">
        <v>46115.7839953637</v>
      </c>
      <c r="D32" s="24" t="n">
        <v>204570.50472</v>
      </c>
      <c r="E32" s="24" t="n">
        <v>4.43601923238618</v>
      </c>
      <c r="F32" s="24" t="s">
        <v>124</v>
      </c>
    </row>
    <row r="33" customFormat="false" ht="15" hidden="false" customHeight="false" outlineLevel="0" collapsed="false">
      <c r="A33" s="24" t="s">
        <v>159</v>
      </c>
      <c r="B33" s="24" t="n">
        <v>0.456684808</v>
      </c>
      <c r="C33" s="24" t="n">
        <v>149431.106635367</v>
      </c>
      <c r="D33" s="24" t="n">
        <v>68242.97152</v>
      </c>
      <c r="E33" s="24" t="n">
        <v>0.456685177916286</v>
      </c>
      <c r="F33" s="24" t="s">
        <v>124</v>
      </c>
    </row>
    <row r="34" customFormat="false" ht="15" hidden="false" customHeight="false" outlineLevel="0" collapsed="false">
      <c r="A34" s="24" t="s">
        <v>160</v>
      </c>
      <c r="B34" s="24" t="n">
        <v>0.050948993</v>
      </c>
      <c r="C34" s="24" t="n">
        <v>519.774963952673</v>
      </c>
      <c r="D34" s="24" t="n">
        <v>26.16006</v>
      </c>
      <c r="E34" s="24" t="n">
        <v>0.0503295884069975</v>
      </c>
      <c r="F34" s="24" t="s">
        <v>161</v>
      </c>
    </row>
    <row r="35" customFormat="false" ht="15" hidden="false" customHeight="false" outlineLevel="0" collapsed="false">
      <c r="A35" s="24" t="s">
        <v>162</v>
      </c>
      <c r="B35" s="24" t="n">
        <v>0.386190694</v>
      </c>
      <c r="C35" s="24" t="n">
        <v>1152.05519685568</v>
      </c>
      <c r="D35" s="24" t="n">
        <v>444.32128</v>
      </c>
      <c r="E35" s="24" t="n">
        <v>0.385677076248338</v>
      </c>
      <c r="F35" s="24" t="s">
        <v>124</v>
      </c>
    </row>
    <row r="36" customFormat="false" ht="15" hidden="false" customHeight="false" outlineLevel="0" collapsed="false">
      <c r="A36" s="24" t="s">
        <v>163</v>
      </c>
      <c r="B36" s="24" t="n">
        <v>0.117375552</v>
      </c>
      <c r="C36" s="24" t="n">
        <v>17377.2783279435</v>
      </c>
      <c r="D36" s="24" t="n">
        <v>2041.195</v>
      </c>
      <c r="E36" s="24" t="n">
        <v>0.117463446316427</v>
      </c>
      <c r="F36" s="24" t="s">
        <v>164</v>
      </c>
    </row>
    <row r="37" customFormat="false" ht="15" hidden="false" customHeight="false" outlineLevel="0" collapsed="false">
      <c r="A37" s="24" t="s">
        <v>165</v>
      </c>
      <c r="B37" s="24" t="n">
        <v>0.608962936</v>
      </c>
      <c r="C37" s="24" t="n">
        <v>633.874871819785</v>
      </c>
      <c r="D37" s="24" t="n">
        <v>385.52398</v>
      </c>
      <c r="E37" s="24" t="n">
        <v>0.608202023994425</v>
      </c>
      <c r="F37" s="24" t="s">
        <v>124</v>
      </c>
    </row>
    <row r="38" customFormat="false" ht="15" hidden="false" customHeight="false" outlineLevel="0" collapsed="false">
      <c r="A38" s="24" t="s">
        <v>166</v>
      </c>
      <c r="B38" s="24" t="n">
        <v>0.668555597</v>
      </c>
      <c r="C38" s="24" t="n">
        <v>9264.13773632651</v>
      </c>
      <c r="D38" s="24" t="n">
        <v>6193.66775</v>
      </c>
      <c r="E38" s="24" t="n">
        <v>0.668563867062706</v>
      </c>
      <c r="F38" s="24" t="s">
        <v>124</v>
      </c>
    </row>
    <row r="39" customFormat="false" ht="15" hidden="false" customHeight="false" outlineLevel="0" collapsed="false">
      <c r="A39" s="24" t="s">
        <v>167</v>
      </c>
      <c r="B39" s="24" t="n">
        <v>0.137660538</v>
      </c>
      <c r="C39" s="24" t="n">
        <v>4649.04786293949</v>
      </c>
      <c r="D39" s="24" t="n">
        <v>638.52646</v>
      </c>
      <c r="E39" s="24" t="n">
        <v>0.137345641263472</v>
      </c>
      <c r="F39" s="24" t="s">
        <v>124</v>
      </c>
    </row>
    <row r="40" customFormat="false" ht="15" hidden="false" customHeight="false" outlineLevel="0" collapsed="false">
      <c r="A40" s="24" t="s">
        <v>168</v>
      </c>
      <c r="B40" s="24" t="n">
        <v>0.840772105</v>
      </c>
      <c r="C40" s="24" t="n">
        <v>342530.873003928</v>
      </c>
      <c r="D40" s="24" t="n">
        <v>287990.4855</v>
      </c>
      <c r="E40" s="24" t="n">
        <v>0.84077234549511</v>
      </c>
      <c r="F40" s="24" t="s">
        <v>124</v>
      </c>
    </row>
    <row r="41" customFormat="false" ht="15" hidden="false" customHeight="false" outlineLevel="0" collapsed="false">
      <c r="A41" s="24" t="s">
        <v>169</v>
      </c>
      <c r="B41" s="24" t="n">
        <v>1.212655951</v>
      </c>
      <c r="C41" s="24" t="n">
        <v>690733.607914319</v>
      </c>
      <c r="D41" s="24" t="n">
        <v>837622.3253</v>
      </c>
      <c r="E41" s="24" t="n">
        <v>1.2126561031672</v>
      </c>
      <c r="F41" s="24" t="s">
        <v>124</v>
      </c>
    </row>
    <row r="42" customFormat="false" ht="15" hidden="false" customHeight="false" outlineLevel="0" collapsed="false">
      <c r="A42" s="24" t="s">
        <v>170</v>
      </c>
      <c r="B42" s="24" t="n">
        <v>1.188473283</v>
      </c>
      <c r="C42" s="24" t="n">
        <v>74850.7729609602</v>
      </c>
      <c r="D42" s="24" t="n">
        <v>88958.13655</v>
      </c>
      <c r="E42" s="24" t="n">
        <v>1.18847318512526</v>
      </c>
      <c r="F42" s="24" t="s">
        <v>124</v>
      </c>
    </row>
    <row r="43" customFormat="false" ht="15" hidden="false" customHeight="false" outlineLevel="0" collapsed="false">
      <c r="A43" s="24" t="s">
        <v>171</v>
      </c>
      <c r="B43" s="24" t="n">
        <v>0.528351832</v>
      </c>
      <c r="C43" s="24" t="n">
        <v>1198458.71475846</v>
      </c>
      <c r="D43" s="24" t="n">
        <v>633208.324</v>
      </c>
      <c r="E43" s="24" t="n">
        <v>0.528352221234101</v>
      </c>
      <c r="F43" s="24" t="s">
        <v>124</v>
      </c>
    </row>
    <row r="44" customFormat="false" ht="15" hidden="false" customHeight="false" outlineLevel="0" collapsed="false">
      <c r="A44" s="24" t="s">
        <v>172</v>
      </c>
      <c r="B44" s="24" t="n">
        <v>1.042718251</v>
      </c>
      <c r="C44" s="24" t="n">
        <v>16520.7125016555</v>
      </c>
      <c r="D44" s="24" t="n">
        <v>17226.46154</v>
      </c>
      <c r="E44" s="24" t="n">
        <v>1.04271904364136</v>
      </c>
      <c r="F44" s="24" t="s">
        <v>124</v>
      </c>
    </row>
    <row r="45" customFormat="false" ht="15" hidden="false" customHeight="false" outlineLevel="0" collapsed="false">
      <c r="A45" s="24" t="s">
        <v>173</v>
      </c>
      <c r="B45" s="24" t="n">
        <v>0.211229262</v>
      </c>
      <c r="C45" s="24" t="n">
        <v>16497.6102648126</v>
      </c>
      <c r="D45" s="24" t="n">
        <v>3484.86403</v>
      </c>
      <c r="E45" s="24" t="n">
        <v>0.211234474209442</v>
      </c>
      <c r="F45" s="24" t="s">
        <v>124</v>
      </c>
    </row>
    <row r="46" customFormat="false" ht="15" hidden="false" customHeight="false" outlineLevel="0" collapsed="false">
      <c r="A46" s="24" t="s">
        <v>174</v>
      </c>
      <c r="B46" s="24" t="n">
        <v>0.010563926</v>
      </c>
      <c r="C46" s="24" t="n">
        <v>118644.475169553</v>
      </c>
      <c r="D46" s="24" t="n">
        <v>1253.7247</v>
      </c>
      <c r="E46" s="24" t="n">
        <v>0.0105670719029126</v>
      </c>
      <c r="F46" s="24" t="s">
        <v>124</v>
      </c>
    </row>
    <row r="47" customFormat="false" ht="15" hidden="false" customHeight="false" outlineLevel="0" collapsed="false">
      <c r="A47" s="24" t="s">
        <v>175</v>
      </c>
      <c r="B47" s="24" t="n">
        <v>0.18750791</v>
      </c>
      <c r="C47" s="24" t="n">
        <v>15324.143765455</v>
      </c>
      <c r="D47" s="24" t="n">
        <v>2873.4</v>
      </c>
      <c r="E47" s="24" t="n">
        <v>0.187508029419396</v>
      </c>
      <c r="F47" s="24" t="s">
        <v>176</v>
      </c>
    </row>
    <row r="48" customFormat="false" ht="15" hidden="false" customHeight="false" outlineLevel="0" collapsed="false">
      <c r="A48" s="24" t="s">
        <v>177</v>
      </c>
      <c r="B48" s="24" t="n">
        <v>0.165613892</v>
      </c>
      <c r="C48" s="24" t="n">
        <v>8675.0010379564</v>
      </c>
      <c r="D48" s="24" t="n">
        <v>1436.7</v>
      </c>
      <c r="E48" s="24" t="n">
        <v>0.165613813037473</v>
      </c>
      <c r="F48" s="24" t="s">
        <v>120</v>
      </c>
    </row>
    <row r="49" customFormat="false" ht="15" hidden="false" customHeight="false" outlineLevel="0" collapsed="false">
      <c r="A49" s="24" t="s">
        <v>178</v>
      </c>
      <c r="B49" s="24" t="n">
        <v>0.056598049</v>
      </c>
      <c r="C49" s="24" t="n">
        <v>55031.8397370906</v>
      </c>
      <c r="D49" s="24" t="n">
        <v>3114.6879</v>
      </c>
      <c r="E49" s="24" t="n">
        <v>0.056597924308548</v>
      </c>
      <c r="F49" s="24" t="s">
        <v>124</v>
      </c>
    </row>
    <row r="50" customFormat="false" ht="15" hidden="false" customHeight="false" outlineLevel="0" collapsed="false">
      <c r="A50" s="24" t="s">
        <v>179</v>
      </c>
      <c r="B50" s="24" t="n">
        <v>0.301688733</v>
      </c>
      <c r="C50" s="24" t="n">
        <v>426531.036782206</v>
      </c>
      <c r="D50" s="24" t="n">
        <v>128678.71575</v>
      </c>
      <c r="E50" s="24" t="n">
        <v>0.301686640955288</v>
      </c>
      <c r="F50" s="24" t="s">
        <v>124</v>
      </c>
    </row>
    <row r="51" customFormat="false" ht="15" hidden="false" customHeight="false" outlineLevel="0" collapsed="false">
      <c r="A51" s="24" t="s">
        <v>180</v>
      </c>
      <c r="B51" s="24" t="n">
        <v>0.857209096</v>
      </c>
      <c r="C51" s="24" t="n">
        <v>152577.289398012</v>
      </c>
      <c r="D51" s="24" t="n">
        <v>130790.82432</v>
      </c>
      <c r="E51" s="24" t="n">
        <v>0.857210301978955</v>
      </c>
      <c r="F51" s="24" t="s">
        <v>124</v>
      </c>
    </row>
    <row r="52" customFormat="false" ht="15" hidden="false" customHeight="false" outlineLevel="0" collapsed="false">
      <c r="A52" s="24" t="s">
        <v>181</v>
      </c>
      <c r="B52" s="24" t="n">
        <v>0.168266014</v>
      </c>
      <c r="C52" s="24" t="n">
        <v>1081601.63581815</v>
      </c>
      <c r="D52" s="24" t="n">
        <v>181995.72683</v>
      </c>
      <c r="E52" s="24" t="n">
        <v>0.168265025498352</v>
      </c>
      <c r="F52" s="24" t="s">
        <v>124</v>
      </c>
    </row>
    <row r="53" customFormat="false" ht="15" hidden="false" customHeight="false" outlineLevel="0" collapsed="false">
      <c r="A53" s="24" t="s">
        <v>182</v>
      </c>
      <c r="B53" s="24" t="n">
        <v>16.1976787</v>
      </c>
      <c r="C53" s="24" t="n">
        <v>111.651806255424</v>
      </c>
      <c r="D53" s="24" t="n">
        <v>1808.5</v>
      </c>
      <c r="E53" s="24" t="n">
        <v>16.1976779476611</v>
      </c>
      <c r="F53" s="24" t="s">
        <v>183</v>
      </c>
    </row>
    <row r="54" customFormat="false" ht="15" hidden="false" customHeight="false" outlineLevel="0" collapsed="false">
      <c r="A54" s="24" t="s">
        <v>184</v>
      </c>
      <c r="B54" s="24" t="n">
        <v>0.320237479</v>
      </c>
      <c r="C54" s="24" t="n">
        <v>23922.2618349428</v>
      </c>
      <c r="D54" s="24" t="n">
        <v>7660.8</v>
      </c>
      <c r="E54" s="24" t="n">
        <v>0.320237277430431</v>
      </c>
      <c r="F54" s="24" t="s">
        <v>120</v>
      </c>
    </row>
    <row r="55" customFormat="false" ht="15" hidden="false" customHeight="false" outlineLevel="0" collapsed="false">
      <c r="A55" s="24" t="s">
        <v>185</v>
      </c>
      <c r="B55" s="24" t="n">
        <v>0.07888327</v>
      </c>
      <c r="C55" s="24" t="n">
        <v>10182.1406364112</v>
      </c>
      <c r="D55" s="24" t="n">
        <v>803.2</v>
      </c>
      <c r="E55" s="24" t="n">
        <v>0.0788832160820647</v>
      </c>
      <c r="F55" s="24" t="s">
        <v>120</v>
      </c>
    </row>
    <row r="56" customFormat="false" ht="15" hidden="false" customHeight="false" outlineLevel="0" collapsed="false">
      <c r="A56" s="24" t="s">
        <v>186</v>
      </c>
      <c r="B56" s="24" t="n">
        <v>17.73970587</v>
      </c>
      <c r="C56" s="24" t="n">
        <v>1017.27533028145</v>
      </c>
      <c r="D56" s="24" t="n">
        <v>18046.14</v>
      </c>
      <c r="E56" s="24" t="n">
        <v>17.7396811490624</v>
      </c>
      <c r="F56" s="24" t="s">
        <v>187</v>
      </c>
    </row>
    <row r="57" customFormat="false" ht="15" hidden="false" customHeight="false" outlineLevel="0" collapsed="false">
      <c r="A57" s="24" t="s">
        <v>188</v>
      </c>
      <c r="B57" s="24" t="n">
        <v>19.33629637</v>
      </c>
      <c r="C57" s="24" t="n">
        <v>3733.11223606364</v>
      </c>
      <c r="D57" s="24" t="n">
        <v>72184.56</v>
      </c>
      <c r="E57" s="24" t="n">
        <v>19.3362951434095</v>
      </c>
      <c r="F57" s="24" t="s">
        <v>189</v>
      </c>
    </row>
    <row r="58" customFormat="false" ht="15" hidden="false" customHeight="false" outlineLevel="0" collapsed="false">
      <c r="A58" s="24" t="s">
        <v>190</v>
      </c>
      <c r="B58" s="24" t="n">
        <v>22.80517812</v>
      </c>
      <c r="C58" s="24" t="n">
        <v>526.128057841278</v>
      </c>
      <c r="D58" s="24" t="n">
        <v>11998.44</v>
      </c>
      <c r="E58" s="24" t="n">
        <v>22.8051703785387</v>
      </c>
      <c r="F58" s="24" t="s">
        <v>191</v>
      </c>
    </row>
    <row r="59" customFormat="false" ht="15" hidden="false" customHeight="false" outlineLevel="0" collapsed="false">
      <c r="A59" s="24" t="s">
        <v>192</v>
      </c>
      <c r="B59" s="24" t="n">
        <v>0.383692692</v>
      </c>
      <c r="C59" s="24" t="n">
        <v>20847.5751318193</v>
      </c>
      <c r="D59" s="24" t="n">
        <v>7998.96</v>
      </c>
      <c r="E59" s="24" t="n">
        <v>0.383687788599995</v>
      </c>
      <c r="F59" s="24" t="s">
        <v>183</v>
      </c>
    </row>
    <row r="60" customFormat="false" ht="15" hidden="false" customHeight="false" outlineLevel="0" collapsed="false">
      <c r="A60" s="24" t="s">
        <v>193</v>
      </c>
      <c r="B60" s="24" t="n">
        <v>0.445136042</v>
      </c>
      <c r="C60" s="24" t="n">
        <v>5877.73014345129</v>
      </c>
      <c r="D60" s="24" t="n">
        <v>2616.006</v>
      </c>
      <c r="E60" s="24" t="n">
        <v>0.445070790280265</v>
      </c>
      <c r="F60" s="24" t="s">
        <v>194</v>
      </c>
    </row>
    <row r="61" customFormat="false" ht="15" hidden="false" customHeight="false" outlineLevel="0" collapsed="false">
      <c r="A61" s="24" t="s">
        <v>195</v>
      </c>
      <c r="B61" s="24" t="n">
        <v>1</v>
      </c>
      <c r="C61" s="24" t="n">
        <v>37011.849554</v>
      </c>
      <c r="D61" s="24" t="n">
        <v>44619.42</v>
      </c>
      <c r="E61" s="24" t="n">
        <v>1.20554418484006</v>
      </c>
      <c r="F61" s="24" t="s">
        <v>191</v>
      </c>
    </row>
    <row r="62" customFormat="false" ht="15" hidden="false" customHeight="false" outlineLevel="0" collapsed="false">
      <c r="A62" s="24" t="s">
        <v>196</v>
      </c>
      <c r="B62" s="24" t="n">
        <v>1</v>
      </c>
      <c r="C62" s="24" t="n">
        <v>4309.368143</v>
      </c>
      <c r="D62" s="24" t="n">
        <v>29746.28</v>
      </c>
      <c r="E62" s="24" t="n">
        <v>6.90270104871845</v>
      </c>
      <c r="F62" s="24" t="s">
        <v>197</v>
      </c>
    </row>
    <row r="63" customFormat="false" ht="15" hidden="false" customHeight="false" outlineLevel="0" collapsed="false">
      <c r="A63" s="24" t="s">
        <v>198</v>
      </c>
      <c r="B63" s="24" t="n">
        <v>1</v>
      </c>
      <c r="C63" s="24" t="n">
        <v>56361.683889</v>
      </c>
      <c r="D63" s="24" t="n">
        <v>4656.11832</v>
      </c>
      <c r="E63" s="24" t="n">
        <v>0.0826114125541364</v>
      </c>
      <c r="F63" s="24" t="s">
        <v>124</v>
      </c>
    </row>
    <row r="64" customFormat="false" ht="15" hidden="false" customHeight="false" outlineLevel="0" collapsed="false">
      <c r="A64" s="24" t="s">
        <v>199</v>
      </c>
      <c r="B64" s="24" t="n">
        <v>1</v>
      </c>
      <c r="C64" s="24" t="n">
        <v>3999999.999968</v>
      </c>
      <c r="D64" s="24" t="n">
        <v>6.592001</v>
      </c>
      <c r="E64" s="24" t="n">
        <v>1.64800025001318E-006</v>
      </c>
      <c r="F64" s="24" t="s">
        <v>200</v>
      </c>
    </row>
    <row r="65" customFormat="false" ht="15" hidden="false" customHeight="false" outlineLevel="0" collapsed="false">
      <c r="A65" s="24" t="s">
        <v>201</v>
      </c>
      <c r="B65" s="24" t="n">
        <v>1</v>
      </c>
      <c r="C65" s="24" t="n">
        <v>999999.999997</v>
      </c>
      <c r="D65" s="24" t="n">
        <v>181253.05</v>
      </c>
      <c r="E65" s="24" t="n">
        <v>0.181253050000544</v>
      </c>
      <c r="F65" s="24" t="s">
        <v>202</v>
      </c>
    </row>
    <row r="66" customFormat="false" ht="15" hidden="false" customHeight="false" outlineLevel="0" collapsed="false">
      <c r="A66" s="24" t="s">
        <v>203</v>
      </c>
      <c r="B66" s="24" t="n">
        <v>1</v>
      </c>
      <c r="C66" s="24" t="n">
        <v>18017.283443</v>
      </c>
      <c r="D66" s="24" t="n">
        <v>1540650.925</v>
      </c>
      <c r="E66" s="24" t="n">
        <v>85.5096124714943</v>
      </c>
      <c r="F66" s="24" t="s">
        <v>204</v>
      </c>
    </row>
    <row r="67" customFormat="false" ht="15" hidden="false" customHeight="false" outlineLevel="0" collapsed="false">
      <c r="A67" s="24" t="s">
        <v>205</v>
      </c>
      <c r="B67" s="24" t="n">
        <v>1</v>
      </c>
      <c r="C67" s="24" t="n">
        <v>50305.658228</v>
      </c>
      <c r="D67" s="24" t="n">
        <v>5035438.6</v>
      </c>
      <c r="E67" s="24" t="n">
        <v>100.096863402083</v>
      </c>
      <c r="F67" s="24" t="s">
        <v>126</v>
      </c>
    </row>
    <row r="68" customFormat="false" ht="15" hidden="false" customHeight="false" outlineLevel="0" collapsed="false">
      <c r="A68" s="24" t="s">
        <v>206</v>
      </c>
      <c r="B68" s="24" t="n">
        <v>1</v>
      </c>
      <c r="C68" s="24" t="n">
        <v>20548.220792</v>
      </c>
      <c r="D68" s="24" t="n">
        <v>20570</v>
      </c>
      <c r="E68" s="24" t="n">
        <v>1.00105990724065</v>
      </c>
      <c r="F68" s="24" t="s">
        <v>120</v>
      </c>
    </row>
    <row r="69" customFormat="false" ht="15" hidden="false" customHeight="false" outlineLevel="0" collapsed="false">
      <c r="A69" s="24" t="s">
        <v>207</v>
      </c>
      <c r="B69" s="24" t="n">
        <v>1</v>
      </c>
      <c r="C69" s="24" t="n">
        <v>1913.471081</v>
      </c>
      <c r="D69" s="24" t="n">
        <v>7.190294</v>
      </c>
      <c r="E69" s="24" t="n">
        <v>0.00375772284796814</v>
      </c>
      <c r="F69" s="24" t="s">
        <v>208</v>
      </c>
    </row>
    <row r="70" customFormat="false" ht="15" hidden="false" customHeight="false" outlineLevel="0" collapsed="false">
      <c r="A70" s="24" t="s">
        <v>209</v>
      </c>
      <c r="B70" s="24" t="n">
        <v>1</v>
      </c>
      <c r="C70" s="24" t="n">
        <v>803070.1476</v>
      </c>
      <c r="D70" s="24" t="n">
        <v>723132.18</v>
      </c>
      <c r="E70" s="24" t="n">
        <v>0.900459545359895</v>
      </c>
      <c r="F70" s="24" t="s">
        <v>210</v>
      </c>
    </row>
    <row r="71" customFormat="false" ht="15" hidden="false" customHeight="false" outlineLevel="0" collapsed="false">
      <c r="A71" s="24" t="s">
        <v>211</v>
      </c>
      <c r="B71" s="24" t="n">
        <v>1</v>
      </c>
      <c r="C71" s="24" t="n">
        <v>20556.776107</v>
      </c>
      <c r="D71" s="24" t="n">
        <v>1704.171</v>
      </c>
      <c r="E71" s="24" t="n">
        <v>0.0829006937240366</v>
      </c>
      <c r="F71" s="24" t="s">
        <v>164</v>
      </c>
    </row>
    <row r="72" customFormat="false" ht="15" hidden="false" customHeight="false" outlineLevel="0" collapsed="false">
      <c r="A72" s="24" t="s">
        <v>212</v>
      </c>
      <c r="B72" s="24" t="n">
        <v>1</v>
      </c>
      <c r="C72" s="24" t="n">
        <v>1636.291366</v>
      </c>
      <c r="D72" s="24" t="n">
        <v>3018.587</v>
      </c>
      <c r="E72" s="24" t="n">
        <v>1.84477353038847</v>
      </c>
      <c r="F72" s="24" t="s">
        <v>164</v>
      </c>
    </row>
    <row r="73" customFormat="false" ht="15" hidden="false" customHeight="false" outlineLevel="0" collapsed="false">
      <c r="A73" s="24" t="s">
        <v>213</v>
      </c>
      <c r="B73" s="24" t="n">
        <v>1</v>
      </c>
      <c r="C73" s="24" t="n">
        <v>531905.529219</v>
      </c>
      <c r="D73" s="24" t="n">
        <v>88497.1446257193</v>
      </c>
      <c r="E73" s="24" t="n">
        <v>0.166377560984674</v>
      </c>
      <c r="F73" s="24" t="s">
        <v>214</v>
      </c>
    </row>
    <row r="74" customFormat="false" ht="15" hidden="false" customHeight="false" outlineLevel="0" collapsed="false">
      <c r="A74" s="24" t="s">
        <v>215</v>
      </c>
      <c r="B74" s="24" t="n">
        <v>1</v>
      </c>
      <c r="C74" s="24" t="n">
        <v>37503.620779</v>
      </c>
      <c r="D74" s="24" t="n">
        <v>375230138.3</v>
      </c>
      <c r="E74" s="24" t="n">
        <v>10005.1709809872</v>
      </c>
      <c r="F74" s="24" t="s">
        <v>126</v>
      </c>
    </row>
    <row r="75" customFormat="false" ht="15" hidden="false" customHeight="false" outlineLevel="0" collapsed="false">
      <c r="A75" s="24" t="s">
        <v>216</v>
      </c>
      <c r="B75" s="24" t="n">
        <v>1</v>
      </c>
      <c r="C75" s="24" t="n">
        <v>0</v>
      </c>
      <c r="D75" s="24" t="n">
        <v>0</v>
      </c>
      <c r="E75" s="24" t="n">
        <v>0</v>
      </c>
      <c r="F75" s="24" t="s">
        <v>217</v>
      </c>
    </row>
    <row r="76" customFormat="false" ht="15" hidden="false" customHeight="false" outlineLevel="0" collapsed="false">
      <c r="A76" s="24" t="s">
        <v>218</v>
      </c>
      <c r="B76" s="24" t="n">
        <v>1</v>
      </c>
      <c r="C76" s="24" t="n">
        <v>0</v>
      </c>
      <c r="D76" s="24" t="n">
        <v>0</v>
      </c>
      <c r="E76" s="24" t="n">
        <v>0</v>
      </c>
      <c r="F76" s="24" t="s">
        <v>217</v>
      </c>
    </row>
    <row r="77" customFormat="false" ht="15" hidden="false" customHeight="false" outlineLevel="0" collapsed="false">
      <c r="A77" s="24" t="s">
        <v>219</v>
      </c>
      <c r="B77" s="24" t="n">
        <v>1</v>
      </c>
      <c r="C77" s="24" t="n">
        <v>1204191.305486</v>
      </c>
      <c r="D77" s="24" t="n">
        <v>6025037.3</v>
      </c>
      <c r="E77" s="24" t="n">
        <v>5.00338880753532</v>
      </c>
      <c r="F77" s="24" t="s">
        <v>126</v>
      </c>
    </row>
    <row r="78" customFormat="false" ht="15" hidden="false" customHeight="false" outlineLevel="0" collapsed="false">
      <c r="A78" s="24" t="s">
        <v>220</v>
      </c>
      <c r="B78" s="24" t="n">
        <v>1</v>
      </c>
      <c r="C78" s="24" t="n">
        <v>910617.606892</v>
      </c>
      <c r="D78" s="24" t="n">
        <v>151644.371947782</v>
      </c>
      <c r="E78" s="24" t="n">
        <v>0.166529145494292</v>
      </c>
      <c r="F78" s="24" t="s">
        <v>214</v>
      </c>
    </row>
    <row r="79" customFormat="false" ht="15" hidden="false" customHeight="false" outlineLevel="0" collapsed="false">
      <c r="A79" s="24" t="s">
        <v>221</v>
      </c>
      <c r="B79" s="24" t="n">
        <v>1</v>
      </c>
      <c r="C79" s="24" t="n">
        <v>205524.481995</v>
      </c>
      <c r="D79" s="24" t="n">
        <v>548371.067777464</v>
      </c>
      <c r="E79" s="24" t="n">
        <v>2.66815448191133</v>
      </c>
      <c r="F79" s="24" t="s">
        <v>222</v>
      </c>
    </row>
    <row r="80" customFormat="false" ht="15" hidden="false" customHeight="false" outlineLevel="0" collapsed="false">
      <c r="A80" s="24" t="s">
        <v>223</v>
      </c>
      <c r="B80" s="24" t="n">
        <v>1</v>
      </c>
      <c r="C80" s="24" t="n">
        <v>68444.349278</v>
      </c>
      <c r="D80" s="24" t="n">
        <v>201134.737895743</v>
      </c>
      <c r="E80" s="24" t="n">
        <v>2.93866097080995</v>
      </c>
      <c r="F80" s="24" t="s">
        <v>222</v>
      </c>
    </row>
    <row r="81" customFormat="false" ht="15" hidden="false" customHeight="false" outlineLevel="0" collapsed="false">
      <c r="A81" s="24" t="s">
        <v>224</v>
      </c>
      <c r="B81" s="24" t="n">
        <v>1</v>
      </c>
      <c r="C81" s="24" t="n">
        <v>68444.349278</v>
      </c>
      <c r="D81" s="24" t="n">
        <v>163315.908612508</v>
      </c>
      <c r="E81" s="24" t="n">
        <v>2.3861123720991</v>
      </c>
      <c r="F81" s="24" t="s">
        <v>222</v>
      </c>
    </row>
    <row r="82" customFormat="false" ht="15" hidden="false" customHeight="false" outlineLevel="0" collapsed="false">
      <c r="A82" s="24" t="s">
        <v>225</v>
      </c>
      <c r="B82" s="24" t="n">
        <v>1</v>
      </c>
      <c r="C82" s="24" t="n">
        <v>570078.6301</v>
      </c>
      <c r="D82" s="24" t="n">
        <v>94440.6107213294</v>
      </c>
      <c r="E82" s="24" t="n">
        <v>0.165662429242021</v>
      </c>
      <c r="F82" s="24" t="s">
        <v>214</v>
      </c>
    </row>
    <row r="83" customFormat="false" ht="15" hidden="false" customHeight="false" outlineLevel="0" collapsed="false">
      <c r="A83" s="24" t="s">
        <v>226</v>
      </c>
      <c r="B83" s="24" t="n">
        <v>1</v>
      </c>
      <c r="C83" s="24" t="n">
        <v>2246485.609162</v>
      </c>
      <c r="D83" s="24" t="n">
        <v>374087.87270517</v>
      </c>
      <c r="E83" s="24" t="n">
        <v>0.166521375066682</v>
      </c>
      <c r="F83" s="24" t="s">
        <v>214</v>
      </c>
    </row>
    <row r="84" customFormat="false" ht="15" hidden="false" customHeight="false" outlineLevel="0" collapsed="false">
      <c r="A84" s="24" t="s">
        <v>227</v>
      </c>
      <c r="B84" s="24" t="n">
        <v>1</v>
      </c>
      <c r="C84" s="24" t="n">
        <v>31811.945438</v>
      </c>
      <c r="D84" s="24" t="n">
        <v>31842.8</v>
      </c>
      <c r="E84" s="24" t="n">
        <v>1.00096990490758</v>
      </c>
      <c r="F84" s="24" t="s">
        <v>120</v>
      </c>
    </row>
    <row r="85" customFormat="false" ht="15" hidden="false" customHeight="false" outlineLevel="0" collapsed="false">
      <c r="A85" s="24" t="s">
        <v>228</v>
      </c>
      <c r="B85" s="24" t="n">
        <v>1</v>
      </c>
      <c r="C85" s="24" t="n">
        <v>15052.391319</v>
      </c>
      <c r="D85" s="24" t="n">
        <v>15062593.3</v>
      </c>
      <c r="E85" s="24" t="n">
        <v>1000.67776480054</v>
      </c>
      <c r="F85" s="24" t="s">
        <v>126</v>
      </c>
    </row>
    <row r="86" customFormat="false" ht="15" hidden="false" customHeight="false" outlineLevel="0" collapsed="false">
      <c r="A86" s="24" t="s">
        <v>229</v>
      </c>
      <c r="B86" s="24" t="n">
        <v>1</v>
      </c>
      <c r="C86" s="24" t="n">
        <v>316100.21769</v>
      </c>
      <c r="D86" s="24" t="n">
        <v>60250373.3</v>
      </c>
      <c r="E86" s="24" t="n">
        <v>190.605288855219</v>
      </c>
      <c r="F86" s="24" t="s">
        <v>120</v>
      </c>
    </row>
    <row r="87" customFormat="false" ht="15" hidden="false" customHeight="false" outlineLevel="0" collapsed="false">
      <c r="A87" s="24" t="s">
        <v>230</v>
      </c>
      <c r="B87" s="24" t="n">
        <v>1</v>
      </c>
      <c r="C87" s="24" t="n">
        <v>15052391.318573</v>
      </c>
      <c r="D87" s="24" t="n">
        <v>0</v>
      </c>
      <c r="E87" s="24" t="n">
        <v>0</v>
      </c>
      <c r="F87" s="24" t="s">
        <v>217</v>
      </c>
    </row>
    <row r="88" customFormat="false" ht="15" hidden="false" customHeight="false" outlineLevel="0" collapsed="false">
      <c r="A88" s="24" t="s">
        <v>231</v>
      </c>
      <c r="B88" s="24" t="n">
        <v>1</v>
      </c>
      <c r="C88" s="24" t="n">
        <v>60209.565274</v>
      </c>
      <c r="D88" s="24" t="n">
        <v>0</v>
      </c>
      <c r="E88" s="24" t="n">
        <v>0</v>
      </c>
      <c r="F88" s="24" t="s">
        <v>217</v>
      </c>
    </row>
    <row r="89" customFormat="false" ht="15" hidden="false" customHeight="false" outlineLevel="0" collapsed="false">
      <c r="A89" s="24" t="s">
        <v>232</v>
      </c>
      <c r="B89" s="24" t="n">
        <v>1</v>
      </c>
      <c r="C89" s="24" t="n">
        <v>0</v>
      </c>
      <c r="D89" s="24" t="n">
        <v>0</v>
      </c>
      <c r="E89" s="24" t="n">
        <v>0</v>
      </c>
      <c r="F89" s="24" t="s">
        <v>217</v>
      </c>
    </row>
    <row r="90" customFormat="false" ht="15" hidden="false" customHeight="false" outlineLevel="0" collapsed="false">
      <c r="A90" s="24" t="s">
        <v>233</v>
      </c>
      <c r="B90" s="24" t="n">
        <v>1</v>
      </c>
      <c r="C90" s="24" t="n">
        <v>329357996.662675</v>
      </c>
      <c r="D90" s="24" t="n">
        <v>0</v>
      </c>
      <c r="E90" s="24" t="n">
        <v>0</v>
      </c>
      <c r="F90" s="24" t="s">
        <v>217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8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76" activeCellId="0" sqref="H76"/>
    </sheetView>
  </sheetViews>
  <sheetFormatPr defaultRowHeight="15"/>
  <cols>
    <col collapsed="false" hidden="false" max="1025" min="1" style="0" width="8.23469387755102"/>
  </cols>
  <sheetData>
    <row r="1" customFormat="false" ht="15" hidden="false" customHeight="false" outlineLevel="0" collapsed="false">
      <c r="A1" s="0" t="s">
        <v>234</v>
      </c>
      <c r="B1" s="0" t="s">
        <v>235</v>
      </c>
      <c r="C1" s="0" t="s">
        <v>236</v>
      </c>
      <c r="D1" s="0" t="s">
        <v>119</v>
      </c>
      <c r="E1" s="0" t="s">
        <v>237</v>
      </c>
      <c r="F1" s="0" t="s">
        <v>238</v>
      </c>
      <c r="G1" s="0" t="s">
        <v>239</v>
      </c>
      <c r="H1" s="0" t="n">
        <v>6637.5</v>
      </c>
      <c r="I1" s="0" t="s">
        <v>240</v>
      </c>
    </row>
    <row r="2" customFormat="false" ht="15" hidden="false" customHeight="false" outlineLevel="0" collapsed="false">
      <c r="A2" s="0" t="s">
        <v>234</v>
      </c>
      <c r="B2" s="0" t="s">
        <v>235</v>
      </c>
      <c r="C2" s="0" t="s">
        <v>236</v>
      </c>
      <c r="D2" s="0" t="s">
        <v>121</v>
      </c>
      <c r="E2" s="0" t="s">
        <v>237</v>
      </c>
      <c r="F2" s="0" t="s">
        <v>238</v>
      </c>
      <c r="G2" s="0" t="s">
        <v>239</v>
      </c>
      <c r="H2" s="0" t="n">
        <v>4510.672</v>
      </c>
      <c r="I2" s="0" t="s">
        <v>240</v>
      </c>
    </row>
    <row r="3" customFormat="false" ht="15" hidden="false" customHeight="false" outlineLevel="0" collapsed="false">
      <c r="A3" s="0" t="s">
        <v>234</v>
      </c>
      <c r="B3" s="0" t="s">
        <v>235</v>
      </c>
      <c r="C3" s="0" t="s">
        <v>236</v>
      </c>
      <c r="D3" s="0" t="s">
        <v>123</v>
      </c>
      <c r="E3" s="0" t="s">
        <v>237</v>
      </c>
      <c r="F3" s="0" t="s">
        <v>238</v>
      </c>
      <c r="G3" s="0" t="s">
        <v>239</v>
      </c>
      <c r="H3" s="0" t="n">
        <v>80218.806892</v>
      </c>
      <c r="I3" s="0" t="s">
        <v>240</v>
      </c>
    </row>
    <row r="4" customFormat="false" ht="15" hidden="false" customHeight="false" outlineLevel="0" collapsed="false">
      <c r="A4" s="0" t="s">
        <v>234</v>
      </c>
      <c r="B4" s="0" t="s">
        <v>235</v>
      </c>
      <c r="C4" s="0" t="s">
        <v>236</v>
      </c>
      <c r="D4" s="0" t="s">
        <v>125</v>
      </c>
      <c r="E4" s="0" t="s">
        <v>237</v>
      </c>
      <c r="F4" s="0" t="s">
        <v>238</v>
      </c>
      <c r="G4" s="0" t="s">
        <v>239</v>
      </c>
      <c r="H4" s="0" t="n">
        <v>2697</v>
      </c>
      <c r="I4" s="0" t="s">
        <v>240</v>
      </c>
    </row>
    <row r="5" customFormat="false" ht="15" hidden="false" customHeight="false" outlineLevel="0" collapsed="false">
      <c r="A5" s="0" t="s">
        <v>234</v>
      </c>
      <c r="B5" s="0" t="s">
        <v>235</v>
      </c>
      <c r="C5" s="0" t="s">
        <v>236</v>
      </c>
      <c r="D5" s="0" t="s">
        <v>127</v>
      </c>
      <c r="E5" s="0" t="s">
        <v>237</v>
      </c>
      <c r="F5" s="0" t="s">
        <v>238</v>
      </c>
      <c r="G5" s="0" t="s">
        <v>239</v>
      </c>
      <c r="H5" s="0" t="n">
        <v>12347.10863</v>
      </c>
      <c r="I5" s="0" t="s">
        <v>240</v>
      </c>
    </row>
    <row r="6" customFormat="false" ht="15" hidden="false" customHeight="false" outlineLevel="0" collapsed="false">
      <c r="A6" s="0" t="s">
        <v>234</v>
      </c>
      <c r="B6" s="0" t="s">
        <v>235</v>
      </c>
      <c r="C6" s="0" t="s">
        <v>236</v>
      </c>
      <c r="D6" s="0" t="s">
        <v>128</v>
      </c>
      <c r="E6" s="0" t="s">
        <v>237</v>
      </c>
      <c r="F6" s="0" t="s">
        <v>238</v>
      </c>
      <c r="G6" s="0" t="s">
        <v>239</v>
      </c>
      <c r="H6" s="0" t="n">
        <v>3907.974024</v>
      </c>
      <c r="I6" s="0" t="s">
        <v>240</v>
      </c>
    </row>
    <row r="7" customFormat="false" ht="15" hidden="false" customHeight="false" outlineLevel="0" collapsed="false">
      <c r="A7" s="0" t="s">
        <v>234</v>
      </c>
      <c r="B7" s="0" t="s">
        <v>235</v>
      </c>
      <c r="C7" s="0" t="s">
        <v>236</v>
      </c>
      <c r="D7" s="0" t="s">
        <v>129</v>
      </c>
      <c r="E7" s="0" t="s">
        <v>237</v>
      </c>
      <c r="F7" s="0" t="s">
        <v>238</v>
      </c>
      <c r="G7" s="0" t="s">
        <v>239</v>
      </c>
      <c r="H7" s="0" t="n">
        <v>35892.089207</v>
      </c>
      <c r="I7" s="0" t="s">
        <v>240</v>
      </c>
    </row>
    <row r="8" customFormat="false" ht="15" hidden="false" customHeight="false" outlineLevel="0" collapsed="false">
      <c r="A8" s="0" t="s">
        <v>234</v>
      </c>
      <c r="B8" s="0" t="s">
        <v>235</v>
      </c>
      <c r="C8" s="0" t="s">
        <v>236</v>
      </c>
      <c r="D8" s="0" t="s">
        <v>130</v>
      </c>
      <c r="E8" s="0" t="s">
        <v>237</v>
      </c>
      <c r="F8" s="0" t="s">
        <v>238</v>
      </c>
      <c r="G8" s="0" t="s">
        <v>239</v>
      </c>
      <c r="H8" s="0" t="n">
        <v>21423.018554</v>
      </c>
      <c r="I8" s="0" t="s">
        <v>240</v>
      </c>
    </row>
    <row r="9" customFormat="false" ht="15" hidden="false" customHeight="false" outlineLevel="0" collapsed="false">
      <c r="A9" s="0" t="s">
        <v>234</v>
      </c>
      <c r="B9" s="0" t="s">
        <v>235</v>
      </c>
      <c r="C9" s="0" t="s">
        <v>236</v>
      </c>
      <c r="D9" s="0" t="s">
        <v>131</v>
      </c>
      <c r="E9" s="0" t="s">
        <v>237</v>
      </c>
      <c r="F9" s="0" t="s">
        <v>238</v>
      </c>
      <c r="G9" s="0" t="s">
        <v>239</v>
      </c>
      <c r="H9" s="0" t="n">
        <v>8105.290583</v>
      </c>
      <c r="I9" s="0" t="s">
        <v>240</v>
      </c>
    </row>
    <row r="10" customFormat="false" ht="15" hidden="false" customHeight="false" outlineLevel="0" collapsed="false">
      <c r="A10" s="0" t="s">
        <v>234</v>
      </c>
      <c r="B10" s="0" t="s">
        <v>235</v>
      </c>
      <c r="C10" s="0" t="s">
        <v>236</v>
      </c>
      <c r="D10" s="0" t="s">
        <v>132</v>
      </c>
      <c r="E10" s="0" t="s">
        <v>237</v>
      </c>
      <c r="F10" s="0" t="s">
        <v>238</v>
      </c>
      <c r="G10" s="0" t="s">
        <v>239</v>
      </c>
      <c r="H10" s="0" t="n">
        <v>3646.222146</v>
      </c>
      <c r="I10" s="0" t="s">
        <v>240</v>
      </c>
    </row>
    <row r="11" customFormat="false" ht="15" hidden="false" customHeight="false" outlineLevel="0" collapsed="false">
      <c r="A11" s="0" t="s">
        <v>234</v>
      </c>
      <c r="B11" s="0" t="s">
        <v>235</v>
      </c>
      <c r="C11" s="0" t="s">
        <v>236</v>
      </c>
      <c r="D11" s="0" t="s">
        <v>133</v>
      </c>
      <c r="E11" s="0" t="s">
        <v>237</v>
      </c>
      <c r="F11" s="0" t="s">
        <v>238</v>
      </c>
      <c r="G11" s="0" t="s">
        <v>239</v>
      </c>
      <c r="H11" s="0" t="n">
        <v>38854.992885</v>
      </c>
      <c r="I11" s="0" t="s">
        <v>240</v>
      </c>
    </row>
    <row r="12" customFormat="false" ht="15" hidden="false" customHeight="false" outlineLevel="0" collapsed="false">
      <c r="A12" s="0" t="s">
        <v>234</v>
      </c>
      <c r="B12" s="0" t="s">
        <v>235</v>
      </c>
      <c r="C12" s="0" t="s">
        <v>236</v>
      </c>
      <c r="D12" s="0" t="s">
        <v>134</v>
      </c>
      <c r="E12" s="0" t="s">
        <v>237</v>
      </c>
      <c r="F12" s="0" t="s">
        <v>238</v>
      </c>
      <c r="G12" s="0" t="s">
        <v>239</v>
      </c>
      <c r="H12" s="0" t="n">
        <v>98.229506</v>
      </c>
      <c r="I12" s="0" t="s">
        <v>240</v>
      </c>
    </row>
    <row r="13" customFormat="false" ht="15" hidden="false" customHeight="false" outlineLevel="0" collapsed="false">
      <c r="A13" s="0" t="s">
        <v>234</v>
      </c>
      <c r="B13" s="0" t="s">
        <v>235</v>
      </c>
      <c r="C13" s="0" t="s">
        <v>236</v>
      </c>
      <c r="D13" s="0" t="s">
        <v>135</v>
      </c>
      <c r="E13" s="0" t="s">
        <v>237</v>
      </c>
      <c r="F13" s="0" t="s">
        <v>238</v>
      </c>
      <c r="G13" s="0" t="s">
        <v>239</v>
      </c>
      <c r="H13" s="0" t="n">
        <v>1596.408004</v>
      </c>
      <c r="I13" s="0" t="s">
        <v>240</v>
      </c>
    </row>
    <row r="14" customFormat="false" ht="15" hidden="false" customHeight="false" outlineLevel="0" collapsed="false">
      <c r="A14" s="0" t="s">
        <v>234</v>
      </c>
      <c r="B14" s="0" t="s">
        <v>235</v>
      </c>
      <c r="C14" s="0" t="s">
        <v>236</v>
      </c>
      <c r="D14" s="0" t="s">
        <v>137</v>
      </c>
      <c r="E14" s="0" t="s">
        <v>237</v>
      </c>
      <c r="F14" s="0" t="s">
        <v>238</v>
      </c>
      <c r="G14" s="0" t="s">
        <v>239</v>
      </c>
      <c r="H14" s="0" t="n">
        <v>2273.671999</v>
      </c>
      <c r="I14" s="0" t="s">
        <v>240</v>
      </c>
    </row>
    <row r="15" customFormat="false" ht="15" hidden="false" customHeight="false" outlineLevel="0" collapsed="false">
      <c r="A15" s="0" t="s">
        <v>234</v>
      </c>
      <c r="B15" s="0" t="s">
        <v>235</v>
      </c>
      <c r="C15" s="0" t="s">
        <v>236</v>
      </c>
      <c r="D15" s="0" t="s">
        <v>139</v>
      </c>
      <c r="E15" s="0" t="s">
        <v>237</v>
      </c>
      <c r="F15" s="0" t="s">
        <v>238</v>
      </c>
      <c r="G15" s="0" t="s">
        <v>239</v>
      </c>
      <c r="H15" s="0" t="n">
        <v>967.52</v>
      </c>
      <c r="I15" s="0" t="s">
        <v>240</v>
      </c>
    </row>
    <row r="16" customFormat="false" ht="15" hidden="false" customHeight="false" outlineLevel="0" collapsed="false">
      <c r="A16" s="0" t="s">
        <v>234</v>
      </c>
      <c r="B16" s="0" t="s">
        <v>235</v>
      </c>
      <c r="C16" s="0" t="s">
        <v>236</v>
      </c>
      <c r="D16" s="0" t="s">
        <v>141</v>
      </c>
      <c r="E16" s="0" t="s">
        <v>237</v>
      </c>
      <c r="F16" s="0" t="s">
        <v>238</v>
      </c>
      <c r="G16" s="0" t="s">
        <v>239</v>
      </c>
      <c r="H16" s="0" t="n">
        <v>4.858435</v>
      </c>
      <c r="I16" s="0" t="s">
        <v>240</v>
      </c>
    </row>
    <row r="17" customFormat="false" ht="15" hidden="false" customHeight="false" outlineLevel="0" collapsed="false">
      <c r="A17" s="0" t="s">
        <v>234</v>
      </c>
      <c r="B17" s="0" t="s">
        <v>235</v>
      </c>
      <c r="C17" s="0" t="s">
        <v>236</v>
      </c>
      <c r="D17" s="0" t="s">
        <v>142</v>
      </c>
      <c r="E17" s="0" t="s">
        <v>237</v>
      </c>
      <c r="F17" s="0" t="s">
        <v>238</v>
      </c>
      <c r="G17" s="0" t="s">
        <v>239</v>
      </c>
      <c r="H17" s="0" t="n">
        <v>5673.271001</v>
      </c>
      <c r="I17" s="0" t="s">
        <v>240</v>
      </c>
    </row>
    <row r="18" customFormat="false" ht="15" hidden="false" customHeight="false" outlineLevel="0" collapsed="false">
      <c r="A18" s="0" t="s">
        <v>234</v>
      </c>
      <c r="B18" s="0" t="s">
        <v>235</v>
      </c>
      <c r="C18" s="0" t="s">
        <v>236</v>
      </c>
      <c r="D18" s="0" t="s">
        <v>143</v>
      </c>
      <c r="E18" s="0" t="s">
        <v>237</v>
      </c>
      <c r="F18" s="0" t="s">
        <v>238</v>
      </c>
      <c r="G18" s="0" t="s">
        <v>239</v>
      </c>
      <c r="H18" s="0" t="n">
        <v>12508.146444</v>
      </c>
      <c r="I18" s="0" t="s">
        <v>240</v>
      </c>
    </row>
    <row r="19" customFormat="false" ht="15" hidden="false" customHeight="false" outlineLevel="0" collapsed="false">
      <c r="A19" s="0" t="s">
        <v>234</v>
      </c>
      <c r="B19" s="0" t="s">
        <v>235</v>
      </c>
      <c r="C19" s="0" t="s">
        <v>236</v>
      </c>
      <c r="D19" s="0" t="s">
        <v>144</v>
      </c>
      <c r="E19" s="0" t="s">
        <v>237</v>
      </c>
      <c r="F19" s="0" t="s">
        <v>238</v>
      </c>
      <c r="G19" s="0" t="s">
        <v>239</v>
      </c>
      <c r="H19" s="0" t="n">
        <v>2343.334002</v>
      </c>
      <c r="I19" s="0" t="s">
        <v>240</v>
      </c>
    </row>
    <row r="20" customFormat="false" ht="15" hidden="false" customHeight="false" outlineLevel="0" collapsed="false">
      <c r="A20" s="0" t="s">
        <v>234</v>
      </c>
      <c r="B20" s="0" t="s">
        <v>235</v>
      </c>
      <c r="C20" s="0" t="s">
        <v>236</v>
      </c>
      <c r="D20" s="0" t="s">
        <v>146</v>
      </c>
      <c r="E20" s="0" t="s">
        <v>237</v>
      </c>
      <c r="F20" s="0" t="s">
        <v>238</v>
      </c>
      <c r="G20" s="0" t="s">
        <v>239</v>
      </c>
      <c r="H20" s="0" t="n">
        <v>66381.201031</v>
      </c>
      <c r="I20" s="0" t="s">
        <v>240</v>
      </c>
    </row>
    <row r="21" customFormat="false" ht="15" hidden="false" customHeight="false" outlineLevel="0" collapsed="false">
      <c r="A21" s="0" t="s">
        <v>234</v>
      </c>
      <c r="B21" s="0" t="s">
        <v>235</v>
      </c>
      <c r="C21" s="0" t="s">
        <v>236</v>
      </c>
      <c r="D21" s="0" t="s">
        <v>147</v>
      </c>
      <c r="E21" s="0" t="s">
        <v>237</v>
      </c>
      <c r="F21" s="0" t="s">
        <v>238</v>
      </c>
      <c r="G21" s="0" t="s">
        <v>239</v>
      </c>
      <c r="H21" s="0" t="n">
        <v>3164.950001</v>
      </c>
      <c r="I21" s="0" t="s">
        <v>240</v>
      </c>
    </row>
    <row r="22" customFormat="false" ht="15" hidden="false" customHeight="false" outlineLevel="0" collapsed="false">
      <c r="A22" s="0" t="s">
        <v>234</v>
      </c>
      <c r="B22" s="0" t="s">
        <v>235</v>
      </c>
      <c r="C22" s="0" t="s">
        <v>236</v>
      </c>
      <c r="D22" s="0" t="s">
        <v>149</v>
      </c>
      <c r="E22" s="0" t="s">
        <v>237</v>
      </c>
      <c r="F22" s="0" t="s">
        <v>238</v>
      </c>
      <c r="G22" s="0" t="s">
        <v>239</v>
      </c>
      <c r="H22" s="0" t="n">
        <v>4742.751001</v>
      </c>
      <c r="I22" s="0" t="s">
        <v>240</v>
      </c>
    </row>
    <row r="23" customFormat="false" ht="15" hidden="false" customHeight="false" outlineLevel="0" collapsed="false">
      <c r="A23" s="0" t="s">
        <v>234</v>
      </c>
      <c r="B23" s="0" t="s">
        <v>235</v>
      </c>
      <c r="C23" s="0" t="s">
        <v>236</v>
      </c>
      <c r="D23" s="0" t="s">
        <v>150</v>
      </c>
      <c r="E23" s="0" t="s">
        <v>237</v>
      </c>
      <c r="F23" s="0" t="s">
        <v>238</v>
      </c>
      <c r="G23" s="0" t="s">
        <v>239</v>
      </c>
      <c r="H23" s="0" t="n">
        <v>312490.476488</v>
      </c>
      <c r="I23" s="0" t="s">
        <v>240</v>
      </c>
    </row>
    <row r="24" customFormat="false" ht="15" hidden="false" customHeight="false" outlineLevel="0" collapsed="false">
      <c r="A24" s="0" t="s">
        <v>234</v>
      </c>
      <c r="B24" s="0" t="s">
        <v>235</v>
      </c>
      <c r="C24" s="0" t="s">
        <v>236</v>
      </c>
      <c r="D24" s="0" t="s">
        <v>151</v>
      </c>
      <c r="E24" s="0" t="s">
        <v>237</v>
      </c>
      <c r="F24" s="0" t="s">
        <v>238</v>
      </c>
      <c r="G24" s="0" t="s">
        <v>239</v>
      </c>
      <c r="H24" s="0" t="n">
        <v>124595.382317</v>
      </c>
      <c r="I24" s="0" t="s">
        <v>240</v>
      </c>
    </row>
    <row r="25" customFormat="false" ht="15" hidden="false" customHeight="false" outlineLevel="0" collapsed="false">
      <c r="A25" s="0" t="s">
        <v>234</v>
      </c>
      <c r="B25" s="0" t="s">
        <v>235</v>
      </c>
      <c r="C25" s="0" t="s">
        <v>236</v>
      </c>
      <c r="D25" s="0" t="s">
        <v>152</v>
      </c>
      <c r="E25" s="0" t="s">
        <v>237</v>
      </c>
      <c r="F25" s="0" t="s">
        <v>238</v>
      </c>
      <c r="G25" s="0" t="s">
        <v>239</v>
      </c>
      <c r="H25" s="0" t="n">
        <v>639.214807</v>
      </c>
      <c r="I25" s="0" t="s">
        <v>240</v>
      </c>
    </row>
    <row r="26" customFormat="false" ht="15" hidden="false" customHeight="false" outlineLevel="0" collapsed="false">
      <c r="A26" s="0" t="s">
        <v>234</v>
      </c>
      <c r="B26" s="0" t="s">
        <v>235</v>
      </c>
      <c r="C26" s="0" t="s">
        <v>236</v>
      </c>
      <c r="D26" s="0" t="s">
        <v>153</v>
      </c>
      <c r="E26" s="0" t="s">
        <v>237</v>
      </c>
      <c r="F26" s="0" t="s">
        <v>238</v>
      </c>
      <c r="G26" s="0" t="s">
        <v>239</v>
      </c>
      <c r="H26" s="0" t="n">
        <v>247495.454617</v>
      </c>
      <c r="I26" s="0" t="s">
        <v>240</v>
      </c>
    </row>
    <row r="27" customFormat="false" ht="15" hidden="false" customHeight="false" outlineLevel="0" collapsed="false">
      <c r="A27" s="0" t="s">
        <v>234</v>
      </c>
      <c r="B27" s="0" t="s">
        <v>235</v>
      </c>
      <c r="C27" s="0" t="s">
        <v>236</v>
      </c>
      <c r="D27" s="0" t="s">
        <v>154</v>
      </c>
      <c r="E27" s="0" t="s">
        <v>237</v>
      </c>
      <c r="F27" s="0" t="s">
        <v>238</v>
      </c>
      <c r="G27" s="0" t="s">
        <v>239</v>
      </c>
      <c r="H27" s="0" t="n">
        <v>68851.370937</v>
      </c>
      <c r="I27" s="0" t="s">
        <v>240</v>
      </c>
    </row>
    <row r="28" customFormat="false" ht="15" hidden="false" customHeight="false" outlineLevel="0" collapsed="false">
      <c r="A28" s="0" t="s">
        <v>234</v>
      </c>
      <c r="B28" s="0" t="s">
        <v>235</v>
      </c>
      <c r="C28" s="0" t="s">
        <v>236</v>
      </c>
      <c r="D28" s="0" t="s">
        <v>155</v>
      </c>
      <c r="E28" s="0" t="s">
        <v>237</v>
      </c>
      <c r="F28" s="0" t="s">
        <v>238</v>
      </c>
      <c r="G28" s="0" t="s">
        <v>239</v>
      </c>
      <c r="H28" s="0" t="n">
        <v>858.708996</v>
      </c>
      <c r="I28" s="0" t="s">
        <v>240</v>
      </c>
    </row>
    <row r="29" customFormat="false" ht="15" hidden="false" customHeight="false" outlineLevel="0" collapsed="false">
      <c r="A29" s="0" t="s">
        <v>234</v>
      </c>
      <c r="B29" s="0" t="s">
        <v>235</v>
      </c>
      <c r="C29" s="0" t="s">
        <v>236</v>
      </c>
      <c r="D29" s="0" t="s">
        <v>156</v>
      </c>
      <c r="E29" s="0" t="s">
        <v>237</v>
      </c>
      <c r="F29" s="0" t="s">
        <v>238</v>
      </c>
      <c r="G29" s="0" t="s">
        <v>239</v>
      </c>
      <c r="H29" s="0" t="n">
        <v>8099.267237</v>
      </c>
      <c r="I29" s="0" t="s">
        <v>240</v>
      </c>
    </row>
    <row r="30" customFormat="false" ht="15" hidden="false" customHeight="false" outlineLevel="0" collapsed="false">
      <c r="A30" s="0" t="s">
        <v>234</v>
      </c>
      <c r="B30" s="0" t="s">
        <v>235</v>
      </c>
      <c r="C30" s="0" t="s">
        <v>236</v>
      </c>
      <c r="D30" s="0" t="s">
        <v>157</v>
      </c>
      <c r="E30" s="0" t="s">
        <v>237</v>
      </c>
      <c r="F30" s="0" t="s">
        <v>238</v>
      </c>
      <c r="G30" s="0" t="s">
        <v>239</v>
      </c>
      <c r="H30" s="0" t="n">
        <v>466.919553</v>
      </c>
      <c r="I30" s="0" t="s">
        <v>240</v>
      </c>
    </row>
    <row r="31" customFormat="false" ht="15" hidden="false" customHeight="false" outlineLevel="0" collapsed="false">
      <c r="A31" s="0" t="s">
        <v>234</v>
      </c>
      <c r="B31" s="0" t="s">
        <v>235</v>
      </c>
      <c r="C31" s="0" t="s">
        <v>236</v>
      </c>
      <c r="D31" s="0" t="s">
        <v>158</v>
      </c>
      <c r="E31" s="0" t="s">
        <v>237</v>
      </c>
      <c r="F31" s="0" t="s">
        <v>238</v>
      </c>
      <c r="G31" s="0" t="s">
        <v>239</v>
      </c>
      <c r="H31" s="0" t="n">
        <v>204570.504724</v>
      </c>
      <c r="I31" s="0" t="s">
        <v>240</v>
      </c>
    </row>
    <row r="32" customFormat="false" ht="15" hidden="false" customHeight="false" outlineLevel="0" collapsed="false">
      <c r="A32" s="0" t="s">
        <v>234</v>
      </c>
      <c r="B32" s="0" t="s">
        <v>235</v>
      </c>
      <c r="C32" s="0" t="s">
        <v>236</v>
      </c>
      <c r="D32" s="0" t="s">
        <v>159</v>
      </c>
      <c r="E32" s="0" t="s">
        <v>237</v>
      </c>
      <c r="F32" s="0" t="s">
        <v>238</v>
      </c>
      <c r="G32" s="0" t="s">
        <v>239</v>
      </c>
      <c r="H32" s="0" t="n">
        <v>68242.971536</v>
      </c>
      <c r="I32" s="0" t="s">
        <v>240</v>
      </c>
    </row>
    <row r="33" customFormat="false" ht="15" hidden="false" customHeight="false" outlineLevel="0" collapsed="false">
      <c r="A33" s="0" t="s">
        <v>234</v>
      </c>
      <c r="B33" s="0" t="s">
        <v>235</v>
      </c>
      <c r="C33" s="0" t="s">
        <v>236</v>
      </c>
      <c r="D33" s="0" t="s">
        <v>160</v>
      </c>
      <c r="E33" s="0" t="s">
        <v>237</v>
      </c>
      <c r="F33" s="0" t="s">
        <v>238</v>
      </c>
      <c r="G33" s="0" t="s">
        <v>239</v>
      </c>
      <c r="H33" s="0" t="n">
        <v>26.16006</v>
      </c>
      <c r="I33" s="0" t="s">
        <v>240</v>
      </c>
    </row>
    <row r="34" customFormat="false" ht="15" hidden="false" customHeight="false" outlineLevel="0" collapsed="false">
      <c r="A34" s="0" t="s">
        <v>234</v>
      </c>
      <c r="B34" s="0" t="s">
        <v>235</v>
      </c>
      <c r="C34" s="0" t="s">
        <v>236</v>
      </c>
      <c r="D34" s="0" t="s">
        <v>162</v>
      </c>
      <c r="E34" s="0" t="s">
        <v>237</v>
      </c>
      <c r="F34" s="0" t="s">
        <v>238</v>
      </c>
      <c r="G34" s="0" t="s">
        <v>239</v>
      </c>
      <c r="H34" s="0" t="n">
        <v>444.321265</v>
      </c>
      <c r="I34" s="0" t="s">
        <v>240</v>
      </c>
    </row>
    <row r="35" customFormat="false" ht="15" hidden="false" customHeight="false" outlineLevel="0" collapsed="false">
      <c r="A35" s="0" t="s">
        <v>234</v>
      </c>
      <c r="B35" s="0" t="s">
        <v>235</v>
      </c>
      <c r="C35" s="0" t="s">
        <v>236</v>
      </c>
      <c r="D35" s="0" t="s">
        <v>163</v>
      </c>
      <c r="E35" s="0" t="s">
        <v>237</v>
      </c>
      <c r="F35" s="0" t="s">
        <v>238</v>
      </c>
      <c r="G35" s="0" t="s">
        <v>239</v>
      </c>
      <c r="H35" s="0" t="n">
        <v>2041.194992</v>
      </c>
      <c r="I35" s="0" t="s">
        <v>240</v>
      </c>
    </row>
    <row r="36" customFormat="false" ht="15" hidden="false" customHeight="false" outlineLevel="0" collapsed="false">
      <c r="A36" s="0" t="s">
        <v>234</v>
      </c>
      <c r="B36" s="0" t="s">
        <v>235</v>
      </c>
      <c r="C36" s="0" t="s">
        <v>236</v>
      </c>
      <c r="D36" s="0" t="s">
        <v>165</v>
      </c>
      <c r="E36" s="0" t="s">
        <v>237</v>
      </c>
      <c r="F36" s="0" t="s">
        <v>238</v>
      </c>
      <c r="G36" s="0" t="s">
        <v>239</v>
      </c>
      <c r="H36" s="0" t="n">
        <v>385.523971</v>
      </c>
      <c r="I36" s="0" t="s">
        <v>240</v>
      </c>
    </row>
    <row r="37" customFormat="false" ht="15" hidden="false" customHeight="false" outlineLevel="0" collapsed="false">
      <c r="A37" s="0" t="s">
        <v>234</v>
      </c>
      <c r="B37" s="0" t="s">
        <v>235</v>
      </c>
      <c r="C37" s="0" t="s">
        <v>236</v>
      </c>
      <c r="D37" s="0" t="s">
        <v>166</v>
      </c>
      <c r="E37" s="0" t="s">
        <v>237</v>
      </c>
      <c r="F37" s="0" t="s">
        <v>238</v>
      </c>
      <c r="G37" s="0" t="s">
        <v>239</v>
      </c>
      <c r="H37" s="0" t="n">
        <v>6193.667749</v>
      </c>
      <c r="I37" s="0" t="s">
        <v>240</v>
      </c>
    </row>
    <row r="38" customFormat="false" ht="15" hidden="false" customHeight="false" outlineLevel="0" collapsed="false">
      <c r="A38" s="0" t="s">
        <v>234</v>
      </c>
      <c r="B38" s="0" t="s">
        <v>235</v>
      </c>
      <c r="C38" s="0" t="s">
        <v>236</v>
      </c>
      <c r="D38" s="0" t="s">
        <v>167</v>
      </c>
      <c r="E38" s="0" t="s">
        <v>237</v>
      </c>
      <c r="F38" s="0" t="s">
        <v>238</v>
      </c>
      <c r="G38" s="0" t="s">
        <v>239</v>
      </c>
      <c r="H38" s="0" t="n">
        <v>638.526473</v>
      </c>
      <c r="I38" s="0" t="s">
        <v>240</v>
      </c>
    </row>
    <row r="39" customFormat="false" ht="15" hidden="false" customHeight="false" outlineLevel="0" collapsed="false">
      <c r="A39" s="0" t="s">
        <v>234</v>
      </c>
      <c r="B39" s="0" t="s">
        <v>235</v>
      </c>
      <c r="C39" s="0" t="s">
        <v>236</v>
      </c>
      <c r="D39" s="0" t="s">
        <v>168</v>
      </c>
      <c r="E39" s="0" t="s">
        <v>237</v>
      </c>
      <c r="F39" s="0" t="s">
        <v>238</v>
      </c>
      <c r="G39" s="0" t="s">
        <v>239</v>
      </c>
      <c r="H39" s="0" t="n">
        <v>287990.485497</v>
      </c>
      <c r="I39" s="0" t="s">
        <v>240</v>
      </c>
    </row>
    <row r="40" customFormat="false" ht="15" hidden="false" customHeight="false" outlineLevel="0" collapsed="false">
      <c r="A40" s="0" t="s">
        <v>234</v>
      </c>
      <c r="B40" s="0" t="s">
        <v>235</v>
      </c>
      <c r="C40" s="0" t="s">
        <v>236</v>
      </c>
      <c r="D40" s="0" t="s">
        <v>169</v>
      </c>
      <c r="E40" s="0" t="s">
        <v>237</v>
      </c>
      <c r="F40" s="0" t="s">
        <v>238</v>
      </c>
      <c r="G40" s="0" t="s">
        <v>239</v>
      </c>
      <c r="H40" s="0" t="n">
        <v>837622.325316</v>
      </c>
      <c r="I40" s="0" t="s">
        <v>240</v>
      </c>
    </row>
    <row r="41" customFormat="false" ht="15" hidden="false" customHeight="false" outlineLevel="0" collapsed="false">
      <c r="A41" s="0" t="s">
        <v>234</v>
      </c>
      <c r="B41" s="0" t="s">
        <v>235</v>
      </c>
      <c r="C41" s="0" t="s">
        <v>236</v>
      </c>
      <c r="D41" s="0" t="s">
        <v>170</v>
      </c>
      <c r="E41" s="0" t="s">
        <v>237</v>
      </c>
      <c r="F41" s="0" t="s">
        <v>238</v>
      </c>
      <c r="G41" s="0" t="s">
        <v>239</v>
      </c>
      <c r="H41" s="0" t="n">
        <v>88958.136551</v>
      </c>
      <c r="I41" s="0" t="s">
        <v>240</v>
      </c>
    </row>
    <row r="42" customFormat="false" ht="15" hidden="false" customHeight="false" outlineLevel="0" collapsed="false">
      <c r="A42" s="0" t="s">
        <v>234</v>
      </c>
      <c r="B42" s="0" t="s">
        <v>235</v>
      </c>
      <c r="C42" s="0" t="s">
        <v>236</v>
      </c>
      <c r="D42" s="0" t="s">
        <v>171</v>
      </c>
      <c r="E42" s="0" t="s">
        <v>237</v>
      </c>
      <c r="F42" s="0" t="s">
        <v>238</v>
      </c>
      <c r="G42" s="0" t="s">
        <v>239</v>
      </c>
      <c r="H42" s="0" t="n">
        <v>633208.324031</v>
      </c>
      <c r="I42" s="0" t="s">
        <v>240</v>
      </c>
    </row>
    <row r="43" customFormat="false" ht="15" hidden="false" customHeight="false" outlineLevel="0" collapsed="false">
      <c r="A43" s="0" t="s">
        <v>234</v>
      </c>
      <c r="B43" s="0" t="s">
        <v>235</v>
      </c>
      <c r="C43" s="0" t="s">
        <v>236</v>
      </c>
      <c r="D43" s="0" t="s">
        <v>172</v>
      </c>
      <c r="E43" s="0" t="s">
        <v>237</v>
      </c>
      <c r="F43" s="0" t="s">
        <v>238</v>
      </c>
      <c r="G43" s="0" t="s">
        <v>239</v>
      </c>
      <c r="H43" s="0" t="n">
        <v>17226.461538</v>
      </c>
      <c r="I43" s="0" t="s">
        <v>240</v>
      </c>
    </row>
    <row r="44" customFormat="false" ht="15" hidden="false" customHeight="false" outlineLevel="0" collapsed="false">
      <c r="A44" s="0" t="s">
        <v>234</v>
      </c>
      <c r="B44" s="0" t="s">
        <v>235</v>
      </c>
      <c r="C44" s="0" t="s">
        <v>236</v>
      </c>
      <c r="D44" s="0" t="s">
        <v>173</v>
      </c>
      <c r="E44" s="0" t="s">
        <v>237</v>
      </c>
      <c r="F44" s="0" t="s">
        <v>238</v>
      </c>
      <c r="G44" s="0" t="s">
        <v>239</v>
      </c>
      <c r="H44" s="0" t="n">
        <v>3484.86403</v>
      </c>
      <c r="I44" s="0" t="s">
        <v>240</v>
      </c>
    </row>
    <row r="45" customFormat="false" ht="15" hidden="false" customHeight="false" outlineLevel="0" collapsed="false">
      <c r="A45" s="0" t="s">
        <v>234</v>
      </c>
      <c r="B45" s="0" t="s">
        <v>235</v>
      </c>
      <c r="C45" s="0" t="s">
        <v>236</v>
      </c>
      <c r="D45" s="0" t="s">
        <v>174</v>
      </c>
      <c r="E45" s="0" t="s">
        <v>237</v>
      </c>
      <c r="F45" s="0" t="s">
        <v>238</v>
      </c>
      <c r="G45" s="0" t="s">
        <v>239</v>
      </c>
      <c r="H45" s="0" t="n">
        <v>1253.7247</v>
      </c>
      <c r="I45" s="0" t="s">
        <v>240</v>
      </c>
    </row>
    <row r="46" customFormat="false" ht="15" hidden="false" customHeight="false" outlineLevel="0" collapsed="false">
      <c r="A46" s="0" t="s">
        <v>234</v>
      </c>
      <c r="B46" s="0" t="s">
        <v>235</v>
      </c>
      <c r="C46" s="0" t="s">
        <v>236</v>
      </c>
      <c r="D46" s="0" t="s">
        <v>175</v>
      </c>
      <c r="E46" s="0" t="s">
        <v>237</v>
      </c>
      <c r="F46" s="0" t="s">
        <v>238</v>
      </c>
      <c r="G46" s="0" t="s">
        <v>239</v>
      </c>
      <c r="H46" s="0" t="n">
        <v>2873.400003</v>
      </c>
      <c r="I46" s="0" t="s">
        <v>240</v>
      </c>
    </row>
    <row r="47" customFormat="false" ht="15" hidden="false" customHeight="false" outlineLevel="0" collapsed="false">
      <c r="A47" s="0" t="s">
        <v>234</v>
      </c>
      <c r="B47" s="0" t="s">
        <v>235</v>
      </c>
      <c r="C47" s="0" t="s">
        <v>236</v>
      </c>
      <c r="D47" s="0" t="s">
        <v>177</v>
      </c>
      <c r="E47" s="0" t="s">
        <v>237</v>
      </c>
      <c r="F47" s="0" t="s">
        <v>238</v>
      </c>
      <c r="G47" s="0" t="s">
        <v>239</v>
      </c>
      <c r="H47" s="0" t="n">
        <v>1436.700002</v>
      </c>
      <c r="I47" s="0" t="s">
        <v>240</v>
      </c>
    </row>
    <row r="48" customFormat="false" ht="15" hidden="false" customHeight="false" outlineLevel="0" collapsed="false">
      <c r="A48" s="0" t="s">
        <v>234</v>
      </c>
      <c r="B48" s="0" t="s">
        <v>235</v>
      </c>
      <c r="C48" s="0" t="s">
        <v>236</v>
      </c>
      <c r="D48" s="0" t="s">
        <v>178</v>
      </c>
      <c r="E48" s="0" t="s">
        <v>237</v>
      </c>
      <c r="F48" s="0" t="s">
        <v>238</v>
      </c>
      <c r="G48" s="0" t="s">
        <v>239</v>
      </c>
      <c r="H48" s="0" t="n">
        <v>3114.6879</v>
      </c>
      <c r="I48" s="0" t="s">
        <v>240</v>
      </c>
    </row>
    <row r="49" customFormat="false" ht="15" hidden="false" customHeight="false" outlineLevel="0" collapsed="false">
      <c r="A49" s="0" t="s">
        <v>234</v>
      </c>
      <c r="B49" s="0" t="s">
        <v>235</v>
      </c>
      <c r="C49" s="0" t="s">
        <v>236</v>
      </c>
      <c r="D49" s="0" t="s">
        <v>179</v>
      </c>
      <c r="E49" s="0" t="s">
        <v>237</v>
      </c>
      <c r="F49" s="0" t="s">
        <v>238</v>
      </c>
      <c r="G49" s="0" t="s">
        <v>239</v>
      </c>
      <c r="H49" s="0" t="n">
        <v>128678.715755</v>
      </c>
      <c r="I49" s="0" t="s">
        <v>240</v>
      </c>
    </row>
    <row r="50" customFormat="false" ht="15" hidden="false" customHeight="false" outlineLevel="0" collapsed="false">
      <c r="A50" s="0" t="s">
        <v>234</v>
      </c>
      <c r="B50" s="0" t="s">
        <v>235</v>
      </c>
      <c r="C50" s="0" t="s">
        <v>236</v>
      </c>
      <c r="D50" s="0" t="s">
        <v>180</v>
      </c>
      <c r="E50" s="0" t="s">
        <v>237</v>
      </c>
      <c r="F50" s="0" t="s">
        <v>238</v>
      </c>
      <c r="G50" s="0" t="s">
        <v>239</v>
      </c>
      <c r="H50" s="0" t="n">
        <v>130790.824326</v>
      </c>
      <c r="I50" s="0" t="s">
        <v>240</v>
      </c>
    </row>
    <row r="51" customFormat="false" ht="15" hidden="false" customHeight="false" outlineLevel="0" collapsed="false">
      <c r="A51" s="0" t="s">
        <v>234</v>
      </c>
      <c r="B51" s="0" t="s">
        <v>235</v>
      </c>
      <c r="C51" s="0" t="s">
        <v>236</v>
      </c>
      <c r="D51" s="0" t="s">
        <v>181</v>
      </c>
      <c r="E51" s="0" t="s">
        <v>237</v>
      </c>
      <c r="F51" s="0" t="s">
        <v>238</v>
      </c>
      <c r="G51" s="0" t="s">
        <v>239</v>
      </c>
      <c r="H51" s="0" t="n">
        <v>181995.726839</v>
      </c>
      <c r="I51" s="0" t="s">
        <v>240</v>
      </c>
    </row>
    <row r="52" customFormat="false" ht="15" hidden="false" customHeight="false" outlineLevel="0" collapsed="false">
      <c r="A52" s="0" t="s">
        <v>234</v>
      </c>
      <c r="B52" s="0" t="s">
        <v>235</v>
      </c>
      <c r="C52" s="0" t="s">
        <v>236</v>
      </c>
      <c r="D52" s="0" t="s">
        <v>182</v>
      </c>
      <c r="E52" s="0" t="s">
        <v>237</v>
      </c>
      <c r="F52" s="0" t="s">
        <v>238</v>
      </c>
      <c r="G52" s="0" t="s">
        <v>239</v>
      </c>
      <c r="H52" s="0" t="n">
        <v>1808.499999</v>
      </c>
      <c r="I52" s="0" t="s">
        <v>240</v>
      </c>
    </row>
    <row r="53" customFormat="false" ht="15" hidden="false" customHeight="false" outlineLevel="0" collapsed="false">
      <c r="A53" s="0" t="s">
        <v>234</v>
      </c>
      <c r="B53" s="0" t="s">
        <v>235</v>
      </c>
      <c r="C53" s="0" t="s">
        <v>236</v>
      </c>
      <c r="D53" s="0" t="s">
        <v>184</v>
      </c>
      <c r="E53" s="0" t="s">
        <v>237</v>
      </c>
      <c r="F53" s="0" t="s">
        <v>238</v>
      </c>
      <c r="G53" s="0" t="s">
        <v>239</v>
      </c>
      <c r="H53" s="0" t="n">
        <v>7660.800001</v>
      </c>
      <c r="I53" s="0" t="s">
        <v>240</v>
      </c>
    </row>
    <row r="54" customFormat="false" ht="15" hidden="false" customHeight="false" outlineLevel="0" collapsed="false">
      <c r="A54" s="0" t="s">
        <v>234</v>
      </c>
      <c r="B54" s="0" t="s">
        <v>235</v>
      </c>
      <c r="C54" s="0" t="s">
        <v>236</v>
      </c>
      <c r="D54" s="0" t="s">
        <v>185</v>
      </c>
      <c r="E54" s="0" t="s">
        <v>237</v>
      </c>
      <c r="F54" s="0" t="s">
        <v>238</v>
      </c>
      <c r="G54" s="0" t="s">
        <v>239</v>
      </c>
      <c r="H54" s="0" t="n">
        <v>803.2</v>
      </c>
      <c r="I54" s="0" t="s">
        <v>240</v>
      </c>
    </row>
    <row r="55" customFormat="false" ht="15" hidden="false" customHeight="false" outlineLevel="0" collapsed="false">
      <c r="A55" s="0" t="s">
        <v>234</v>
      </c>
      <c r="B55" s="0" t="s">
        <v>235</v>
      </c>
      <c r="C55" s="0" t="s">
        <v>236</v>
      </c>
      <c r="D55" s="0" t="s">
        <v>186</v>
      </c>
      <c r="E55" s="0" t="s">
        <v>237</v>
      </c>
      <c r="F55" s="0" t="s">
        <v>238</v>
      </c>
      <c r="G55" s="0" t="s">
        <v>239</v>
      </c>
      <c r="H55" s="0" t="n">
        <v>18046.13997</v>
      </c>
      <c r="I55" s="0" t="s">
        <v>240</v>
      </c>
    </row>
    <row r="56" customFormat="false" ht="15" hidden="false" customHeight="false" outlineLevel="0" collapsed="false">
      <c r="A56" s="0" t="s">
        <v>234</v>
      </c>
      <c r="B56" s="0" t="s">
        <v>235</v>
      </c>
      <c r="C56" s="0" t="s">
        <v>236</v>
      </c>
      <c r="D56" s="0" t="s">
        <v>188</v>
      </c>
      <c r="E56" s="0" t="s">
        <v>237</v>
      </c>
      <c r="F56" s="0" t="s">
        <v>238</v>
      </c>
      <c r="G56" s="0" t="s">
        <v>239</v>
      </c>
      <c r="H56" s="0" t="n">
        <v>72184.559982</v>
      </c>
      <c r="I56" s="0" t="s">
        <v>240</v>
      </c>
    </row>
    <row r="57" customFormat="false" ht="15" hidden="false" customHeight="false" outlineLevel="0" collapsed="false">
      <c r="A57" s="0" t="s">
        <v>234</v>
      </c>
      <c r="B57" s="0" t="s">
        <v>235</v>
      </c>
      <c r="C57" s="0" t="s">
        <v>236</v>
      </c>
      <c r="D57" s="0" t="s">
        <v>190</v>
      </c>
      <c r="E57" s="0" t="s">
        <v>237</v>
      </c>
      <c r="F57" s="0" t="s">
        <v>238</v>
      </c>
      <c r="G57" s="0" t="s">
        <v>239</v>
      </c>
      <c r="H57" s="0" t="n">
        <v>11998.439997</v>
      </c>
      <c r="I57" s="0" t="s">
        <v>240</v>
      </c>
    </row>
    <row r="58" customFormat="false" ht="15" hidden="false" customHeight="false" outlineLevel="0" collapsed="false">
      <c r="A58" s="0" t="s">
        <v>234</v>
      </c>
      <c r="B58" s="0" t="s">
        <v>235</v>
      </c>
      <c r="C58" s="0" t="s">
        <v>236</v>
      </c>
      <c r="D58" s="0" t="s">
        <v>192</v>
      </c>
      <c r="E58" s="0" t="s">
        <v>237</v>
      </c>
      <c r="F58" s="0" t="s">
        <v>238</v>
      </c>
      <c r="G58" s="0" t="s">
        <v>239</v>
      </c>
      <c r="H58" s="0" t="n">
        <v>7998.959994</v>
      </c>
      <c r="I58" s="0" t="s">
        <v>240</v>
      </c>
    </row>
    <row r="59" customFormat="false" ht="15" hidden="false" customHeight="false" outlineLevel="0" collapsed="false">
      <c r="A59" s="0" t="s">
        <v>234</v>
      </c>
      <c r="B59" s="0" t="s">
        <v>235</v>
      </c>
      <c r="C59" s="0" t="s">
        <v>236</v>
      </c>
      <c r="D59" s="0" t="s">
        <v>193</v>
      </c>
      <c r="E59" s="0" t="s">
        <v>237</v>
      </c>
      <c r="F59" s="0" t="s">
        <v>238</v>
      </c>
      <c r="G59" s="0" t="s">
        <v>239</v>
      </c>
      <c r="H59" s="0" t="n">
        <v>2616.006</v>
      </c>
      <c r="I59" s="0" t="s">
        <v>240</v>
      </c>
    </row>
    <row r="60" customFormat="false" ht="15" hidden="false" customHeight="false" outlineLevel="0" collapsed="false">
      <c r="A60" s="0" t="s">
        <v>234</v>
      </c>
      <c r="B60" s="0" t="s">
        <v>235</v>
      </c>
      <c r="C60" s="0" t="s">
        <v>236</v>
      </c>
      <c r="D60" s="0" t="s">
        <v>195</v>
      </c>
      <c r="E60" s="0" t="s">
        <v>237</v>
      </c>
      <c r="F60" s="0" t="s">
        <v>238</v>
      </c>
      <c r="G60" s="0" t="s">
        <v>239</v>
      </c>
      <c r="H60" s="0" t="n">
        <v>89206.458132</v>
      </c>
      <c r="I60" s="0" t="s">
        <v>240</v>
      </c>
    </row>
    <row r="61" customFormat="false" ht="15" hidden="false" customHeight="false" outlineLevel="0" collapsed="false">
      <c r="A61" s="0" t="s">
        <v>234</v>
      </c>
      <c r="B61" s="0" t="s">
        <v>235</v>
      </c>
      <c r="C61" s="0" t="s">
        <v>236</v>
      </c>
      <c r="D61" s="0" t="s">
        <v>196</v>
      </c>
      <c r="E61" s="0" t="s">
        <v>237</v>
      </c>
      <c r="F61" s="0" t="s">
        <v>238</v>
      </c>
      <c r="G61" s="0" t="s">
        <v>239</v>
      </c>
      <c r="H61" s="0" t="n">
        <v>59470.972088</v>
      </c>
      <c r="I61" s="0" t="s">
        <v>240</v>
      </c>
    </row>
    <row r="62" customFormat="false" ht="15" hidden="false" customHeight="false" outlineLevel="0" collapsed="false">
      <c r="A62" s="0" t="s">
        <v>234</v>
      </c>
      <c r="B62" s="0" t="s">
        <v>235</v>
      </c>
      <c r="C62" s="0" t="s">
        <v>236</v>
      </c>
      <c r="D62" s="0" t="s">
        <v>198</v>
      </c>
      <c r="E62" s="0" t="s">
        <v>237</v>
      </c>
      <c r="F62" s="0" t="s">
        <v>238</v>
      </c>
      <c r="G62" s="0" t="s">
        <v>239</v>
      </c>
      <c r="H62" s="0" t="n">
        <v>56361.683889</v>
      </c>
      <c r="I62" s="0" t="s">
        <v>240</v>
      </c>
    </row>
    <row r="63" customFormat="false" ht="15" hidden="false" customHeight="false" outlineLevel="0" collapsed="false">
      <c r="A63" s="0" t="s">
        <v>234</v>
      </c>
      <c r="B63" s="0" t="s">
        <v>235</v>
      </c>
      <c r="C63" s="0" t="s">
        <v>236</v>
      </c>
      <c r="D63" s="0" t="s">
        <v>199</v>
      </c>
      <c r="E63" s="0" t="s">
        <v>237</v>
      </c>
      <c r="F63" s="0" t="s">
        <v>238</v>
      </c>
      <c r="G63" s="0" t="s">
        <v>239</v>
      </c>
      <c r="H63" s="0" t="n">
        <v>18111.507553</v>
      </c>
      <c r="I63" s="0" t="s">
        <v>240</v>
      </c>
    </row>
    <row r="64" customFormat="false" ht="15" hidden="false" customHeight="false" outlineLevel="0" collapsed="false">
      <c r="A64" s="0" t="s">
        <v>234</v>
      </c>
      <c r="B64" s="0" t="s">
        <v>235</v>
      </c>
      <c r="C64" s="0" t="s">
        <v>236</v>
      </c>
      <c r="D64" s="0" t="s">
        <v>201</v>
      </c>
      <c r="E64" s="0" t="s">
        <v>237</v>
      </c>
      <c r="F64" s="0" t="s">
        <v>238</v>
      </c>
      <c r="G64" s="0" t="s">
        <v>239</v>
      </c>
      <c r="H64" s="0" t="n">
        <v>18111.507553</v>
      </c>
      <c r="I64" s="0" t="s">
        <v>240</v>
      </c>
    </row>
    <row r="65" customFormat="false" ht="15" hidden="false" customHeight="false" outlineLevel="0" collapsed="false">
      <c r="A65" s="0" t="s">
        <v>234</v>
      </c>
      <c r="B65" s="0" t="s">
        <v>235</v>
      </c>
      <c r="C65" s="0" t="s">
        <v>236</v>
      </c>
      <c r="D65" s="0" t="s">
        <v>203</v>
      </c>
      <c r="E65" s="0" t="s">
        <v>237</v>
      </c>
      <c r="F65" s="0" t="s">
        <v>238</v>
      </c>
      <c r="G65" s="0" t="s">
        <v>239</v>
      </c>
      <c r="H65" s="0" t="n">
        <v>18017.283443</v>
      </c>
      <c r="I65" s="0" t="s">
        <v>240</v>
      </c>
    </row>
    <row r="66" customFormat="false" ht="15" hidden="false" customHeight="false" outlineLevel="0" collapsed="false">
      <c r="A66" s="0" t="s">
        <v>234</v>
      </c>
      <c r="B66" s="0" t="s">
        <v>235</v>
      </c>
      <c r="C66" s="0" t="s">
        <v>236</v>
      </c>
      <c r="D66" s="0" t="s">
        <v>205</v>
      </c>
      <c r="E66" s="0" t="s">
        <v>237</v>
      </c>
      <c r="F66" s="0" t="s">
        <v>238</v>
      </c>
      <c r="G66" s="0" t="s">
        <v>239</v>
      </c>
      <c r="H66" s="0" t="n">
        <v>50305.658228</v>
      </c>
      <c r="I66" s="0" t="s">
        <v>240</v>
      </c>
    </row>
    <row r="67" customFormat="false" ht="15" hidden="false" customHeight="false" outlineLevel="0" collapsed="false">
      <c r="A67" s="0" t="s">
        <v>234</v>
      </c>
      <c r="B67" s="0" t="s">
        <v>235</v>
      </c>
      <c r="C67" s="0" t="s">
        <v>236</v>
      </c>
      <c r="D67" s="0" t="s">
        <v>206</v>
      </c>
      <c r="E67" s="0" t="s">
        <v>237</v>
      </c>
      <c r="F67" s="0" t="s">
        <v>238</v>
      </c>
      <c r="G67" s="0" t="s">
        <v>239</v>
      </c>
      <c r="H67" s="0" t="n">
        <v>20548.220792</v>
      </c>
      <c r="I67" s="0" t="s">
        <v>240</v>
      </c>
    </row>
    <row r="68" customFormat="false" ht="15" hidden="false" customHeight="false" outlineLevel="0" collapsed="false">
      <c r="A68" s="0" t="s">
        <v>234</v>
      </c>
      <c r="B68" s="0" t="s">
        <v>235</v>
      </c>
      <c r="C68" s="0" t="s">
        <v>236</v>
      </c>
      <c r="D68" s="0" t="s">
        <v>207</v>
      </c>
      <c r="E68" s="0" t="s">
        <v>237</v>
      </c>
      <c r="F68" s="0" t="s">
        <v>238</v>
      </c>
      <c r="G68" s="0" t="s">
        <v>239</v>
      </c>
      <c r="H68" s="0" t="n">
        <v>8411.516448</v>
      </c>
      <c r="I68" s="0" t="s">
        <v>240</v>
      </c>
    </row>
    <row r="69" customFormat="false" ht="15" hidden="false" customHeight="false" outlineLevel="0" collapsed="false">
      <c r="A69" s="0" t="s">
        <v>234</v>
      </c>
      <c r="B69" s="0" t="s">
        <v>235</v>
      </c>
      <c r="C69" s="0" t="s">
        <v>236</v>
      </c>
      <c r="D69" s="0" t="s">
        <v>209</v>
      </c>
      <c r="E69" s="0" t="s">
        <v>237</v>
      </c>
      <c r="F69" s="0" t="s">
        <v>238</v>
      </c>
      <c r="G69" s="0" t="s">
        <v>239</v>
      </c>
      <c r="H69" s="0" t="n">
        <v>803070.1476</v>
      </c>
      <c r="I69" s="0" t="s">
        <v>240</v>
      </c>
    </row>
    <row r="70" customFormat="false" ht="15" hidden="false" customHeight="false" outlineLevel="0" collapsed="false">
      <c r="A70" s="0" t="s">
        <v>234</v>
      </c>
      <c r="B70" s="0" t="s">
        <v>235</v>
      </c>
      <c r="C70" s="0" t="s">
        <v>236</v>
      </c>
      <c r="D70" s="0" t="s">
        <v>211</v>
      </c>
      <c r="E70" s="0" t="s">
        <v>237</v>
      </c>
      <c r="F70" s="0" t="s">
        <v>238</v>
      </c>
      <c r="G70" s="0" t="s">
        <v>239</v>
      </c>
      <c r="H70" s="0" t="n">
        <v>38931.483149</v>
      </c>
      <c r="I70" s="0" t="s">
        <v>240</v>
      </c>
    </row>
    <row r="71" customFormat="false" ht="15" hidden="false" customHeight="false" outlineLevel="0" collapsed="false">
      <c r="A71" s="0" t="s">
        <v>234</v>
      </c>
      <c r="B71" s="0" t="s">
        <v>235</v>
      </c>
      <c r="C71" s="0" t="s">
        <v>236</v>
      </c>
      <c r="D71" s="0" t="s">
        <v>212</v>
      </c>
      <c r="E71" s="0" t="s">
        <v>237</v>
      </c>
      <c r="F71" s="0" t="s">
        <v>238</v>
      </c>
      <c r="G71" s="0" t="s">
        <v>239</v>
      </c>
      <c r="H71" s="0" t="n">
        <v>38931.483149</v>
      </c>
      <c r="I71" s="0" t="s">
        <v>240</v>
      </c>
    </row>
    <row r="72" customFormat="false" ht="15" hidden="false" customHeight="false" outlineLevel="0" collapsed="false">
      <c r="A72" s="0" t="s">
        <v>234</v>
      </c>
      <c r="B72" s="0" t="s">
        <v>235</v>
      </c>
      <c r="C72" s="0" t="s">
        <v>236</v>
      </c>
      <c r="D72" s="0" t="s">
        <v>213</v>
      </c>
      <c r="E72" s="0" t="s">
        <v>237</v>
      </c>
      <c r="F72" s="0" t="s">
        <v>238</v>
      </c>
      <c r="G72" s="0" t="s">
        <v>239</v>
      </c>
      <c r="H72" s="0" t="n">
        <v>1014574.10599</v>
      </c>
      <c r="I72" s="0" t="s">
        <v>240</v>
      </c>
    </row>
    <row r="73" customFormat="false" ht="15" hidden="false" customHeight="false" outlineLevel="0" collapsed="false">
      <c r="A73" s="0" t="s">
        <v>234</v>
      </c>
      <c r="B73" s="0" t="s">
        <v>235</v>
      </c>
      <c r="C73" s="0" t="s">
        <v>236</v>
      </c>
      <c r="D73" s="0" t="s">
        <v>215</v>
      </c>
      <c r="E73" s="0" t="s">
        <v>237</v>
      </c>
      <c r="F73" s="0" t="s">
        <v>238</v>
      </c>
      <c r="G73" s="0" t="s">
        <v>239</v>
      </c>
      <c r="H73" s="0" t="n">
        <v>37503.620779</v>
      </c>
      <c r="I73" s="0" t="s">
        <v>240</v>
      </c>
    </row>
    <row r="74" customFormat="false" ht="15" hidden="false" customHeight="false" outlineLevel="0" collapsed="false">
      <c r="A74" s="0" t="s">
        <v>234</v>
      </c>
      <c r="B74" s="0" t="s">
        <v>235</v>
      </c>
      <c r="C74" s="0" t="s">
        <v>236</v>
      </c>
      <c r="D74" s="0" t="s">
        <v>216</v>
      </c>
      <c r="E74" s="0" t="s">
        <v>237</v>
      </c>
      <c r="F74" s="0" t="s">
        <v>238</v>
      </c>
      <c r="G74" s="0" t="s">
        <v>239</v>
      </c>
      <c r="H74" s="0" t="n">
        <v>0</v>
      </c>
      <c r="I74" s="0" t="s">
        <v>240</v>
      </c>
    </row>
    <row r="75" customFormat="false" ht="15" hidden="false" customHeight="false" outlineLevel="0" collapsed="false">
      <c r="A75" s="0" t="s">
        <v>234</v>
      </c>
      <c r="B75" s="0" t="s">
        <v>235</v>
      </c>
      <c r="C75" s="0" t="s">
        <v>236</v>
      </c>
      <c r="D75" s="0" t="s">
        <v>218</v>
      </c>
      <c r="E75" s="0" t="s">
        <v>237</v>
      </c>
      <c r="F75" s="0" t="s">
        <v>238</v>
      </c>
      <c r="G75" s="0" t="s">
        <v>239</v>
      </c>
      <c r="H75" s="0" t="n">
        <v>0</v>
      </c>
      <c r="I75" s="0" t="s">
        <v>240</v>
      </c>
    </row>
    <row r="76" customFormat="false" ht="15" hidden="false" customHeight="false" outlineLevel="0" collapsed="false">
      <c r="A76" s="0" t="s">
        <v>234</v>
      </c>
      <c r="B76" s="0" t="s">
        <v>235</v>
      </c>
      <c r="C76" s="0" t="s">
        <v>236</v>
      </c>
      <c r="D76" s="0" t="s">
        <v>219</v>
      </c>
      <c r="E76" s="0" t="s">
        <v>237</v>
      </c>
      <c r="F76" s="0" t="s">
        <v>238</v>
      </c>
      <c r="G76" s="0" t="s">
        <v>239</v>
      </c>
      <c r="H76" s="0" t="n">
        <v>602.095653</v>
      </c>
      <c r="I76" s="0" t="s">
        <v>240</v>
      </c>
    </row>
    <row r="77" customFormat="false" ht="15" hidden="false" customHeight="false" outlineLevel="0" collapsed="false">
      <c r="A77" s="0" t="s">
        <v>234</v>
      </c>
      <c r="B77" s="0" t="s">
        <v>235</v>
      </c>
      <c r="C77" s="0" t="s">
        <v>236</v>
      </c>
      <c r="D77" s="0" t="s">
        <v>220</v>
      </c>
      <c r="E77" s="0" t="s">
        <v>237</v>
      </c>
      <c r="F77" s="0" t="s">
        <v>238</v>
      </c>
      <c r="G77" s="0" t="s">
        <v>239</v>
      </c>
      <c r="H77" s="0" t="n">
        <v>1737186.756822</v>
      </c>
      <c r="I77" s="0" t="s">
        <v>240</v>
      </c>
    </row>
    <row r="78" customFormat="false" ht="15" hidden="false" customHeight="false" outlineLevel="0" collapsed="false">
      <c r="A78" s="0" t="s">
        <v>234</v>
      </c>
      <c r="B78" s="0" t="s">
        <v>235</v>
      </c>
      <c r="C78" s="0" t="s">
        <v>236</v>
      </c>
      <c r="D78" s="0" t="s">
        <v>221</v>
      </c>
      <c r="E78" s="0" t="s">
        <v>237</v>
      </c>
      <c r="F78" s="0" t="s">
        <v>238</v>
      </c>
      <c r="G78" s="0" t="s">
        <v>239</v>
      </c>
      <c r="H78" s="0" t="n">
        <v>259515.729239</v>
      </c>
      <c r="I78" s="0" t="s">
        <v>240</v>
      </c>
    </row>
    <row r="79" customFormat="false" ht="15" hidden="false" customHeight="false" outlineLevel="0" collapsed="false">
      <c r="A79" s="0" t="s">
        <v>234</v>
      </c>
      <c r="B79" s="0" t="s">
        <v>235</v>
      </c>
      <c r="C79" s="0" t="s">
        <v>236</v>
      </c>
      <c r="D79" s="0" t="s">
        <v>223</v>
      </c>
      <c r="E79" s="0" t="s">
        <v>237</v>
      </c>
      <c r="F79" s="0" t="s">
        <v>238</v>
      </c>
      <c r="G79" s="0" t="s">
        <v>239</v>
      </c>
      <c r="H79" s="0" t="n">
        <v>86966.960327</v>
      </c>
      <c r="I79" s="0" t="s">
        <v>240</v>
      </c>
    </row>
    <row r="80" customFormat="false" ht="15" hidden="false" customHeight="false" outlineLevel="0" collapsed="false">
      <c r="A80" s="0" t="s">
        <v>234</v>
      </c>
      <c r="B80" s="0" t="s">
        <v>235</v>
      </c>
      <c r="C80" s="0" t="s">
        <v>236</v>
      </c>
      <c r="D80" s="0" t="s">
        <v>224</v>
      </c>
      <c r="E80" s="0" t="s">
        <v>237</v>
      </c>
      <c r="F80" s="0" t="s">
        <v>238</v>
      </c>
      <c r="G80" s="0" t="s">
        <v>239</v>
      </c>
      <c r="H80" s="0" t="n">
        <v>81288.876343</v>
      </c>
      <c r="I80" s="0" t="s">
        <v>240</v>
      </c>
    </row>
    <row r="81" customFormat="false" ht="15" hidden="false" customHeight="false" outlineLevel="0" collapsed="false">
      <c r="A81" s="0" t="s">
        <v>234</v>
      </c>
      <c r="B81" s="0" t="s">
        <v>235</v>
      </c>
      <c r="C81" s="0" t="s">
        <v>236</v>
      </c>
      <c r="D81" s="0" t="s">
        <v>225</v>
      </c>
      <c r="E81" s="0" t="s">
        <v>237</v>
      </c>
      <c r="F81" s="0" t="s">
        <v>238</v>
      </c>
      <c r="G81" s="0" t="s">
        <v>239</v>
      </c>
      <c r="H81" s="0" t="n">
        <v>1087701.814337</v>
      </c>
      <c r="I81" s="0" t="s">
        <v>240</v>
      </c>
    </row>
    <row r="82" customFormat="false" ht="15" hidden="false" customHeight="false" outlineLevel="0" collapsed="false">
      <c r="A82" s="0" t="s">
        <v>234</v>
      </c>
      <c r="B82" s="0" t="s">
        <v>235</v>
      </c>
      <c r="C82" s="0" t="s">
        <v>236</v>
      </c>
      <c r="D82" s="0" t="s">
        <v>226</v>
      </c>
      <c r="E82" s="0" t="s">
        <v>237</v>
      </c>
      <c r="F82" s="0" t="s">
        <v>238</v>
      </c>
      <c r="G82" s="0" t="s">
        <v>239</v>
      </c>
      <c r="H82" s="0" t="n">
        <v>4285665.115169</v>
      </c>
      <c r="I82" s="0" t="s">
        <v>240</v>
      </c>
    </row>
    <row r="83" customFormat="false" ht="15" hidden="false" customHeight="false" outlineLevel="0" collapsed="false">
      <c r="A83" s="0" t="s">
        <v>234</v>
      </c>
      <c r="B83" s="0" t="s">
        <v>235</v>
      </c>
      <c r="C83" s="0" t="s">
        <v>236</v>
      </c>
      <c r="D83" s="0" t="s">
        <v>227</v>
      </c>
      <c r="E83" s="0" t="s">
        <v>237</v>
      </c>
      <c r="F83" s="0" t="s">
        <v>238</v>
      </c>
      <c r="G83" s="0" t="s">
        <v>239</v>
      </c>
      <c r="H83" s="0" t="n">
        <v>31811.945438</v>
      </c>
      <c r="I83" s="0" t="s">
        <v>240</v>
      </c>
    </row>
    <row r="84" customFormat="false" ht="15" hidden="false" customHeight="false" outlineLevel="0" collapsed="false">
      <c r="A84" s="0" t="s">
        <v>234</v>
      </c>
      <c r="B84" s="0" t="s">
        <v>235</v>
      </c>
      <c r="C84" s="0" t="s">
        <v>236</v>
      </c>
      <c r="D84" s="0" t="s">
        <v>228</v>
      </c>
      <c r="E84" s="0" t="s">
        <v>237</v>
      </c>
      <c r="F84" s="0" t="s">
        <v>238</v>
      </c>
      <c r="G84" s="0" t="s">
        <v>239</v>
      </c>
      <c r="H84" s="0" t="n">
        <v>1505.239132</v>
      </c>
      <c r="I84" s="0" t="s">
        <v>240</v>
      </c>
    </row>
    <row r="85" customFormat="false" ht="15" hidden="false" customHeight="false" outlineLevel="0" collapsed="false">
      <c r="A85" s="0" t="s">
        <v>234</v>
      </c>
      <c r="B85" s="0" t="s">
        <v>235</v>
      </c>
      <c r="C85" s="0" t="s">
        <v>236</v>
      </c>
      <c r="D85" s="0" t="s">
        <v>229</v>
      </c>
      <c r="E85" s="0" t="s">
        <v>237</v>
      </c>
      <c r="F85" s="0" t="s">
        <v>238</v>
      </c>
      <c r="G85" s="0" t="s">
        <v>239</v>
      </c>
      <c r="H85" s="0" t="n">
        <v>6020.956527</v>
      </c>
      <c r="I85" s="0" t="s">
        <v>240</v>
      </c>
    </row>
    <row r="86" customFormat="false" ht="15" hidden="false" customHeight="false" outlineLevel="0" collapsed="false">
      <c r="A86" s="0" t="s">
        <v>234</v>
      </c>
      <c r="B86" s="0" t="s">
        <v>235</v>
      </c>
      <c r="C86" s="0" t="s">
        <v>236</v>
      </c>
      <c r="D86" s="0" t="s">
        <v>230</v>
      </c>
      <c r="E86" s="0" t="s">
        <v>237</v>
      </c>
      <c r="F86" s="0" t="s">
        <v>238</v>
      </c>
      <c r="G86" s="0" t="s">
        <v>239</v>
      </c>
      <c r="H86" s="0" t="n">
        <v>15052391.318573</v>
      </c>
      <c r="I86" s="0" t="s">
        <v>240</v>
      </c>
    </row>
    <row r="87" customFormat="false" ht="15" hidden="false" customHeight="false" outlineLevel="0" collapsed="false">
      <c r="A87" s="0" t="s">
        <v>234</v>
      </c>
      <c r="B87" s="0" t="s">
        <v>235</v>
      </c>
      <c r="C87" s="0" t="s">
        <v>236</v>
      </c>
      <c r="D87" s="0" t="s">
        <v>231</v>
      </c>
      <c r="E87" s="0" t="s">
        <v>237</v>
      </c>
      <c r="F87" s="0" t="s">
        <v>238</v>
      </c>
      <c r="G87" s="0" t="s">
        <v>239</v>
      </c>
      <c r="H87" s="0" t="n">
        <v>60209.565274</v>
      </c>
      <c r="I87" s="0" t="s">
        <v>240</v>
      </c>
    </row>
    <row r="88" customFormat="false" ht="15" hidden="false" customHeight="false" outlineLevel="0" collapsed="false">
      <c r="A88" s="0" t="s">
        <v>234</v>
      </c>
      <c r="B88" s="0" t="s">
        <v>235</v>
      </c>
      <c r="C88" s="0" t="s">
        <v>236</v>
      </c>
      <c r="D88" s="0" t="s">
        <v>232</v>
      </c>
      <c r="E88" s="0" t="s">
        <v>237</v>
      </c>
      <c r="F88" s="0" t="s">
        <v>238</v>
      </c>
      <c r="G88" s="0" t="s">
        <v>239</v>
      </c>
      <c r="H88" s="0" t="n">
        <v>0</v>
      </c>
      <c r="I88" s="0" t="s">
        <v>240</v>
      </c>
    </row>
    <row r="89" customFormat="false" ht="15" hidden="false" customHeight="false" outlineLevel="0" collapsed="false">
      <c r="A89" s="0" t="s">
        <v>234</v>
      </c>
      <c r="B89" s="0" t="s">
        <v>235</v>
      </c>
      <c r="C89" s="0" t="s">
        <v>236</v>
      </c>
      <c r="D89" s="0" t="s">
        <v>233</v>
      </c>
      <c r="E89" s="0" t="s">
        <v>237</v>
      </c>
      <c r="F89" s="0" t="s">
        <v>238</v>
      </c>
      <c r="G89" s="0" t="s">
        <v>239</v>
      </c>
      <c r="H89" s="0" t="n">
        <v>329357996.662675</v>
      </c>
      <c r="I89" s="0" t="s">
        <v>240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8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23469387755102"/>
  </cols>
  <sheetData>
    <row r="1" customFormat="false" ht="15" hidden="false" customHeight="false" outlineLevel="0" collapsed="false">
      <c r="A1" s="0" t="s">
        <v>234</v>
      </c>
      <c r="B1" s="0" t="s">
        <v>235</v>
      </c>
      <c r="C1" s="0" t="s">
        <v>236</v>
      </c>
      <c r="D1" s="0" t="s">
        <v>119</v>
      </c>
      <c r="E1" s="0" t="s">
        <v>237</v>
      </c>
      <c r="F1" s="0" t="s">
        <v>238</v>
      </c>
      <c r="G1" s="0" t="s">
        <v>239</v>
      </c>
      <c r="H1" s="0" t="n">
        <v>39512.4444</v>
      </c>
      <c r="I1" s="0" t="s">
        <v>240</v>
      </c>
    </row>
    <row r="2" customFormat="false" ht="15" hidden="false" customHeight="false" outlineLevel="0" collapsed="false">
      <c r="A2" s="0" t="s">
        <v>234</v>
      </c>
      <c r="B2" s="0" t="s">
        <v>235</v>
      </c>
      <c r="C2" s="0" t="s">
        <v>236</v>
      </c>
      <c r="D2" s="0" t="s">
        <v>121</v>
      </c>
      <c r="E2" s="0" t="s">
        <v>237</v>
      </c>
      <c r="F2" s="0" t="s">
        <v>238</v>
      </c>
      <c r="G2" s="0" t="s">
        <v>239</v>
      </c>
      <c r="H2" s="0" t="n">
        <v>7722.82976</v>
      </c>
      <c r="I2" s="0" t="s">
        <v>240</v>
      </c>
    </row>
    <row r="3" customFormat="false" ht="15" hidden="false" customHeight="false" outlineLevel="0" collapsed="false">
      <c r="A3" s="0" t="s">
        <v>234</v>
      </c>
      <c r="B3" s="0" t="s">
        <v>235</v>
      </c>
      <c r="C3" s="0" t="s">
        <v>236</v>
      </c>
      <c r="D3" s="0" t="s">
        <v>123</v>
      </c>
      <c r="E3" s="0" t="s">
        <v>237</v>
      </c>
      <c r="F3" s="0" t="s">
        <v>238</v>
      </c>
      <c r="G3" s="0" t="s">
        <v>239</v>
      </c>
      <c r="H3" s="0" t="n">
        <v>67932.896082</v>
      </c>
      <c r="I3" s="0" t="s">
        <v>240</v>
      </c>
    </row>
    <row r="4" customFormat="false" ht="15" hidden="false" customHeight="false" outlineLevel="0" collapsed="false">
      <c r="A4" s="0" t="s">
        <v>234</v>
      </c>
      <c r="B4" s="0" t="s">
        <v>235</v>
      </c>
      <c r="C4" s="0" t="s">
        <v>236</v>
      </c>
      <c r="D4" s="0" t="s">
        <v>125</v>
      </c>
      <c r="E4" s="0" t="s">
        <v>237</v>
      </c>
      <c r="F4" s="0" t="s">
        <v>238</v>
      </c>
      <c r="G4" s="0" t="s">
        <v>239</v>
      </c>
      <c r="H4" s="0" t="n">
        <v>1925.576315</v>
      </c>
      <c r="I4" s="0" t="s">
        <v>240</v>
      </c>
    </row>
    <row r="5" customFormat="false" ht="15" hidden="false" customHeight="false" outlineLevel="0" collapsed="false">
      <c r="A5" s="0" t="s">
        <v>234</v>
      </c>
      <c r="B5" s="0" t="s">
        <v>235</v>
      </c>
      <c r="C5" s="0" t="s">
        <v>236</v>
      </c>
      <c r="D5" s="0" t="s">
        <v>127</v>
      </c>
      <c r="E5" s="0" t="s">
        <v>237</v>
      </c>
      <c r="F5" s="0" t="s">
        <v>238</v>
      </c>
      <c r="G5" s="0" t="s">
        <v>239</v>
      </c>
      <c r="H5" s="0" t="n">
        <v>4359.367596</v>
      </c>
      <c r="I5" s="0" t="s">
        <v>240</v>
      </c>
    </row>
    <row r="6" customFormat="false" ht="15" hidden="false" customHeight="false" outlineLevel="0" collapsed="false">
      <c r="A6" s="0" t="s">
        <v>234</v>
      </c>
      <c r="B6" s="0" t="s">
        <v>235</v>
      </c>
      <c r="C6" s="0" t="s">
        <v>236</v>
      </c>
      <c r="D6" s="0" t="s">
        <v>128</v>
      </c>
      <c r="E6" s="0" t="s">
        <v>237</v>
      </c>
      <c r="F6" s="0" t="s">
        <v>238</v>
      </c>
      <c r="G6" s="0" t="s">
        <v>239</v>
      </c>
      <c r="H6" s="0" t="n">
        <v>15011.094407</v>
      </c>
      <c r="I6" s="0" t="s">
        <v>240</v>
      </c>
    </row>
    <row r="7" customFormat="false" ht="15" hidden="false" customHeight="false" outlineLevel="0" collapsed="false">
      <c r="A7" s="0" t="s">
        <v>234</v>
      </c>
      <c r="B7" s="0" t="s">
        <v>235</v>
      </c>
      <c r="C7" s="0" t="s">
        <v>236</v>
      </c>
      <c r="D7" s="0" t="s">
        <v>129</v>
      </c>
      <c r="E7" s="0" t="s">
        <v>237</v>
      </c>
      <c r="F7" s="0" t="s">
        <v>238</v>
      </c>
      <c r="G7" s="0" t="s">
        <v>239</v>
      </c>
      <c r="H7" s="0" t="n">
        <v>73130.244678</v>
      </c>
      <c r="I7" s="0" t="s">
        <v>240</v>
      </c>
    </row>
    <row r="8" customFormat="false" ht="15" hidden="false" customHeight="false" outlineLevel="0" collapsed="false">
      <c r="A8" s="0" t="s">
        <v>234</v>
      </c>
      <c r="B8" s="0" t="s">
        <v>235</v>
      </c>
      <c r="C8" s="0" t="s">
        <v>236</v>
      </c>
      <c r="D8" s="0" t="s">
        <v>130</v>
      </c>
      <c r="E8" s="0" t="s">
        <v>237</v>
      </c>
      <c r="F8" s="0" t="s">
        <v>238</v>
      </c>
      <c r="G8" s="0" t="s">
        <v>239</v>
      </c>
      <c r="H8" s="0" t="n">
        <v>7522.649092</v>
      </c>
      <c r="I8" s="0" t="s">
        <v>240</v>
      </c>
    </row>
    <row r="9" customFormat="false" ht="15" hidden="false" customHeight="false" outlineLevel="0" collapsed="false">
      <c r="A9" s="0" t="s">
        <v>234</v>
      </c>
      <c r="B9" s="0" t="s">
        <v>235</v>
      </c>
      <c r="C9" s="0" t="s">
        <v>236</v>
      </c>
      <c r="D9" s="0" t="s">
        <v>131</v>
      </c>
      <c r="E9" s="0" t="s">
        <v>237</v>
      </c>
      <c r="F9" s="0" t="s">
        <v>238</v>
      </c>
      <c r="G9" s="0" t="s">
        <v>239</v>
      </c>
      <c r="H9" s="0" t="n">
        <v>1730.488505</v>
      </c>
      <c r="I9" s="0" t="s">
        <v>240</v>
      </c>
    </row>
    <row r="10" customFormat="false" ht="15" hidden="false" customHeight="false" outlineLevel="0" collapsed="false">
      <c r="A10" s="0" t="s">
        <v>234</v>
      </c>
      <c r="B10" s="0" t="s">
        <v>235</v>
      </c>
      <c r="C10" s="0" t="s">
        <v>236</v>
      </c>
      <c r="D10" s="0" t="s">
        <v>132</v>
      </c>
      <c r="E10" s="0" t="s">
        <v>237</v>
      </c>
      <c r="F10" s="0" t="s">
        <v>238</v>
      </c>
      <c r="G10" s="0" t="s">
        <v>239</v>
      </c>
      <c r="H10" s="0" t="n">
        <v>116183.837455</v>
      </c>
      <c r="I10" s="0" t="s">
        <v>240</v>
      </c>
    </row>
    <row r="11" customFormat="false" ht="15" hidden="false" customHeight="false" outlineLevel="0" collapsed="false">
      <c r="A11" s="0" t="s">
        <v>234</v>
      </c>
      <c r="B11" s="0" t="s">
        <v>235</v>
      </c>
      <c r="C11" s="0" t="s">
        <v>236</v>
      </c>
      <c r="D11" s="0" t="s">
        <v>133</v>
      </c>
      <c r="E11" s="0" t="s">
        <v>237</v>
      </c>
      <c r="F11" s="0" t="s">
        <v>238</v>
      </c>
      <c r="G11" s="0" t="s">
        <v>239</v>
      </c>
      <c r="H11" s="0" t="n">
        <v>25377.299684</v>
      </c>
      <c r="I11" s="0" t="s">
        <v>240</v>
      </c>
    </row>
    <row r="12" customFormat="false" ht="15" hidden="false" customHeight="false" outlineLevel="0" collapsed="false">
      <c r="A12" s="0" t="s">
        <v>234</v>
      </c>
      <c r="B12" s="0" t="s">
        <v>235</v>
      </c>
      <c r="C12" s="0" t="s">
        <v>236</v>
      </c>
      <c r="D12" s="0" t="s">
        <v>134</v>
      </c>
      <c r="E12" s="0" t="s">
        <v>237</v>
      </c>
      <c r="F12" s="0" t="s">
        <v>238</v>
      </c>
      <c r="G12" s="0" t="s">
        <v>239</v>
      </c>
      <c r="H12" s="0" t="n">
        <v>3.574466</v>
      </c>
      <c r="I12" s="0" t="s">
        <v>240</v>
      </c>
    </row>
    <row r="13" customFormat="false" ht="15" hidden="false" customHeight="false" outlineLevel="0" collapsed="false">
      <c r="A13" s="0" t="s">
        <v>234</v>
      </c>
      <c r="B13" s="0" t="s">
        <v>235</v>
      </c>
      <c r="C13" s="0" t="s">
        <v>236</v>
      </c>
      <c r="D13" s="0" t="s">
        <v>135</v>
      </c>
      <c r="E13" s="0" t="s">
        <v>237</v>
      </c>
      <c r="F13" s="0" t="s">
        <v>238</v>
      </c>
      <c r="G13" s="0" t="s">
        <v>239</v>
      </c>
      <c r="H13" s="0" t="n">
        <v>5415.554611</v>
      </c>
      <c r="I13" s="0" t="s">
        <v>240</v>
      </c>
    </row>
    <row r="14" customFormat="false" ht="15" hidden="false" customHeight="false" outlineLevel="0" collapsed="false">
      <c r="A14" s="0" t="s">
        <v>234</v>
      </c>
      <c r="B14" s="0" t="s">
        <v>235</v>
      </c>
      <c r="C14" s="0" t="s">
        <v>236</v>
      </c>
      <c r="D14" s="0" t="s">
        <v>137</v>
      </c>
      <c r="E14" s="0" t="s">
        <v>237</v>
      </c>
      <c r="F14" s="0" t="s">
        <v>238</v>
      </c>
      <c r="G14" s="0" t="s">
        <v>239</v>
      </c>
      <c r="H14" s="0" t="n">
        <v>975.215413</v>
      </c>
      <c r="I14" s="0" t="s">
        <v>240</v>
      </c>
    </row>
    <row r="15" customFormat="false" ht="15" hidden="false" customHeight="false" outlineLevel="0" collapsed="false">
      <c r="A15" s="0" t="s">
        <v>234</v>
      </c>
      <c r="B15" s="0" t="s">
        <v>235</v>
      </c>
      <c r="C15" s="0" t="s">
        <v>236</v>
      </c>
      <c r="D15" s="0" t="s">
        <v>139</v>
      </c>
      <c r="E15" s="0" t="s">
        <v>237</v>
      </c>
      <c r="F15" s="0" t="s">
        <v>238</v>
      </c>
      <c r="G15" s="0" t="s">
        <v>239</v>
      </c>
      <c r="H15" s="0" t="n">
        <v>3822.891758</v>
      </c>
      <c r="I15" s="0" t="s">
        <v>240</v>
      </c>
    </row>
    <row r="16" customFormat="false" ht="15" hidden="false" customHeight="false" outlineLevel="0" collapsed="false">
      <c r="A16" s="0" t="s">
        <v>234</v>
      </c>
      <c r="B16" s="0" t="s">
        <v>235</v>
      </c>
      <c r="C16" s="0" t="s">
        <v>236</v>
      </c>
      <c r="D16" s="0" t="s">
        <v>141</v>
      </c>
      <c r="E16" s="0" t="s">
        <v>237</v>
      </c>
      <c r="F16" s="0" t="s">
        <v>238</v>
      </c>
      <c r="G16" s="0" t="s">
        <v>239</v>
      </c>
      <c r="H16" s="0" t="n">
        <v>7.301637</v>
      </c>
      <c r="I16" s="0" t="s">
        <v>240</v>
      </c>
    </row>
    <row r="17" customFormat="false" ht="15" hidden="false" customHeight="false" outlineLevel="0" collapsed="false">
      <c r="A17" s="0" t="s">
        <v>234</v>
      </c>
      <c r="B17" s="0" t="s">
        <v>235</v>
      </c>
      <c r="C17" s="0" t="s">
        <v>236</v>
      </c>
      <c r="D17" s="0" t="s">
        <v>142</v>
      </c>
      <c r="E17" s="0" t="s">
        <v>237</v>
      </c>
      <c r="F17" s="0" t="s">
        <v>238</v>
      </c>
      <c r="G17" s="0" t="s">
        <v>239</v>
      </c>
      <c r="H17" s="0" t="n">
        <v>13624.138039</v>
      </c>
      <c r="I17" s="0" t="s">
        <v>240</v>
      </c>
    </row>
    <row r="18" customFormat="false" ht="15" hidden="false" customHeight="false" outlineLevel="0" collapsed="false">
      <c r="A18" s="0" t="s">
        <v>234</v>
      </c>
      <c r="B18" s="0" t="s">
        <v>235</v>
      </c>
      <c r="C18" s="0" t="s">
        <v>236</v>
      </c>
      <c r="D18" s="0" t="s">
        <v>143</v>
      </c>
      <c r="E18" s="0" t="s">
        <v>237</v>
      </c>
      <c r="F18" s="0" t="s">
        <v>238</v>
      </c>
      <c r="G18" s="0" t="s">
        <v>239</v>
      </c>
      <c r="H18" s="0" t="n">
        <v>45340.291036</v>
      </c>
      <c r="I18" s="0" t="s">
        <v>240</v>
      </c>
    </row>
    <row r="19" customFormat="false" ht="15" hidden="false" customHeight="false" outlineLevel="0" collapsed="false">
      <c r="A19" s="0" t="s">
        <v>234</v>
      </c>
      <c r="B19" s="0" t="s">
        <v>235</v>
      </c>
      <c r="C19" s="0" t="s">
        <v>236</v>
      </c>
      <c r="D19" s="0" t="s">
        <v>144</v>
      </c>
      <c r="E19" s="0" t="s">
        <v>237</v>
      </c>
      <c r="F19" s="0" t="s">
        <v>238</v>
      </c>
      <c r="G19" s="0" t="s">
        <v>239</v>
      </c>
      <c r="H19" s="0" t="n">
        <v>404.231376</v>
      </c>
      <c r="I19" s="0" t="s">
        <v>240</v>
      </c>
    </row>
    <row r="20" customFormat="false" ht="15" hidden="false" customHeight="false" outlineLevel="0" collapsed="false">
      <c r="A20" s="0" t="s">
        <v>234</v>
      </c>
      <c r="B20" s="0" t="s">
        <v>235</v>
      </c>
      <c r="C20" s="0" t="s">
        <v>236</v>
      </c>
      <c r="D20" s="0" t="s">
        <v>146</v>
      </c>
      <c r="E20" s="0" t="s">
        <v>237</v>
      </c>
      <c r="F20" s="0" t="s">
        <v>238</v>
      </c>
      <c r="G20" s="0" t="s">
        <v>239</v>
      </c>
      <c r="H20" s="0" t="n">
        <v>129567.985538</v>
      </c>
      <c r="I20" s="0" t="s">
        <v>240</v>
      </c>
    </row>
    <row r="21" customFormat="false" ht="15" hidden="false" customHeight="false" outlineLevel="0" collapsed="false">
      <c r="A21" s="0" t="s">
        <v>234</v>
      </c>
      <c r="B21" s="0" t="s">
        <v>235</v>
      </c>
      <c r="C21" s="0" t="s">
        <v>236</v>
      </c>
      <c r="D21" s="0" t="s">
        <v>147</v>
      </c>
      <c r="E21" s="0" t="s">
        <v>237</v>
      </c>
      <c r="F21" s="0" t="s">
        <v>238</v>
      </c>
      <c r="G21" s="0" t="s">
        <v>239</v>
      </c>
      <c r="H21" s="0" t="n">
        <v>2760.992084</v>
      </c>
      <c r="I21" s="0" t="s">
        <v>240</v>
      </c>
    </row>
    <row r="22" customFormat="false" ht="15" hidden="false" customHeight="false" outlineLevel="0" collapsed="false">
      <c r="A22" s="0" t="s">
        <v>234</v>
      </c>
      <c r="B22" s="0" t="s">
        <v>235</v>
      </c>
      <c r="C22" s="0" t="s">
        <v>236</v>
      </c>
      <c r="D22" s="0" t="s">
        <v>149</v>
      </c>
      <c r="E22" s="0" t="s">
        <v>237</v>
      </c>
      <c r="F22" s="0" t="s">
        <v>238</v>
      </c>
      <c r="G22" s="0" t="s">
        <v>239</v>
      </c>
      <c r="H22" s="0" t="n">
        <v>47766.146504</v>
      </c>
      <c r="I22" s="0" t="s">
        <v>240</v>
      </c>
    </row>
    <row r="23" customFormat="false" ht="15" hidden="false" customHeight="false" outlineLevel="0" collapsed="false">
      <c r="A23" s="0" t="s">
        <v>234</v>
      </c>
      <c r="B23" s="0" t="s">
        <v>235</v>
      </c>
      <c r="C23" s="0" t="s">
        <v>236</v>
      </c>
      <c r="D23" s="0" t="s">
        <v>150</v>
      </c>
      <c r="E23" s="0" t="s">
        <v>237</v>
      </c>
      <c r="F23" s="0" t="s">
        <v>238</v>
      </c>
      <c r="G23" s="0" t="s">
        <v>239</v>
      </c>
      <c r="H23" s="0" t="n">
        <v>284713.944969</v>
      </c>
      <c r="I23" s="0" t="s">
        <v>240</v>
      </c>
    </row>
    <row r="24" customFormat="false" ht="15" hidden="false" customHeight="false" outlineLevel="0" collapsed="false">
      <c r="A24" s="0" t="s">
        <v>234</v>
      </c>
      <c r="B24" s="0" t="s">
        <v>235</v>
      </c>
      <c r="C24" s="0" t="s">
        <v>236</v>
      </c>
      <c r="D24" s="0" t="s">
        <v>151</v>
      </c>
      <c r="E24" s="0" t="s">
        <v>237</v>
      </c>
      <c r="F24" s="0" t="s">
        <v>238</v>
      </c>
      <c r="G24" s="0" t="s">
        <v>239</v>
      </c>
      <c r="H24" s="0" t="n">
        <v>104900.899312</v>
      </c>
      <c r="I24" s="0" t="s">
        <v>240</v>
      </c>
    </row>
    <row r="25" customFormat="false" ht="15" hidden="false" customHeight="false" outlineLevel="0" collapsed="false">
      <c r="A25" s="0" t="s">
        <v>234</v>
      </c>
      <c r="B25" s="0" t="s">
        <v>235</v>
      </c>
      <c r="C25" s="0" t="s">
        <v>236</v>
      </c>
      <c r="D25" s="0" t="s">
        <v>152</v>
      </c>
      <c r="E25" s="0" t="s">
        <v>237</v>
      </c>
      <c r="F25" s="0" t="s">
        <v>238</v>
      </c>
      <c r="G25" s="0" t="s">
        <v>239</v>
      </c>
      <c r="H25" s="0" t="n">
        <v>600.691902</v>
      </c>
      <c r="I25" s="0" t="s">
        <v>240</v>
      </c>
    </row>
    <row r="26" customFormat="false" ht="15" hidden="false" customHeight="false" outlineLevel="0" collapsed="false">
      <c r="A26" s="0" t="s">
        <v>234</v>
      </c>
      <c r="B26" s="0" t="s">
        <v>235</v>
      </c>
      <c r="C26" s="0" t="s">
        <v>236</v>
      </c>
      <c r="D26" s="0" t="s">
        <v>153</v>
      </c>
      <c r="E26" s="0" t="s">
        <v>237</v>
      </c>
      <c r="F26" s="0" t="s">
        <v>238</v>
      </c>
      <c r="G26" s="0" t="s">
        <v>239</v>
      </c>
      <c r="H26" s="0" t="n">
        <v>2803993.177963</v>
      </c>
      <c r="I26" s="0" t="s">
        <v>240</v>
      </c>
    </row>
    <row r="27" customFormat="false" ht="15" hidden="false" customHeight="false" outlineLevel="0" collapsed="false">
      <c r="A27" s="0" t="s">
        <v>234</v>
      </c>
      <c r="B27" s="0" t="s">
        <v>235</v>
      </c>
      <c r="C27" s="0" t="s">
        <v>236</v>
      </c>
      <c r="D27" s="0" t="s">
        <v>154</v>
      </c>
      <c r="E27" s="0" t="s">
        <v>237</v>
      </c>
      <c r="F27" s="0" t="s">
        <v>238</v>
      </c>
      <c r="G27" s="0" t="s">
        <v>239</v>
      </c>
      <c r="H27" s="0" t="n">
        <v>143026.180043</v>
      </c>
      <c r="I27" s="0" t="s">
        <v>240</v>
      </c>
    </row>
    <row r="28" customFormat="false" ht="15" hidden="false" customHeight="false" outlineLevel="0" collapsed="false">
      <c r="A28" s="0" t="s">
        <v>234</v>
      </c>
      <c r="B28" s="0" t="s">
        <v>235</v>
      </c>
      <c r="C28" s="0" t="s">
        <v>236</v>
      </c>
      <c r="D28" s="0" t="s">
        <v>155</v>
      </c>
      <c r="E28" s="0" t="s">
        <v>237</v>
      </c>
      <c r="F28" s="0" t="s">
        <v>238</v>
      </c>
      <c r="G28" s="0" t="s">
        <v>239</v>
      </c>
      <c r="H28" s="0" t="n">
        <v>2187.90804</v>
      </c>
      <c r="I28" s="0" t="s">
        <v>240</v>
      </c>
    </row>
    <row r="29" customFormat="false" ht="15" hidden="false" customHeight="false" outlineLevel="0" collapsed="false">
      <c r="A29" s="0" t="s">
        <v>234</v>
      </c>
      <c r="B29" s="0" t="s">
        <v>235</v>
      </c>
      <c r="C29" s="0" t="s">
        <v>236</v>
      </c>
      <c r="D29" s="0" t="s">
        <v>156</v>
      </c>
      <c r="E29" s="0" t="s">
        <v>237</v>
      </c>
      <c r="F29" s="0" t="s">
        <v>238</v>
      </c>
      <c r="G29" s="0" t="s">
        <v>239</v>
      </c>
      <c r="H29" s="0" t="n">
        <v>8261.958763</v>
      </c>
      <c r="I29" s="0" t="s">
        <v>240</v>
      </c>
    </row>
    <row r="30" customFormat="false" ht="15" hidden="false" customHeight="false" outlineLevel="0" collapsed="false">
      <c r="A30" s="0" t="s">
        <v>234</v>
      </c>
      <c r="B30" s="0" t="s">
        <v>235</v>
      </c>
      <c r="C30" s="0" t="s">
        <v>236</v>
      </c>
      <c r="D30" s="0" t="s">
        <v>157</v>
      </c>
      <c r="E30" s="0" t="s">
        <v>237</v>
      </c>
      <c r="F30" s="0" t="s">
        <v>238</v>
      </c>
      <c r="G30" s="0" t="s">
        <v>239</v>
      </c>
      <c r="H30" s="0" t="n">
        <v>3800.560015</v>
      </c>
      <c r="I30" s="0" t="s">
        <v>240</v>
      </c>
    </row>
    <row r="31" customFormat="false" ht="15" hidden="false" customHeight="false" outlineLevel="0" collapsed="false">
      <c r="A31" s="0" t="s">
        <v>234</v>
      </c>
      <c r="B31" s="0" t="s">
        <v>235</v>
      </c>
      <c r="C31" s="0" t="s">
        <v>236</v>
      </c>
      <c r="D31" s="0" t="s">
        <v>158</v>
      </c>
      <c r="E31" s="0" t="s">
        <v>237</v>
      </c>
      <c r="F31" s="0" t="s">
        <v>238</v>
      </c>
      <c r="G31" s="0" t="s">
        <v>239</v>
      </c>
      <c r="H31" s="0" t="n">
        <v>46115.780963</v>
      </c>
      <c r="I31" s="0" t="s">
        <v>240</v>
      </c>
    </row>
    <row r="32" customFormat="false" ht="15" hidden="false" customHeight="false" outlineLevel="0" collapsed="false">
      <c r="A32" s="0" t="s">
        <v>234</v>
      </c>
      <c r="B32" s="0" t="s">
        <v>235</v>
      </c>
      <c r="C32" s="0" t="s">
        <v>236</v>
      </c>
      <c r="D32" s="0" t="s">
        <v>159</v>
      </c>
      <c r="E32" s="0" t="s">
        <v>237</v>
      </c>
      <c r="F32" s="0" t="s">
        <v>238</v>
      </c>
      <c r="G32" s="0" t="s">
        <v>239</v>
      </c>
      <c r="H32" s="0" t="n">
        <v>149431.227775</v>
      </c>
      <c r="I32" s="0" t="s">
        <v>240</v>
      </c>
    </row>
    <row r="33" customFormat="false" ht="15" hidden="false" customHeight="false" outlineLevel="0" collapsed="false">
      <c r="A33" s="0" t="s">
        <v>234</v>
      </c>
      <c r="B33" s="0" t="s">
        <v>235</v>
      </c>
      <c r="C33" s="0" t="s">
        <v>236</v>
      </c>
      <c r="D33" s="0" t="s">
        <v>160</v>
      </c>
      <c r="E33" s="0" t="s">
        <v>237</v>
      </c>
      <c r="F33" s="0" t="s">
        <v>238</v>
      </c>
      <c r="G33" s="0" t="s">
        <v>239</v>
      </c>
      <c r="H33" s="0" t="n">
        <v>513.455875</v>
      </c>
      <c r="I33" s="0" t="s">
        <v>240</v>
      </c>
    </row>
    <row r="34" customFormat="false" ht="15" hidden="false" customHeight="false" outlineLevel="0" collapsed="false">
      <c r="A34" s="0" t="s">
        <v>234</v>
      </c>
      <c r="B34" s="0" t="s">
        <v>235</v>
      </c>
      <c r="C34" s="0" t="s">
        <v>236</v>
      </c>
      <c r="D34" s="0" t="s">
        <v>162</v>
      </c>
      <c r="E34" s="0" t="s">
        <v>237</v>
      </c>
      <c r="F34" s="0" t="s">
        <v>238</v>
      </c>
      <c r="G34" s="0" t="s">
        <v>239</v>
      </c>
      <c r="H34" s="0" t="n">
        <v>1150.522972</v>
      </c>
      <c r="I34" s="0" t="s">
        <v>240</v>
      </c>
    </row>
    <row r="35" customFormat="false" ht="15" hidden="false" customHeight="false" outlineLevel="0" collapsed="false">
      <c r="A35" s="0" t="s">
        <v>234</v>
      </c>
      <c r="B35" s="0" t="s">
        <v>235</v>
      </c>
      <c r="C35" s="0" t="s">
        <v>236</v>
      </c>
      <c r="D35" s="0" t="s">
        <v>163</v>
      </c>
      <c r="E35" s="0" t="s">
        <v>237</v>
      </c>
      <c r="F35" s="0" t="s">
        <v>238</v>
      </c>
      <c r="G35" s="0" t="s">
        <v>239</v>
      </c>
      <c r="H35" s="0" t="n">
        <v>17390.290884</v>
      </c>
      <c r="I35" s="0" t="s">
        <v>240</v>
      </c>
    </row>
    <row r="36" customFormat="false" ht="15" hidden="false" customHeight="false" outlineLevel="0" collapsed="false">
      <c r="A36" s="0" t="s">
        <v>234</v>
      </c>
      <c r="B36" s="0" t="s">
        <v>235</v>
      </c>
      <c r="C36" s="0" t="s">
        <v>236</v>
      </c>
      <c r="D36" s="0" t="s">
        <v>165</v>
      </c>
      <c r="E36" s="0" t="s">
        <v>237</v>
      </c>
      <c r="F36" s="0" t="s">
        <v>238</v>
      </c>
      <c r="G36" s="0" t="s">
        <v>239</v>
      </c>
      <c r="H36" s="0" t="n">
        <v>633.082817</v>
      </c>
      <c r="I36" s="0" t="s">
        <v>240</v>
      </c>
    </row>
    <row r="37" customFormat="false" ht="15" hidden="false" customHeight="false" outlineLevel="0" collapsed="false">
      <c r="A37" s="0" t="s">
        <v>234</v>
      </c>
      <c r="B37" s="0" t="s">
        <v>235</v>
      </c>
      <c r="C37" s="0" t="s">
        <v>236</v>
      </c>
      <c r="D37" s="0" t="s">
        <v>166</v>
      </c>
      <c r="E37" s="0" t="s">
        <v>237</v>
      </c>
      <c r="F37" s="0" t="s">
        <v>238</v>
      </c>
      <c r="G37" s="0" t="s">
        <v>239</v>
      </c>
      <c r="H37" s="0" t="n">
        <v>9264.252333</v>
      </c>
      <c r="I37" s="0" t="s">
        <v>240</v>
      </c>
    </row>
    <row r="38" customFormat="false" ht="15" hidden="false" customHeight="false" outlineLevel="0" collapsed="false">
      <c r="A38" s="0" t="s">
        <v>234</v>
      </c>
      <c r="B38" s="0" t="s">
        <v>235</v>
      </c>
      <c r="C38" s="0" t="s">
        <v>236</v>
      </c>
      <c r="D38" s="0" t="s">
        <v>167</v>
      </c>
      <c r="E38" s="0" t="s">
        <v>237</v>
      </c>
      <c r="F38" s="0" t="s">
        <v>238</v>
      </c>
      <c r="G38" s="0" t="s">
        <v>239</v>
      </c>
      <c r="H38" s="0" t="n">
        <v>4638.413331</v>
      </c>
      <c r="I38" s="0" t="s">
        <v>240</v>
      </c>
    </row>
    <row r="39" customFormat="false" ht="15" hidden="false" customHeight="false" outlineLevel="0" collapsed="false">
      <c r="A39" s="0" t="s">
        <v>234</v>
      </c>
      <c r="B39" s="0" t="s">
        <v>235</v>
      </c>
      <c r="C39" s="0" t="s">
        <v>236</v>
      </c>
      <c r="D39" s="0" t="s">
        <v>168</v>
      </c>
      <c r="E39" s="0" t="s">
        <v>237</v>
      </c>
      <c r="F39" s="0" t="s">
        <v>238</v>
      </c>
      <c r="G39" s="0" t="s">
        <v>239</v>
      </c>
      <c r="H39" s="0" t="n">
        <v>342530.970947</v>
      </c>
      <c r="I39" s="0" t="s">
        <v>240</v>
      </c>
    </row>
    <row r="40" customFormat="false" ht="15" hidden="false" customHeight="false" outlineLevel="0" collapsed="false">
      <c r="A40" s="0" t="s">
        <v>234</v>
      </c>
      <c r="B40" s="0" t="s">
        <v>235</v>
      </c>
      <c r="C40" s="0" t="s">
        <v>236</v>
      </c>
      <c r="D40" s="0" t="s">
        <v>169</v>
      </c>
      <c r="E40" s="0" t="s">
        <v>237</v>
      </c>
      <c r="F40" s="0" t="s">
        <v>238</v>
      </c>
      <c r="G40" s="0" t="s">
        <v>239</v>
      </c>
      <c r="H40" s="0" t="n">
        <v>690733.694445</v>
      </c>
      <c r="I40" s="0" t="s">
        <v>240</v>
      </c>
    </row>
    <row r="41" customFormat="false" ht="15" hidden="false" customHeight="false" outlineLevel="0" collapsed="false">
      <c r="A41" s="0" t="s">
        <v>234</v>
      </c>
      <c r="B41" s="0" t="s">
        <v>235</v>
      </c>
      <c r="C41" s="0" t="s">
        <v>236</v>
      </c>
      <c r="D41" s="0" t="s">
        <v>170</v>
      </c>
      <c r="E41" s="0" t="s">
        <v>237</v>
      </c>
      <c r="F41" s="0" t="s">
        <v>238</v>
      </c>
      <c r="G41" s="0" t="s">
        <v>239</v>
      </c>
      <c r="H41" s="0" t="n">
        <v>74850.766783</v>
      </c>
      <c r="I41" s="0" t="s">
        <v>240</v>
      </c>
    </row>
    <row r="42" customFormat="false" ht="15" hidden="false" customHeight="false" outlineLevel="0" collapsed="false">
      <c r="A42" s="0" t="s">
        <v>234</v>
      </c>
      <c r="B42" s="0" t="s">
        <v>235</v>
      </c>
      <c r="C42" s="0" t="s">
        <v>236</v>
      </c>
      <c r="D42" s="0" t="s">
        <v>171</v>
      </c>
      <c r="E42" s="0" t="s">
        <v>237</v>
      </c>
      <c r="F42" s="0" t="s">
        <v>238</v>
      </c>
      <c r="G42" s="0" t="s">
        <v>239</v>
      </c>
      <c r="H42" s="0" t="n">
        <v>1198459.597555</v>
      </c>
      <c r="I42" s="0" t="s">
        <v>240</v>
      </c>
    </row>
    <row r="43" customFormat="false" ht="15" hidden="false" customHeight="false" outlineLevel="0" collapsed="false">
      <c r="A43" s="0" t="s">
        <v>234</v>
      </c>
      <c r="B43" s="0" t="s">
        <v>235</v>
      </c>
      <c r="C43" s="0" t="s">
        <v>236</v>
      </c>
      <c r="D43" s="0" t="s">
        <v>172</v>
      </c>
      <c r="E43" s="0" t="s">
        <v>237</v>
      </c>
      <c r="F43" s="0" t="s">
        <v>238</v>
      </c>
      <c r="G43" s="0" t="s">
        <v>239</v>
      </c>
      <c r="H43" s="0" t="n">
        <v>16520.725065</v>
      </c>
      <c r="I43" s="0" t="s">
        <v>240</v>
      </c>
    </row>
    <row r="44" customFormat="false" ht="15" hidden="false" customHeight="false" outlineLevel="0" collapsed="false">
      <c r="A44" s="0" t="s">
        <v>234</v>
      </c>
      <c r="B44" s="0" t="s">
        <v>235</v>
      </c>
      <c r="C44" s="0" t="s">
        <v>236</v>
      </c>
      <c r="D44" s="0" t="s">
        <v>173</v>
      </c>
      <c r="E44" s="0" t="s">
        <v>237</v>
      </c>
      <c r="F44" s="0" t="s">
        <v>238</v>
      </c>
      <c r="G44" s="0" t="s">
        <v>239</v>
      </c>
      <c r="H44" s="0" t="n">
        <v>16498.017318</v>
      </c>
      <c r="I44" s="0" t="s">
        <v>240</v>
      </c>
    </row>
    <row r="45" customFormat="false" ht="15" hidden="false" customHeight="false" outlineLevel="0" collapsed="false">
      <c r="A45" s="0" t="s">
        <v>234</v>
      </c>
      <c r="B45" s="0" t="s">
        <v>235</v>
      </c>
      <c r="C45" s="0" t="s">
        <v>236</v>
      </c>
      <c r="D45" s="0" t="s">
        <v>174</v>
      </c>
      <c r="E45" s="0" t="s">
        <v>237</v>
      </c>
      <c r="F45" s="0" t="s">
        <v>238</v>
      </c>
      <c r="G45" s="0" t="s">
        <v>239</v>
      </c>
      <c r="H45" s="0" t="n">
        <v>118679.806373</v>
      </c>
      <c r="I45" s="0" t="s">
        <v>240</v>
      </c>
    </row>
    <row r="46" customFormat="false" ht="15" hidden="false" customHeight="false" outlineLevel="0" collapsed="false">
      <c r="A46" s="0" t="s">
        <v>234</v>
      </c>
      <c r="B46" s="0" t="s">
        <v>235</v>
      </c>
      <c r="C46" s="0" t="s">
        <v>236</v>
      </c>
      <c r="D46" s="0" t="s">
        <v>175</v>
      </c>
      <c r="E46" s="0" t="s">
        <v>237</v>
      </c>
      <c r="F46" s="0" t="s">
        <v>238</v>
      </c>
      <c r="G46" s="0" t="s">
        <v>239</v>
      </c>
      <c r="H46" s="0" t="n">
        <v>15324.153562</v>
      </c>
      <c r="I46" s="0" t="s">
        <v>240</v>
      </c>
    </row>
    <row r="47" customFormat="false" ht="15" hidden="false" customHeight="false" outlineLevel="0" collapsed="false">
      <c r="A47" s="0" t="s">
        <v>234</v>
      </c>
      <c r="B47" s="0" t="s">
        <v>235</v>
      </c>
      <c r="C47" s="0" t="s">
        <v>236</v>
      </c>
      <c r="D47" s="0" t="s">
        <v>177</v>
      </c>
      <c r="E47" s="0" t="s">
        <v>237</v>
      </c>
      <c r="F47" s="0" t="s">
        <v>238</v>
      </c>
      <c r="G47" s="0" t="s">
        <v>239</v>
      </c>
      <c r="H47" s="0" t="n">
        <v>8674.996937</v>
      </c>
      <c r="I47" s="0" t="s">
        <v>240</v>
      </c>
    </row>
    <row r="48" customFormat="false" ht="15" hidden="false" customHeight="false" outlineLevel="0" collapsed="false">
      <c r="A48" s="0" t="s">
        <v>234</v>
      </c>
      <c r="B48" s="0" t="s">
        <v>235</v>
      </c>
      <c r="C48" s="0" t="s">
        <v>236</v>
      </c>
      <c r="D48" s="0" t="s">
        <v>178</v>
      </c>
      <c r="E48" s="0" t="s">
        <v>237</v>
      </c>
      <c r="F48" s="0" t="s">
        <v>238</v>
      </c>
      <c r="G48" s="0" t="s">
        <v>239</v>
      </c>
      <c r="H48" s="0" t="n">
        <v>55031.718342</v>
      </c>
      <c r="I48" s="0" t="s">
        <v>240</v>
      </c>
    </row>
    <row r="49" customFormat="false" ht="15" hidden="false" customHeight="false" outlineLevel="0" collapsed="false">
      <c r="A49" s="0" t="s">
        <v>234</v>
      </c>
      <c r="B49" s="0" t="s">
        <v>235</v>
      </c>
      <c r="C49" s="0" t="s">
        <v>236</v>
      </c>
      <c r="D49" s="0" t="s">
        <v>179</v>
      </c>
      <c r="E49" s="0" t="s">
        <v>237</v>
      </c>
      <c r="F49" s="0" t="s">
        <v>238</v>
      </c>
      <c r="G49" s="0" t="s">
        <v>239</v>
      </c>
      <c r="H49" s="0" t="n">
        <v>426528.079731</v>
      </c>
      <c r="I49" s="0" t="s">
        <v>240</v>
      </c>
    </row>
    <row r="50" customFormat="false" ht="15" hidden="false" customHeight="false" outlineLevel="0" collapsed="false">
      <c r="A50" s="0" t="s">
        <v>234</v>
      </c>
      <c r="B50" s="0" t="s">
        <v>235</v>
      </c>
      <c r="C50" s="0" t="s">
        <v>236</v>
      </c>
      <c r="D50" s="0" t="s">
        <v>180</v>
      </c>
      <c r="E50" s="0" t="s">
        <v>237</v>
      </c>
      <c r="F50" s="0" t="s">
        <v>238</v>
      </c>
      <c r="G50" s="0" t="s">
        <v>239</v>
      </c>
      <c r="H50" s="0" t="n">
        <v>152577.504052</v>
      </c>
      <c r="I50" s="0" t="s">
        <v>240</v>
      </c>
    </row>
    <row r="51" customFormat="false" ht="15" hidden="false" customHeight="false" outlineLevel="0" collapsed="false">
      <c r="A51" s="0" t="s">
        <v>234</v>
      </c>
      <c r="B51" s="0" t="s">
        <v>235</v>
      </c>
      <c r="C51" s="0" t="s">
        <v>236</v>
      </c>
      <c r="D51" s="0" t="s">
        <v>181</v>
      </c>
      <c r="E51" s="0" t="s">
        <v>237</v>
      </c>
      <c r="F51" s="0" t="s">
        <v>238</v>
      </c>
      <c r="G51" s="0" t="s">
        <v>239</v>
      </c>
      <c r="H51" s="0" t="n">
        <v>1081595.279012</v>
      </c>
      <c r="I51" s="0" t="s">
        <v>240</v>
      </c>
    </row>
    <row r="52" customFormat="false" ht="15" hidden="false" customHeight="false" outlineLevel="0" collapsed="false">
      <c r="A52" s="0" t="s">
        <v>234</v>
      </c>
      <c r="B52" s="0" t="s">
        <v>235</v>
      </c>
      <c r="C52" s="0" t="s">
        <v>236</v>
      </c>
      <c r="D52" s="0" t="s">
        <v>182</v>
      </c>
      <c r="E52" s="0" t="s">
        <v>237</v>
      </c>
      <c r="F52" s="0" t="s">
        <v>238</v>
      </c>
      <c r="G52" s="0" t="s">
        <v>239</v>
      </c>
      <c r="H52" s="0" t="n">
        <v>111.651801</v>
      </c>
      <c r="I52" s="0" t="s">
        <v>240</v>
      </c>
    </row>
    <row r="53" customFormat="false" ht="15" hidden="false" customHeight="false" outlineLevel="0" collapsed="false">
      <c r="A53" s="0" t="s">
        <v>234</v>
      </c>
      <c r="B53" s="0" t="s">
        <v>235</v>
      </c>
      <c r="C53" s="0" t="s">
        <v>236</v>
      </c>
      <c r="D53" s="0" t="s">
        <v>184</v>
      </c>
      <c r="E53" s="0" t="s">
        <v>237</v>
      </c>
      <c r="F53" s="0" t="s">
        <v>238</v>
      </c>
      <c r="G53" s="0" t="s">
        <v>239</v>
      </c>
      <c r="H53" s="0" t="n">
        <v>23922.246776</v>
      </c>
      <c r="I53" s="0" t="s">
        <v>240</v>
      </c>
    </row>
    <row r="54" customFormat="false" ht="15" hidden="false" customHeight="false" outlineLevel="0" collapsed="false">
      <c r="A54" s="0" t="s">
        <v>234</v>
      </c>
      <c r="B54" s="0" t="s">
        <v>235</v>
      </c>
      <c r="C54" s="0" t="s">
        <v>236</v>
      </c>
      <c r="D54" s="0" t="s">
        <v>185</v>
      </c>
      <c r="E54" s="0" t="s">
        <v>237</v>
      </c>
      <c r="F54" s="0" t="s">
        <v>238</v>
      </c>
      <c r="G54" s="0" t="s">
        <v>239</v>
      </c>
      <c r="H54" s="0" t="n">
        <v>10182.133709</v>
      </c>
      <c r="I54" s="0" t="s">
        <v>240</v>
      </c>
    </row>
    <row r="55" customFormat="false" ht="15" hidden="false" customHeight="false" outlineLevel="0" collapsed="false">
      <c r="A55" s="0" t="s">
        <v>234</v>
      </c>
      <c r="B55" s="0" t="s">
        <v>235</v>
      </c>
      <c r="C55" s="0" t="s">
        <v>236</v>
      </c>
      <c r="D55" s="0" t="s">
        <v>186</v>
      </c>
      <c r="E55" s="0" t="s">
        <v>237</v>
      </c>
      <c r="F55" s="0" t="s">
        <v>238</v>
      </c>
      <c r="G55" s="0" t="s">
        <v>239</v>
      </c>
      <c r="H55" s="0" t="n">
        <v>1017.273911</v>
      </c>
      <c r="I55" s="0" t="s">
        <v>240</v>
      </c>
    </row>
    <row r="56" customFormat="false" ht="15" hidden="false" customHeight="false" outlineLevel="0" collapsed="false">
      <c r="A56" s="0" t="s">
        <v>234</v>
      </c>
      <c r="B56" s="0" t="s">
        <v>235</v>
      </c>
      <c r="C56" s="0" t="s">
        <v>236</v>
      </c>
      <c r="D56" s="0" t="s">
        <v>188</v>
      </c>
      <c r="E56" s="0" t="s">
        <v>237</v>
      </c>
      <c r="F56" s="0" t="s">
        <v>238</v>
      </c>
      <c r="G56" s="0" t="s">
        <v>239</v>
      </c>
      <c r="H56" s="0" t="n">
        <v>3733.111998</v>
      </c>
      <c r="I56" s="0" t="s">
        <v>240</v>
      </c>
    </row>
    <row r="57" customFormat="false" ht="15" hidden="false" customHeight="false" outlineLevel="0" collapsed="false">
      <c r="A57" s="0" t="s">
        <v>234</v>
      </c>
      <c r="B57" s="0" t="s">
        <v>235</v>
      </c>
      <c r="C57" s="0" t="s">
        <v>236</v>
      </c>
      <c r="D57" s="0" t="s">
        <v>190</v>
      </c>
      <c r="E57" s="0" t="s">
        <v>237</v>
      </c>
      <c r="F57" s="0" t="s">
        <v>238</v>
      </c>
      <c r="G57" s="0" t="s">
        <v>239</v>
      </c>
      <c r="H57" s="0" t="n">
        <v>526.127879</v>
      </c>
      <c r="I57" s="0" t="s">
        <v>240</v>
      </c>
    </row>
    <row r="58" customFormat="false" ht="15" hidden="false" customHeight="false" outlineLevel="0" collapsed="false">
      <c r="A58" s="0" t="s">
        <v>234</v>
      </c>
      <c r="B58" s="0" t="s">
        <v>235</v>
      </c>
      <c r="C58" s="0" t="s">
        <v>236</v>
      </c>
      <c r="D58" s="0" t="s">
        <v>192</v>
      </c>
      <c r="E58" s="0" t="s">
        <v>237</v>
      </c>
      <c r="F58" s="0" t="s">
        <v>238</v>
      </c>
      <c r="G58" s="0" t="s">
        <v>239</v>
      </c>
      <c r="H58" s="0" t="n">
        <v>20847.308678</v>
      </c>
      <c r="I58" s="0" t="s">
        <v>240</v>
      </c>
    </row>
    <row r="59" customFormat="false" ht="15" hidden="false" customHeight="false" outlineLevel="0" collapsed="false">
      <c r="A59" s="0" t="s">
        <v>234</v>
      </c>
      <c r="B59" s="0" t="s">
        <v>235</v>
      </c>
      <c r="C59" s="0" t="s">
        <v>236</v>
      </c>
      <c r="D59" s="0" t="s">
        <v>193</v>
      </c>
      <c r="E59" s="0" t="s">
        <v>237</v>
      </c>
      <c r="F59" s="0" t="s">
        <v>238</v>
      </c>
      <c r="G59" s="0" t="s">
        <v>239</v>
      </c>
      <c r="H59" s="0" t="n">
        <v>5876.868534</v>
      </c>
      <c r="I59" s="0" t="s">
        <v>240</v>
      </c>
    </row>
    <row r="60" customFormat="false" ht="15" hidden="false" customHeight="false" outlineLevel="0" collapsed="false">
      <c r="A60" s="0" t="s">
        <v>234</v>
      </c>
      <c r="B60" s="0" t="s">
        <v>235</v>
      </c>
      <c r="C60" s="0" t="s">
        <v>236</v>
      </c>
      <c r="D60" s="0" t="s">
        <v>195</v>
      </c>
      <c r="E60" s="0" t="s">
        <v>237</v>
      </c>
      <c r="F60" s="0" t="s">
        <v>238</v>
      </c>
      <c r="G60" s="0" t="s">
        <v>239</v>
      </c>
      <c r="H60" s="0" t="n">
        <v>89206.458132</v>
      </c>
      <c r="I60" s="0" t="s">
        <v>240</v>
      </c>
    </row>
    <row r="61" customFormat="false" ht="15" hidden="false" customHeight="false" outlineLevel="0" collapsed="false">
      <c r="A61" s="0" t="s">
        <v>234</v>
      </c>
      <c r="B61" s="0" t="s">
        <v>235</v>
      </c>
      <c r="C61" s="0" t="s">
        <v>236</v>
      </c>
      <c r="D61" s="0" t="s">
        <v>196</v>
      </c>
      <c r="E61" s="0" t="s">
        <v>237</v>
      </c>
      <c r="F61" s="0" t="s">
        <v>238</v>
      </c>
      <c r="G61" s="0" t="s">
        <v>239</v>
      </c>
      <c r="H61" s="0" t="n">
        <v>59470.972088</v>
      </c>
      <c r="I61" s="0" t="s">
        <v>240</v>
      </c>
    </row>
    <row r="62" customFormat="false" ht="15" hidden="false" customHeight="false" outlineLevel="0" collapsed="false">
      <c r="A62" s="0" t="s">
        <v>234</v>
      </c>
      <c r="B62" s="0" t="s">
        <v>235</v>
      </c>
      <c r="C62" s="0" t="s">
        <v>236</v>
      </c>
      <c r="D62" s="0" t="s">
        <v>198</v>
      </c>
      <c r="E62" s="0" t="s">
        <v>237</v>
      </c>
      <c r="F62" s="0" t="s">
        <v>238</v>
      </c>
      <c r="G62" s="0" t="s">
        <v>239</v>
      </c>
      <c r="H62" s="0" t="n">
        <v>56361.683889</v>
      </c>
      <c r="I62" s="0" t="s">
        <v>240</v>
      </c>
    </row>
    <row r="63" customFormat="false" ht="15" hidden="false" customHeight="false" outlineLevel="0" collapsed="false">
      <c r="A63" s="0" t="s">
        <v>234</v>
      </c>
      <c r="B63" s="0" t="s">
        <v>235</v>
      </c>
      <c r="C63" s="0" t="s">
        <v>236</v>
      </c>
      <c r="D63" s="0" t="s">
        <v>199</v>
      </c>
      <c r="E63" s="0" t="s">
        <v>237</v>
      </c>
      <c r="F63" s="0" t="s">
        <v>238</v>
      </c>
      <c r="G63" s="0" t="s">
        <v>239</v>
      </c>
      <c r="H63" s="0" t="n">
        <v>18111.507553</v>
      </c>
      <c r="I63" s="0" t="s">
        <v>240</v>
      </c>
    </row>
    <row r="64" customFormat="false" ht="15" hidden="false" customHeight="false" outlineLevel="0" collapsed="false">
      <c r="A64" s="0" t="s">
        <v>234</v>
      </c>
      <c r="B64" s="0" t="s">
        <v>235</v>
      </c>
      <c r="C64" s="0" t="s">
        <v>236</v>
      </c>
      <c r="D64" s="0" t="s">
        <v>201</v>
      </c>
      <c r="E64" s="0" t="s">
        <v>237</v>
      </c>
      <c r="F64" s="0" t="s">
        <v>238</v>
      </c>
      <c r="G64" s="0" t="s">
        <v>239</v>
      </c>
      <c r="H64" s="0" t="n">
        <v>18111.507553</v>
      </c>
      <c r="I64" s="0" t="s">
        <v>240</v>
      </c>
    </row>
    <row r="65" customFormat="false" ht="15" hidden="false" customHeight="false" outlineLevel="0" collapsed="false">
      <c r="A65" s="0" t="s">
        <v>234</v>
      </c>
      <c r="B65" s="0" t="s">
        <v>235</v>
      </c>
      <c r="C65" s="0" t="s">
        <v>236</v>
      </c>
      <c r="D65" s="0" t="s">
        <v>203</v>
      </c>
      <c r="E65" s="0" t="s">
        <v>237</v>
      </c>
      <c r="F65" s="0" t="s">
        <v>238</v>
      </c>
      <c r="G65" s="0" t="s">
        <v>239</v>
      </c>
      <c r="H65" s="0" t="n">
        <v>18017.283443</v>
      </c>
      <c r="I65" s="0" t="s">
        <v>240</v>
      </c>
    </row>
    <row r="66" customFormat="false" ht="15" hidden="false" customHeight="false" outlineLevel="0" collapsed="false">
      <c r="A66" s="0" t="s">
        <v>234</v>
      </c>
      <c r="B66" s="0" t="s">
        <v>235</v>
      </c>
      <c r="C66" s="0" t="s">
        <v>236</v>
      </c>
      <c r="D66" s="0" t="s">
        <v>205</v>
      </c>
      <c r="E66" s="0" t="s">
        <v>237</v>
      </c>
      <c r="F66" s="0" t="s">
        <v>238</v>
      </c>
      <c r="G66" s="0" t="s">
        <v>239</v>
      </c>
      <c r="H66" s="0" t="n">
        <v>50305.658228</v>
      </c>
      <c r="I66" s="0" t="s">
        <v>240</v>
      </c>
    </row>
    <row r="67" customFormat="false" ht="15" hidden="false" customHeight="false" outlineLevel="0" collapsed="false">
      <c r="A67" s="0" t="s">
        <v>234</v>
      </c>
      <c r="B67" s="0" t="s">
        <v>235</v>
      </c>
      <c r="C67" s="0" t="s">
        <v>236</v>
      </c>
      <c r="D67" s="0" t="s">
        <v>206</v>
      </c>
      <c r="E67" s="0" t="s">
        <v>237</v>
      </c>
      <c r="F67" s="0" t="s">
        <v>238</v>
      </c>
      <c r="G67" s="0" t="s">
        <v>239</v>
      </c>
      <c r="H67" s="0" t="n">
        <v>20548.220792</v>
      </c>
      <c r="I67" s="0" t="s">
        <v>240</v>
      </c>
    </row>
    <row r="68" customFormat="false" ht="15" hidden="false" customHeight="false" outlineLevel="0" collapsed="false">
      <c r="A68" s="0" t="s">
        <v>234</v>
      </c>
      <c r="B68" s="0" t="s">
        <v>235</v>
      </c>
      <c r="C68" s="0" t="s">
        <v>236</v>
      </c>
      <c r="D68" s="0" t="s">
        <v>207</v>
      </c>
      <c r="E68" s="0" t="s">
        <v>237</v>
      </c>
      <c r="F68" s="0" t="s">
        <v>238</v>
      </c>
      <c r="G68" s="0" t="s">
        <v>239</v>
      </c>
      <c r="H68" s="0" t="n">
        <v>8411.516448</v>
      </c>
      <c r="I68" s="0" t="s">
        <v>240</v>
      </c>
    </row>
    <row r="69" customFormat="false" ht="15" hidden="false" customHeight="false" outlineLevel="0" collapsed="false">
      <c r="A69" s="0" t="s">
        <v>234</v>
      </c>
      <c r="B69" s="0" t="s">
        <v>235</v>
      </c>
      <c r="C69" s="0" t="s">
        <v>236</v>
      </c>
      <c r="D69" s="0" t="s">
        <v>209</v>
      </c>
      <c r="E69" s="0" t="s">
        <v>237</v>
      </c>
      <c r="F69" s="0" t="s">
        <v>238</v>
      </c>
      <c r="G69" s="0" t="s">
        <v>239</v>
      </c>
      <c r="H69" s="0" t="n">
        <v>803070.1476</v>
      </c>
      <c r="I69" s="0" t="s">
        <v>240</v>
      </c>
    </row>
    <row r="70" customFormat="false" ht="15" hidden="false" customHeight="false" outlineLevel="0" collapsed="false">
      <c r="A70" s="0" t="s">
        <v>234</v>
      </c>
      <c r="B70" s="0" t="s">
        <v>235</v>
      </c>
      <c r="C70" s="0" t="s">
        <v>236</v>
      </c>
      <c r="D70" s="0" t="s">
        <v>211</v>
      </c>
      <c r="E70" s="0" t="s">
        <v>237</v>
      </c>
      <c r="F70" s="0" t="s">
        <v>238</v>
      </c>
      <c r="G70" s="0" t="s">
        <v>239</v>
      </c>
      <c r="H70" s="0" t="n">
        <v>38931.483149</v>
      </c>
      <c r="I70" s="0" t="s">
        <v>240</v>
      </c>
    </row>
    <row r="71" customFormat="false" ht="15" hidden="false" customHeight="false" outlineLevel="0" collapsed="false">
      <c r="A71" s="0" t="s">
        <v>234</v>
      </c>
      <c r="B71" s="0" t="s">
        <v>235</v>
      </c>
      <c r="C71" s="0" t="s">
        <v>236</v>
      </c>
      <c r="D71" s="0" t="s">
        <v>212</v>
      </c>
      <c r="E71" s="0" t="s">
        <v>237</v>
      </c>
      <c r="F71" s="0" t="s">
        <v>238</v>
      </c>
      <c r="G71" s="0" t="s">
        <v>239</v>
      </c>
      <c r="H71" s="0" t="n">
        <v>38931.483149</v>
      </c>
      <c r="I71" s="0" t="s">
        <v>240</v>
      </c>
    </row>
    <row r="72" customFormat="false" ht="15" hidden="false" customHeight="false" outlineLevel="0" collapsed="false">
      <c r="A72" s="0" t="s">
        <v>234</v>
      </c>
      <c r="B72" s="0" t="s">
        <v>235</v>
      </c>
      <c r="C72" s="0" t="s">
        <v>236</v>
      </c>
      <c r="D72" s="0" t="s">
        <v>213</v>
      </c>
      <c r="E72" s="0" t="s">
        <v>237</v>
      </c>
      <c r="F72" s="0" t="s">
        <v>238</v>
      </c>
      <c r="G72" s="0" t="s">
        <v>239</v>
      </c>
      <c r="H72" s="0" t="n">
        <v>1014574.10599</v>
      </c>
      <c r="I72" s="0" t="s">
        <v>240</v>
      </c>
    </row>
    <row r="73" customFormat="false" ht="15" hidden="false" customHeight="false" outlineLevel="0" collapsed="false">
      <c r="A73" s="0" t="s">
        <v>234</v>
      </c>
      <c r="B73" s="0" t="s">
        <v>235</v>
      </c>
      <c r="C73" s="0" t="s">
        <v>236</v>
      </c>
      <c r="D73" s="0" t="s">
        <v>215</v>
      </c>
      <c r="E73" s="0" t="s">
        <v>237</v>
      </c>
      <c r="F73" s="0" t="s">
        <v>238</v>
      </c>
      <c r="G73" s="0" t="s">
        <v>239</v>
      </c>
      <c r="H73" s="0" t="n">
        <v>37503.620779</v>
      </c>
      <c r="I73" s="0" t="s">
        <v>240</v>
      </c>
    </row>
    <row r="74" customFormat="false" ht="15" hidden="false" customHeight="false" outlineLevel="0" collapsed="false">
      <c r="A74" s="0" t="s">
        <v>234</v>
      </c>
      <c r="B74" s="0" t="s">
        <v>235</v>
      </c>
      <c r="C74" s="0" t="s">
        <v>236</v>
      </c>
      <c r="D74" s="0" t="s">
        <v>216</v>
      </c>
      <c r="E74" s="0" t="s">
        <v>237</v>
      </c>
      <c r="F74" s="0" t="s">
        <v>238</v>
      </c>
      <c r="G74" s="0" t="s">
        <v>239</v>
      </c>
      <c r="H74" s="0" t="n">
        <v>0</v>
      </c>
      <c r="I74" s="0" t="s">
        <v>240</v>
      </c>
    </row>
    <row r="75" customFormat="false" ht="15" hidden="false" customHeight="false" outlineLevel="0" collapsed="false">
      <c r="A75" s="0" t="s">
        <v>234</v>
      </c>
      <c r="B75" s="0" t="s">
        <v>235</v>
      </c>
      <c r="C75" s="0" t="s">
        <v>236</v>
      </c>
      <c r="D75" s="0" t="s">
        <v>218</v>
      </c>
      <c r="E75" s="0" t="s">
        <v>237</v>
      </c>
      <c r="F75" s="0" t="s">
        <v>238</v>
      </c>
      <c r="G75" s="0" t="s">
        <v>239</v>
      </c>
      <c r="H75" s="0" t="n">
        <v>0</v>
      </c>
      <c r="I75" s="0" t="s">
        <v>240</v>
      </c>
    </row>
    <row r="76" customFormat="false" ht="15" hidden="false" customHeight="false" outlineLevel="0" collapsed="false">
      <c r="A76" s="0" t="s">
        <v>234</v>
      </c>
      <c r="B76" s="0" t="s">
        <v>235</v>
      </c>
      <c r="C76" s="0" t="s">
        <v>236</v>
      </c>
      <c r="D76" s="0" t="s">
        <v>219</v>
      </c>
      <c r="E76" s="0" t="s">
        <v>237</v>
      </c>
      <c r="F76" s="0" t="s">
        <v>238</v>
      </c>
      <c r="G76" s="0" t="s">
        <v>239</v>
      </c>
      <c r="H76" s="0" t="n">
        <v>602.095653</v>
      </c>
      <c r="I76" s="0" t="s">
        <v>240</v>
      </c>
    </row>
    <row r="77" customFormat="false" ht="15" hidden="false" customHeight="false" outlineLevel="0" collapsed="false">
      <c r="A77" s="0" t="s">
        <v>234</v>
      </c>
      <c r="B77" s="0" t="s">
        <v>235</v>
      </c>
      <c r="C77" s="0" t="s">
        <v>236</v>
      </c>
      <c r="D77" s="0" t="s">
        <v>220</v>
      </c>
      <c r="E77" s="0" t="s">
        <v>237</v>
      </c>
      <c r="F77" s="0" t="s">
        <v>238</v>
      </c>
      <c r="G77" s="0" t="s">
        <v>239</v>
      </c>
      <c r="H77" s="0" t="n">
        <v>1737186.756822</v>
      </c>
      <c r="I77" s="0" t="s">
        <v>240</v>
      </c>
    </row>
    <row r="78" customFormat="false" ht="15" hidden="false" customHeight="false" outlineLevel="0" collapsed="false">
      <c r="A78" s="0" t="s">
        <v>234</v>
      </c>
      <c r="B78" s="0" t="s">
        <v>235</v>
      </c>
      <c r="C78" s="0" t="s">
        <v>236</v>
      </c>
      <c r="D78" s="0" t="s">
        <v>221</v>
      </c>
      <c r="E78" s="0" t="s">
        <v>237</v>
      </c>
      <c r="F78" s="0" t="s">
        <v>238</v>
      </c>
      <c r="G78" s="0" t="s">
        <v>239</v>
      </c>
      <c r="H78" s="0" t="n">
        <v>270338.379372</v>
      </c>
      <c r="I78" s="0" t="s">
        <v>240</v>
      </c>
    </row>
    <row r="79" customFormat="false" ht="15" hidden="false" customHeight="false" outlineLevel="0" collapsed="false">
      <c r="A79" s="0" t="s">
        <v>234</v>
      </c>
      <c r="B79" s="0" t="s">
        <v>235</v>
      </c>
      <c r="C79" s="0" t="s">
        <v>236</v>
      </c>
      <c r="D79" s="0" t="s">
        <v>223</v>
      </c>
      <c r="E79" s="0" t="s">
        <v>237</v>
      </c>
      <c r="F79" s="0" t="s">
        <v>238</v>
      </c>
      <c r="G79" s="0" t="s">
        <v>239</v>
      </c>
      <c r="H79" s="0" t="n">
        <v>99757.053926</v>
      </c>
      <c r="I79" s="0" t="s">
        <v>240</v>
      </c>
    </row>
    <row r="80" customFormat="false" ht="15" hidden="false" customHeight="false" outlineLevel="0" collapsed="false">
      <c r="A80" s="0" t="s">
        <v>234</v>
      </c>
      <c r="B80" s="0" t="s">
        <v>235</v>
      </c>
      <c r="C80" s="0" t="s">
        <v>236</v>
      </c>
      <c r="D80" s="0" t="s">
        <v>224</v>
      </c>
      <c r="E80" s="0" t="s">
        <v>237</v>
      </c>
      <c r="F80" s="0" t="s">
        <v>238</v>
      </c>
      <c r="G80" s="0" t="s">
        <v>239</v>
      </c>
      <c r="H80" s="0" t="n">
        <v>81288.876343</v>
      </c>
      <c r="I80" s="0" t="s">
        <v>240</v>
      </c>
    </row>
    <row r="81" customFormat="false" ht="15" hidden="false" customHeight="false" outlineLevel="0" collapsed="false">
      <c r="A81" s="0" t="s">
        <v>234</v>
      </c>
      <c r="B81" s="0" t="s">
        <v>235</v>
      </c>
      <c r="C81" s="0" t="s">
        <v>236</v>
      </c>
      <c r="D81" s="0" t="s">
        <v>225</v>
      </c>
      <c r="E81" s="0" t="s">
        <v>237</v>
      </c>
      <c r="F81" s="0" t="s">
        <v>238</v>
      </c>
      <c r="G81" s="0" t="s">
        <v>239</v>
      </c>
      <c r="H81" s="0" t="n">
        <v>1087701.814337</v>
      </c>
      <c r="I81" s="0" t="s">
        <v>240</v>
      </c>
    </row>
    <row r="82" customFormat="false" ht="15" hidden="false" customHeight="false" outlineLevel="0" collapsed="false">
      <c r="A82" s="0" t="s">
        <v>234</v>
      </c>
      <c r="B82" s="0" t="s">
        <v>235</v>
      </c>
      <c r="C82" s="0" t="s">
        <v>236</v>
      </c>
      <c r="D82" s="0" t="s">
        <v>226</v>
      </c>
      <c r="E82" s="0" t="s">
        <v>237</v>
      </c>
      <c r="F82" s="0" t="s">
        <v>238</v>
      </c>
      <c r="G82" s="0" t="s">
        <v>239</v>
      </c>
      <c r="H82" s="0" t="n">
        <v>4285665.115169</v>
      </c>
      <c r="I82" s="0" t="s">
        <v>240</v>
      </c>
    </row>
    <row r="83" customFormat="false" ht="15" hidden="false" customHeight="false" outlineLevel="0" collapsed="false">
      <c r="A83" s="0" t="s">
        <v>234</v>
      </c>
      <c r="B83" s="0" t="s">
        <v>235</v>
      </c>
      <c r="C83" s="0" t="s">
        <v>236</v>
      </c>
      <c r="D83" s="0" t="s">
        <v>227</v>
      </c>
      <c r="E83" s="0" t="s">
        <v>237</v>
      </c>
      <c r="F83" s="0" t="s">
        <v>238</v>
      </c>
      <c r="G83" s="0" t="s">
        <v>239</v>
      </c>
      <c r="H83" s="0" t="n">
        <v>31811.945438</v>
      </c>
      <c r="I83" s="0" t="s">
        <v>240</v>
      </c>
    </row>
    <row r="84" customFormat="false" ht="15" hidden="false" customHeight="false" outlineLevel="0" collapsed="false">
      <c r="A84" s="0" t="s">
        <v>234</v>
      </c>
      <c r="B84" s="0" t="s">
        <v>235</v>
      </c>
      <c r="C84" s="0" t="s">
        <v>236</v>
      </c>
      <c r="D84" s="0" t="s">
        <v>228</v>
      </c>
      <c r="E84" s="0" t="s">
        <v>237</v>
      </c>
      <c r="F84" s="0" t="s">
        <v>238</v>
      </c>
      <c r="G84" s="0" t="s">
        <v>239</v>
      </c>
      <c r="H84" s="0" t="n">
        <v>1505.239132</v>
      </c>
      <c r="I84" s="0" t="s">
        <v>240</v>
      </c>
    </row>
    <row r="85" customFormat="false" ht="15" hidden="false" customHeight="false" outlineLevel="0" collapsed="false">
      <c r="A85" s="0" t="s">
        <v>234</v>
      </c>
      <c r="B85" s="0" t="s">
        <v>235</v>
      </c>
      <c r="C85" s="0" t="s">
        <v>236</v>
      </c>
      <c r="D85" s="0" t="s">
        <v>229</v>
      </c>
      <c r="E85" s="0" t="s">
        <v>237</v>
      </c>
      <c r="F85" s="0" t="s">
        <v>238</v>
      </c>
      <c r="G85" s="0" t="s">
        <v>239</v>
      </c>
      <c r="H85" s="0" t="n">
        <v>6020.956527</v>
      </c>
      <c r="I85" s="0" t="s">
        <v>240</v>
      </c>
    </row>
    <row r="86" customFormat="false" ht="15" hidden="false" customHeight="false" outlineLevel="0" collapsed="false">
      <c r="A86" s="0" t="s">
        <v>234</v>
      </c>
      <c r="B86" s="0" t="s">
        <v>235</v>
      </c>
      <c r="C86" s="0" t="s">
        <v>236</v>
      </c>
      <c r="D86" s="0" t="s">
        <v>230</v>
      </c>
      <c r="E86" s="0" t="s">
        <v>237</v>
      </c>
      <c r="F86" s="0" t="s">
        <v>238</v>
      </c>
      <c r="G86" s="0" t="s">
        <v>239</v>
      </c>
      <c r="H86" s="0" t="n">
        <v>15052391.318573</v>
      </c>
      <c r="I86" s="0" t="s">
        <v>240</v>
      </c>
    </row>
    <row r="87" customFormat="false" ht="15" hidden="false" customHeight="false" outlineLevel="0" collapsed="false">
      <c r="A87" s="0" t="s">
        <v>234</v>
      </c>
      <c r="B87" s="0" t="s">
        <v>235</v>
      </c>
      <c r="C87" s="0" t="s">
        <v>236</v>
      </c>
      <c r="D87" s="0" t="s">
        <v>231</v>
      </c>
      <c r="E87" s="0" t="s">
        <v>237</v>
      </c>
      <c r="F87" s="0" t="s">
        <v>238</v>
      </c>
      <c r="G87" s="0" t="s">
        <v>239</v>
      </c>
      <c r="H87" s="0" t="n">
        <v>60209.565274</v>
      </c>
      <c r="I87" s="0" t="s">
        <v>240</v>
      </c>
    </row>
    <row r="88" customFormat="false" ht="15" hidden="false" customHeight="false" outlineLevel="0" collapsed="false">
      <c r="A88" s="0" t="s">
        <v>234</v>
      </c>
      <c r="B88" s="0" t="s">
        <v>235</v>
      </c>
      <c r="C88" s="0" t="s">
        <v>236</v>
      </c>
      <c r="D88" s="0" t="s">
        <v>232</v>
      </c>
      <c r="E88" s="0" t="s">
        <v>237</v>
      </c>
      <c r="F88" s="0" t="s">
        <v>238</v>
      </c>
      <c r="G88" s="0" t="s">
        <v>239</v>
      </c>
      <c r="H88" s="0" t="n">
        <v>0</v>
      </c>
      <c r="I88" s="0" t="s">
        <v>240</v>
      </c>
    </row>
    <row r="89" customFormat="false" ht="15" hidden="false" customHeight="false" outlineLevel="0" collapsed="false">
      <c r="A89" s="0" t="s">
        <v>234</v>
      </c>
      <c r="B89" s="0" t="s">
        <v>235</v>
      </c>
      <c r="C89" s="0" t="s">
        <v>236</v>
      </c>
      <c r="D89" s="0" t="s">
        <v>233</v>
      </c>
      <c r="E89" s="0" t="s">
        <v>237</v>
      </c>
      <c r="F89" s="0" t="s">
        <v>238</v>
      </c>
      <c r="G89" s="0" t="s">
        <v>239</v>
      </c>
      <c r="H89" s="0" t="n">
        <v>329357996.662675</v>
      </c>
      <c r="I89" s="0" t="s">
        <v>240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8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23469387755102"/>
  </cols>
  <sheetData>
    <row r="1" customFormat="false" ht="15" hidden="false" customHeight="false" outlineLevel="0" collapsed="false">
      <c r="A1" s="0" t="s">
        <v>234</v>
      </c>
      <c r="B1" s="0" t="s">
        <v>241</v>
      </c>
      <c r="C1" s="0" t="s">
        <v>236</v>
      </c>
      <c r="D1" s="0" t="s">
        <v>119</v>
      </c>
      <c r="E1" s="0" t="s">
        <v>237</v>
      </c>
      <c r="F1" s="0" t="s">
        <v>238</v>
      </c>
      <c r="G1" s="0" t="s">
        <v>239</v>
      </c>
      <c r="H1" s="0" t="n">
        <v>5431.738339</v>
      </c>
      <c r="I1" s="0" t="s">
        <v>240</v>
      </c>
    </row>
    <row r="2" customFormat="false" ht="15" hidden="false" customHeight="false" outlineLevel="0" collapsed="false">
      <c r="A2" s="0" t="s">
        <v>234</v>
      </c>
      <c r="B2" s="0" t="s">
        <v>241</v>
      </c>
      <c r="C2" s="0" t="s">
        <v>236</v>
      </c>
      <c r="D2" s="0" t="s">
        <v>121</v>
      </c>
      <c r="E2" s="0" t="s">
        <v>237</v>
      </c>
      <c r="F2" s="0" t="s">
        <v>238</v>
      </c>
      <c r="G2" s="0" t="s">
        <v>239</v>
      </c>
      <c r="H2" s="0" t="n">
        <v>1648.673407</v>
      </c>
      <c r="I2" s="0" t="s">
        <v>240</v>
      </c>
    </row>
    <row r="3" customFormat="false" ht="15" hidden="false" customHeight="false" outlineLevel="0" collapsed="false">
      <c r="A3" s="0" t="s">
        <v>234</v>
      </c>
      <c r="B3" s="0" t="s">
        <v>241</v>
      </c>
      <c r="C3" s="0" t="s">
        <v>236</v>
      </c>
      <c r="D3" s="0" t="s">
        <v>123</v>
      </c>
      <c r="E3" s="0" t="s">
        <v>237</v>
      </c>
      <c r="F3" s="0" t="s">
        <v>238</v>
      </c>
      <c r="G3" s="0" t="s">
        <v>239</v>
      </c>
      <c r="H3" s="0" t="n">
        <v>30938.411455</v>
      </c>
      <c r="I3" s="0" t="s">
        <v>240</v>
      </c>
    </row>
    <row r="4" customFormat="false" ht="15" hidden="false" customHeight="false" outlineLevel="0" collapsed="false">
      <c r="A4" s="0" t="s">
        <v>234</v>
      </c>
      <c r="B4" s="0" t="s">
        <v>241</v>
      </c>
      <c r="C4" s="0" t="s">
        <v>236</v>
      </c>
      <c r="D4" s="0" t="s">
        <v>125</v>
      </c>
      <c r="E4" s="0" t="s">
        <v>237</v>
      </c>
      <c r="F4" s="0" t="s">
        <v>238</v>
      </c>
      <c r="G4" s="0" t="s">
        <v>239</v>
      </c>
      <c r="H4" s="0" t="n">
        <v>8397.83414</v>
      </c>
      <c r="I4" s="0" t="s">
        <v>240</v>
      </c>
    </row>
    <row r="5" customFormat="false" ht="15" hidden="false" customHeight="false" outlineLevel="0" collapsed="false">
      <c r="A5" s="0" t="s">
        <v>234</v>
      </c>
      <c r="B5" s="0" t="s">
        <v>241</v>
      </c>
      <c r="C5" s="0" t="s">
        <v>236</v>
      </c>
      <c r="D5" s="0" t="s">
        <v>127</v>
      </c>
      <c r="E5" s="0" t="s">
        <v>237</v>
      </c>
      <c r="F5" s="0" t="s">
        <v>238</v>
      </c>
      <c r="G5" s="0" t="s">
        <v>239</v>
      </c>
      <c r="H5" s="0" t="n">
        <v>163712.541515</v>
      </c>
      <c r="I5" s="0" t="s">
        <v>240</v>
      </c>
    </row>
    <row r="6" customFormat="false" ht="15" hidden="false" customHeight="false" outlineLevel="0" collapsed="false">
      <c r="A6" s="0" t="s">
        <v>234</v>
      </c>
      <c r="B6" s="0" t="s">
        <v>241</v>
      </c>
      <c r="C6" s="0" t="s">
        <v>236</v>
      </c>
      <c r="D6" s="0" t="s">
        <v>128</v>
      </c>
      <c r="E6" s="0" t="s">
        <v>237</v>
      </c>
      <c r="F6" s="0" t="s">
        <v>238</v>
      </c>
      <c r="G6" s="0" t="s">
        <v>239</v>
      </c>
      <c r="H6" s="0" t="n">
        <v>163712.541665</v>
      </c>
      <c r="I6" s="0" t="s">
        <v>240</v>
      </c>
    </row>
    <row r="7" customFormat="false" ht="15" hidden="false" customHeight="false" outlineLevel="0" collapsed="false">
      <c r="A7" s="0" t="s">
        <v>234</v>
      </c>
      <c r="B7" s="0" t="s">
        <v>241</v>
      </c>
      <c r="C7" s="0" t="s">
        <v>236</v>
      </c>
      <c r="D7" s="0" t="s">
        <v>129</v>
      </c>
      <c r="E7" s="0" t="s">
        <v>237</v>
      </c>
      <c r="F7" s="0" t="s">
        <v>238</v>
      </c>
      <c r="G7" s="0" t="s">
        <v>239</v>
      </c>
      <c r="H7" s="0" t="n">
        <v>163712.541482</v>
      </c>
      <c r="I7" s="0" t="s">
        <v>240</v>
      </c>
    </row>
    <row r="8" customFormat="false" ht="15" hidden="false" customHeight="false" outlineLevel="0" collapsed="false">
      <c r="A8" s="0" t="s">
        <v>234</v>
      </c>
      <c r="B8" s="0" t="s">
        <v>241</v>
      </c>
      <c r="C8" s="0" t="s">
        <v>236</v>
      </c>
      <c r="D8" s="0" t="s">
        <v>130</v>
      </c>
      <c r="E8" s="0" t="s">
        <v>237</v>
      </c>
      <c r="F8" s="0" t="s">
        <v>238</v>
      </c>
      <c r="G8" s="0" t="s">
        <v>239</v>
      </c>
      <c r="H8" s="0" t="n">
        <v>163712.541529</v>
      </c>
      <c r="I8" s="0" t="s">
        <v>240</v>
      </c>
    </row>
    <row r="9" customFormat="false" ht="15" hidden="false" customHeight="false" outlineLevel="0" collapsed="false">
      <c r="A9" s="0" t="s">
        <v>234</v>
      </c>
      <c r="B9" s="0" t="s">
        <v>241</v>
      </c>
      <c r="C9" s="0" t="s">
        <v>236</v>
      </c>
      <c r="D9" s="0" t="s">
        <v>131</v>
      </c>
      <c r="E9" s="0" t="s">
        <v>237</v>
      </c>
      <c r="F9" s="0" t="s">
        <v>238</v>
      </c>
      <c r="G9" s="0" t="s">
        <v>239</v>
      </c>
      <c r="H9" s="0" t="n">
        <v>163712.541586</v>
      </c>
      <c r="I9" s="0" t="s">
        <v>240</v>
      </c>
    </row>
    <row r="10" customFormat="false" ht="15" hidden="false" customHeight="false" outlineLevel="0" collapsed="false">
      <c r="A10" s="0" t="s">
        <v>234</v>
      </c>
      <c r="B10" s="0" t="s">
        <v>241</v>
      </c>
      <c r="C10" s="0" t="s">
        <v>236</v>
      </c>
      <c r="D10" s="0" t="s">
        <v>132</v>
      </c>
      <c r="E10" s="0" t="s">
        <v>237</v>
      </c>
      <c r="F10" s="0" t="s">
        <v>238</v>
      </c>
      <c r="G10" s="0" t="s">
        <v>239</v>
      </c>
      <c r="H10" s="0" t="n">
        <v>163712.540303</v>
      </c>
      <c r="I10" s="0" t="s">
        <v>240</v>
      </c>
    </row>
    <row r="11" customFormat="false" ht="15" hidden="false" customHeight="false" outlineLevel="0" collapsed="false">
      <c r="A11" s="0" t="s">
        <v>234</v>
      </c>
      <c r="B11" s="0" t="s">
        <v>241</v>
      </c>
      <c r="C11" s="0" t="s">
        <v>236</v>
      </c>
      <c r="D11" s="0" t="s">
        <v>133</v>
      </c>
      <c r="E11" s="0" t="s">
        <v>237</v>
      </c>
      <c r="F11" s="0" t="s">
        <v>238</v>
      </c>
      <c r="G11" s="0" t="s">
        <v>239</v>
      </c>
      <c r="H11" s="0" t="n">
        <v>163712.541548</v>
      </c>
      <c r="I11" s="0" t="s">
        <v>240</v>
      </c>
    </row>
    <row r="12" customFormat="false" ht="15" hidden="false" customHeight="false" outlineLevel="0" collapsed="false">
      <c r="A12" s="0" t="s">
        <v>234</v>
      </c>
      <c r="B12" s="0" t="s">
        <v>241</v>
      </c>
      <c r="C12" s="0" t="s">
        <v>236</v>
      </c>
      <c r="D12" s="0" t="s">
        <v>134</v>
      </c>
      <c r="E12" s="0" t="s">
        <v>237</v>
      </c>
      <c r="F12" s="0" t="s">
        <v>238</v>
      </c>
      <c r="G12" s="0" t="s">
        <v>239</v>
      </c>
      <c r="H12" s="0" t="n">
        <v>163712.544553</v>
      </c>
      <c r="I12" s="0" t="s">
        <v>240</v>
      </c>
    </row>
    <row r="13" customFormat="false" ht="15" hidden="false" customHeight="false" outlineLevel="0" collapsed="false">
      <c r="A13" s="0" t="s">
        <v>234</v>
      </c>
      <c r="B13" s="0" t="s">
        <v>241</v>
      </c>
      <c r="C13" s="0" t="s">
        <v>236</v>
      </c>
      <c r="D13" s="0" t="s">
        <v>135</v>
      </c>
      <c r="E13" s="0" t="s">
        <v>237</v>
      </c>
      <c r="F13" s="0" t="s">
        <v>238</v>
      </c>
      <c r="G13" s="0" t="s">
        <v>239</v>
      </c>
      <c r="H13" s="0" t="n">
        <v>1547.730166</v>
      </c>
      <c r="I13" s="0" t="s">
        <v>240</v>
      </c>
    </row>
    <row r="14" customFormat="false" ht="15" hidden="false" customHeight="false" outlineLevel="0" collapsed="false">
      <c r="A14" s="0" t="s">
        <v>234</v>
      </c>
      <c r="B14" s="0" t="s">
        <v>241</v>
      </c>
      <c r="C14" s="0" t="s">
        <v>236</v>
      </c>
      <c r="D14" s="0" t="s">
        <v>137</v>
      </c>
      <c r="E14" s="0" t="s">
        <v>237</v>
      </c>
      <c r="F14" s="0" t="s">
        <v>238</v>
      </c>
      <c r="G14" s="0" t="s">
        <v>239</v>
      </c>
      <c r="H14" s="0" t="n">
        <v>1547.730168</v>
      </c>
      <c r="I14" s="0" t="s">
        <v>240</v>
      </c>
    </row>
    <row r="15" customFormat="false" ht="15" hidden="false" customHeight="false" outlineLevel="0" collapsed="false">
      <c r="A15" s="0" t="s">
        <v>234</v>
      </c>
      <c r="B15" s="0" t="s">
        <v>241</v>
      </c>
      <c r="C15" s="0" t="s">
        <v>236</v>
      </c>
      <c r="D15" s="0" t="s">
        <v>139</v>
      </c>
      <c r="E15" s="0" t="s">
        <v>237</v>
      </c>
      <c r="F15" s="0" t="s">
        <v>238</v>
      </c>
      <c r="G15" s="0" t="s">
        <v>239</v>
      </c>
      <c r="H15" s="0" t="n">
        <v>1547.73017</v>
      </c>
      <c r="I15" s="0" t="s">
        <v>240</v>
      </c>
    </row>
    <row r="16" customFormat="false" ht="15" hidden="false" customHeight="false" outlineLevel="0" collapsed="false">
      <c r="A16" s="0" t="s">
        <v>234</v>
      </c>
      <c r="B16" s="0" t="s">
        <v>241</v>
      </c>
      <c r="C16" s="0" t="s">
        <v>236</v>
      </c>
      <c r="D16" s="0" t="s">
        <v>141</v>
      </c>
      <c r="E16" s="0" t="s">
        <v>237</v>
      </c>
      <c r="F16" s="0" t="s">
        <v>238</v>
      </c>
      <c r="G16" s="0" t="s">
        <v>239</v>
      </c>
      <c r="H16" s="0" t="n">
        <v>33.00523</v>
      </c>
      <c r="I16" s="0" t="s">
        <v>240</v>
      </c>
    </row>
    <row r="17" customFormat="false" ht="15" hidden="false" customHeight="false" outlineLevel="0" collapsed="false">
      <c r="A17" s="0" t="s">
        <v>234</v>
      </c>
      <c r="B17" s="0" t="s">
        <v>241</v>
      </c>
      <c r="C17" s="0" t="s">
        <v>236</v>
      </c>
      <c r="D17" s="0" t="s">
        <v>142</v>
      </c>
      <c r="E17" s="0" t="s">
        <v>237</v>
      </c>
      <c r="F17" s="0" t="s">
        <v>238</v>
      </c>
      <c r="G17" s="0" t="s">
        <v>239</v>
      </c>
      <c r="H17" s="0" t="n">
        <v>61518.874299</v>
      </c>
      <c r="I17" s="0" t="s">
        <v>240</v>
      </c>
    </row>
    <row r="18" customFormat="false" ht="15" hidden="false" customHeight="false" outlineLevel="0" collapsed="false">
      <c r="A18" s="0" t="s">
        <v>234</v>
      </c>
      <c r="B18" s="0" t="s">
        <v>241</v>
      </c>
      <c r="C18" s="0" t="s">
        <v>236</v>
      </c>
      <c r="D18" s="0" t="s">
        <v>143</v>
      </c>
      <c r="E18" s="0" t="s">
        <v>237</v>
      </c>
      <c r="F18" s="0" t="s">
        <v>238</v>
      </c>
      <c r="G18" s="0" t="s">
        <v>239</v>
      </c>
      <c r="H18" s="0" t="n">
        <v>61518.874423</v>
      </c>
      <c r="I18" s="0" t="s">
        <v>240</v>
      </c>
    </row>
    <row r="19" customFormat="false" ht="15" hidden="false" customHeight="false" outlineLevel="0" collapsed="false">
      <c r="A19" s="0" t="s">
        <v>234</v>
      </c>
      <c r="B19" s="0" t="s">
        <v>241</v>
      </c>
      <c r="C19" s="0" t="s">
        <v>236</v>
      </c>
      <c r="D19" s="0" t="s">
        <v>144</v>
      </c>
      <c r="E19" s="0" t="s">
        <v>237</v>
      </c>
      <c r="F19" s="0" t="s">
        <v>238</v>
      </c>
      <c r="G19" s="0" t="s">
        <v>239</v>
      </c>
      <c r="H19" s="0" t="n">
        <v>61518.874345</v>
      </c>
      <c r="I19" s="0" t="s">
        <v>240</v>
      </c>
    </row>
    <row r="20" customFormat="false" ht="15" hidden="false" customHeight="false" outlineLevel="0" collapsed="false">
      <c r="A20" s="0" t="s">
        <v>234</v>
      </c>
      <c r="B20" s="0" t="s">
        <v>241</v>
      </c>
      <c r="C20" s="0" t="s">
        <v>236</v>
      </c>
      <c r="D20" s="0" t="s">
        <v>146</v>
      </c>
      <c r="E20" s="0" t="s">
        <v>237</v>
      </c>
      <c r="F20" s="0" t="s">
        <v>238</v>
      </c>
      <c r="G20" s="0" t="s">
        <v>239</v>
      </c>
      <c r="H20" s="0" t="n">
        <v>5271.168835</v>
      </c>
      <c r="I20" s="0" t="s">
        <v>240</v>
      </c>
    </row>
    <row r="21" customFormat="false" ht="15" hidden="false" customHeight="false" outlineLevel="0" collapsed="false">
      <c r="A21" s="0" t="s">
        <v>234</v>
      </c>
      <c r="B21" s="0" t="s">
        <v>241</v>
      </c>
      <c r="C21" s="0" t="s">
        <v>236</v>
      </c>
      <c r="D21" s="0" t="s">
        <v>147</v>
      </c>
      <c r="E21" s="0" t="s">
        <v>237</v>
      </c>
      <c r="F21" s="0" t="s">
        <v>238</v>
      </c>
      <c r="G21" s="0" t="s">
        <v>239</v>
      </c>
      <c r="H21" s="0" t="n">
        <v>3088.604436</v>
      </c>
      <c r="I21" s="0" t="s">
        <v>240</v>
      </c>
    </row>
    <row r="22" customFormat="false" ht="15" hidden="false" customHeight="false" outlineLevel="0" collapsed="false">
      <c r="A22" s="0" t="s">
        <v>234</v>
      </c>
      <c r="B22" s="0" t="s">
        <v>241</v>
      </c>
      <c r="C22" s="0" t="s">
        <v>236</v>
      </c>
      <c r="D22" s="0" t="s">
        <v>149</v>
      </c>
      <c r="E22" s="0" t="s">
        <v>237</v>
      </c>
      <c r="F22" s="0" t="s">
        <v>238</v>
      </c>
      <c r="G22" s="0" t="s">
        <v>239</v>
      </c>
      <c r="H22" s="0" t="n">
        <v>3088.604426</v>
      </c>
      <c r="I22" s="0" t="s">
        <v>240</v>
      </c>
    </row>
    <row r="23" customFormat="false" ht="15" hidden="false" customHeight="false" outlineLevel="0" collapsed="false">
      <c r="A23" s="0" t="s">
        <v>234</v>
      </c>
      <c r="B23" s="0" t="s">
        <v>241</v>
      </c>
      <c r="C23" s="0" t="s">
        <v>236</v>
      </c>
      <c r="D23" s="0" t="s">
        <v>150</v>
      </c>
      <c r="E23" s="0" t="s">
        <v>237</v>
      </c>
      <c r="F23" s="0" t="s">
        <v>238</v>
      </c>
      <c r="G23" s="0" t="s">
        <v>239</v>
      </c>
      <c r="H23" s="0" t="n">
        <v>186324.760843</v>
      </c>
      <c r="I23" s="0" t="s">
        <v>240</v>
      </c>
    </row>
    <row r="24" customFormat="false" ht="15" hidden="false" customHeight="false" outlineLevel="0" collapsed="false">
      <c r="A24" s="0" t="s">
        <v>234</v>
      </c>
      <c r="B24" s="0" t="s">
        <v>241</v>
      </c>
      <c r="C24" s="0" t="s">
        <v>236</v>
      </c>
      <c r="D24" s="0" t="s">
        <v>151</v>
      </c>
      <c r="E24" s="0" t="s">
        <v>237</v>
      </c>
      <c r="F24" s="0" t="s">
        <v>238</v>
      </c>
      <c r="G24" s="0" t="s">
        <v>239</v>
      </c>
      <c r="H24" s="0" t="n">
        <v>114548.048639</v>
      </c>
      <c r="I24" s="0" t="s">
        <v>240</v>
      </c>
    </row>
    <row r="25" customFormat="false" ht="15" hidden="false" customHeight="false" outlineLevel="0" collapsed="false">
      <c r="A25" s="0" t="s">
        <v>234</v>
      </c>
      <c r="B25" s="0" t="s">
        <v>241</v>
      </c>
      <c r="C25" s="0" t="s">
        <v>236</v>
      </c>
      <c r="D25" s="0" t="s">
        <v>152</v>
      </c>
      <c r="E25" s="0" t="s">
        <v>237</v>
      </c>
      <c r="F25" s="0" t="s">
        <v>238</v>
      </c>
      <c r="G25" s="0" t="s">
        <v>239</v>
      </c>
      <c r="H25" s="0" t="n">
        <v>345914.045634</v>
      </c>
      <c r="I25" s="0" t="s">
        <v>240</v>
      </c>
    </row>
    <row r="26" customFormat="false" ht="15" hidden="false" customHeight="false" outlineLevel="0" collapsed="false">
      <c r="A26" s="0" t="s">
        <v>234</v>
      </c>
      <c r="B26" s="0" t="s">
        <v>241</v>
      </c>
      <c r="C26" s="0" t="s">
        <v>236</v>
      </c>
      <c r="D26" s="0" t="s">
        <v>153</v>
      </c>
      <c r="E26" s="0" t="s">
        <v>237</v>
      </c>
      <c r="F26" s="0" t="s">
        <v>238</v>
      </c>
      <c r="G26" s="0" t="s">
        <v>239</v>
      </c>
      <c r="H26" s="0" t="n">
        <v>345914.043975</v>
      </c>
      <c r="I26" s="0" t="s">
        <v>240</v>
      </c>
    </row>
    <row r="27" customFormat="false" ht="15" hidden="false" customHeight="false" outlineLevel="0" collapsed="false">
      <c r="A27" s="0" t="s">
        <v>234</v>
      </c>
      <c r="B27" s="0" t="s">
        <v>241</v>
      </c>
      <c r="C27" s="0" t="s">
        <v>236</v>
      </c>
      <c r="D27" s="0" t="s">
        <v>154</v>
      </c>
      <c r="E27" s="0" t="s">
        <v>237</v>
      </c>
      <c r="F27" s="0" t="s">
        <v>238</v>
      </c>
      <c r="G27" s="0" t="s">
        <v>239</v>
      </c>
      <c r="H27" s="0" t="n">
        <v>345914.045932</v>
      </c>
      <c r="I27" s="0" t="s">
        <v>240</v>
      </c>
    </row>
    <row r="28" customFormat="false" ht="15" hidden="false" customHeight="false" outlineLevel="0" collapsed="false">
      <c r="A28" s="0" t="s">
        <v>234</v>
      </c>
      <c r="B28" s="0" t="s">
        <v>241</v>
      </c>
      <c r="C28" s="0" t="s">
        <v>236</v>
      </c>
      <c r="D28" s="0" t="s">
        <v>155</v>
      </c>
      <c r="E28" s="0" t="s">
        <v>237</v>
      </c>
      <c r="F28" s="0" t="s">
        <v>238</v>
      </c>
      <c r="G28" s="0" t="s">
        <v>239</v>
      </c>
      <c r="H28" s="0" t="n">
        <v>345914.046074</v>
      </c>
      <c r="I28" s="0" t="s">
        <v>240</v>
      </c>
    </row>
    <row r="29" customFormat="false" ht="15" hidden="false" customHeight="false" outlineLevel="0" collapsed="false">
      <c r="A29" s="0" t="s">
        <v>234</v>
      </c>
      <c r="B29" s="0" t="s">
        <v>241</v>
      </c>
      <c r="C29" s="0" t="s">
        <v>236</v>
      </c>
      <c r="D29" s="0" t="s">
        <v>156</v>
      </c>
      <c r="E29" s="0" t="s">
        <v>237</v>
      </c>
      <c r="F29" s="0" t="s">
        <v>238</v>
      </c>
      <c r="G29" s="0" t="s">
        <v>239</v>
      </c>
      <c r="H29" s="0" t="n">
        <v>345914.045863</v>
      </c>
      <c r="I29" s="0" t="s">
        <v>240</v>
      </c>
    </row>
    <row r="30" customFormat="false" ht="15" hidden="false" customHeight="false" outlineLevel="0" collapsed="false">
      <c r="A30" s="0" t="s">
        <v>234</v>
      </c>
      <c r="B30" s="0" t="s">
        <v>241</v>
      </c>
      <c r="C30" s="0" t="s">
        <v>236</v>
      </c>
      <c r="D30" s="0" t="s">
        <v>157</v>
      </c>
      <c r="E30" s="0" t="s">
        <v>237</v>
      </c>
      <c r="F30" s="0" t="s">
        <v>238</v>
      </c>
      <c r="G30" s="0" t="s">
        <v>239</v>
      </c>
      <c r="H30" s="0" t="n">
        <v>345914.045812</v>
      </c>
      <c r="I30" s="0" t="s">
        <v>240</v>
      </c>
    </row>
    <row r="31" customFormat="false" ht="15" hidden="false" customHeight="false" outlineLevel="0" collapsed="false">
      <c r="A31" s="0" t="s">
        <v>234</v>
      </c>
      <c r="B31" s="0" t="s">
        <v>241</v>
      </c>
      <c r="C31" s="0" t="s">
        <v>236</v>
      </c>
      <c r="D31" s="0" t="s">
        <v>158</v>
      </c>
      <c r="E31" s="0" t="s">
        <v>237</v>
      </c>
      <c r="F31" s="0" t="s">
        <v>238</v>
      </c>
      <c r="G31" s="0" t="s">
        <v>239</v>
      </c>
      <c r="H31" s="0" t="n">
        <v>345914.045846</v>
      </c>
      <c r="I31" s="0" t="s">
        <v>240</v>
      </c>
    </row>
    <row r="32" customFormat="false" ht="15" hidden="false" customHeight="false" outlineLevel="0" collapsed="false">
      <c r="A32" s="0" t="s">
        <v>234</v>
      </c>
      <c r="B32" s="0" t="s">
        <v>241</v>
      </c>
      <c r="C32" s="0" t="s">
        <v>236</v>
      </c>
      <c r="D32" s="0" t="s">
        <v>159</v>
      </c>
      <c r="E32" s="0" t="s">
        <v>237</v>
      </c>
      <c r="F32" s="0" t="s">
        <v>238</v>
      </c>
      <c r="G32" s="0" t="s">
        <v>239</v>
      </c>
      <c r="H32" s="0" t="n">
        <v>345914.046009</v>
      </c>
      <c r="I32" s="0" t="s">
        <v>240</v>
      </c>
    </row>
    <row r="33" customFormat="false" ht="15" hidden="false" customHeight="false" outlineLevel="0" collapsed="false">
      <c r="A33" s="0" t="s">
        <v>234</v>
      </c>
      <c r="B33" s="0" t="s">
        <v>241</v>
      </c>
      <c r="C33" s="0" t="s">
        <v>236</v>
      </c>
      <c r="D33" s="0" t="s">
        <v>160</v>
      </c>
      <c r="E33" s="0" t="s">
        <v>237</v>
      </c>
      <c r="F33" s="0" t="s">
        <v>238</v>
      </c>
      <c r="G33" s="0" t="s">
        <v>239</v>
      </c>
      <c r="H33" s="0" t="n">
        <v>345914.042991</v>
      </c>
      <c r="I33" s="0" t="s">
        <v>240</v>
      </c>
    </row>
    <row r="34" customFormat="false" ht="15" hidden="false" customHeight="false" outlineLevel="0" collapsed="false">
      <c r="A34" s="0" t="s">
        <v>234</v>
      </c>
      <c r="B34" s="0" t="s">
        <v>241</v>
      </c>
      <c r="C34" s="0" t="s">
        <v>236</v>
      </c>
      <c r="D34" s="0" t="s">
        <v>162</v>
      </c>
      <c r="E34" s="0" t="s">
        <v>237</v>
      </c>
      <c r="F34" s="0" t="s">
        <v>238</v>
      </c>
      <c r="G34" s="0" t="s">
        <v>239</v>
      </c>
      <c r="H34" s="0" t="n">
        <v>345914.046103</v>
      </c>
      <c r="I34" s="0" t="s">
        <v>240</v>
      </c>
    </row>
    <row r="35" customFormat="false" ht="15" hidden="false" customHeight="false" outlineLevel="0" collapsed="false">
      <c r="A35" s="0" t="s">
        <v>234</v>
      </c>
      <c r="B35" s="0" t="s">
        <v>241</v>
      </c>
      <c r="C35" s="0" t="s">
        <v>236</v>
      </c>
      <c r="D35" s="0" t="s">
        <v>163</v>
      </c>
      <c r="E35" s="0" t="s">
        <v>237</v>
      </c>
      <c r="F35" s="0" t="s">
        <v>238</v>
      </c>
      <c r="G35" s="0" t="s">
        <v>239</v>
      </c>
      <c r="H35" s="0" t="n">
        <v>345914.04587</v>
      </c>
      <c r="I35" s="0" t="s">
        <v>240</v>
      </c>
    </row>
    <row r="36" customFormat="false" ht="15" hidden="false" customHeight="false" outlineLevel="0" collapsed="false">
      <c r="A36" s="0" t="s">
        <v>234</v>
      </c>
      <c r="B36" s="0" t="s">
        <v>241</v>
      </c>
      <c r="C36" s="0" t="s">
        <v>236</v>
      </c>
      <c r="D36" s="0" t="s">
        <v>165</v>
      </c>
      <c r="E36" s="0" t="s">
        <v>237</v>
      </c>
      <c r="F36" s="0" t="s">
        <v>238</v>
      </c>
      <c r="G36" s="0" t="s">
        <v>239</v>
      </c>
      <c r="H36" s="0" t="n">
        <v>345914.045247</v>
      </c>
      <c r="I36" s="0" t="s">
        <v>240</v>
      </c>
    </row>
    <row r="37" customFormat="false" ht="15" hidden="false" customHeight="false" outlineLevel="0" collapsed="false">
      <c r="A37" s="0" t="s">
        <v>234</v>
      </c>
      <c r="B37" s="0" t="s">
        <v>241</v>
      </c>
      <c r="C37" s="0" t="s">
        <v>236</v>
      </c>
      <c r="D37" s="0" t="s">
        <v>166</v>
      </c>
      <c r="E37" s="0" t="s">
        <v>237</v>
      </c>
      <c r="F37" s="0" t="s">
        <v>238</v>
      </c>
      <c r="G37" s="0" t="s">
        <v>239</v>
      </c>
      <c r="H37" s="0" t="n">
        <v>345914.045861</v>
      </c>
      <c r="I37" s="0" t="s">
        <v>240</v>
      </c>
    </row>
    <row r="38" customFormat="false" ht="15" hidden="false" customHeight="false" outlineLevel="0" collapsed="false">
      <c r="A38" s="0" t="s">
        <v>234</v>
      </c>
      <c r="B38" s="0" t="s">
        <v>241</v>
      </c>
      <c r="C38" s="0" t="s">
        <v>236</v>
      </c>
      <c r="D38" s="0" t="s">
        <v>167</v>
      </c>
      <c r="E38" s="0" t="s">
        <v>237</v>
      </c>
      <c r="F38" s="0" t="s">
        <v>238</v>
      </c>
      <c r="G38" s="0" t="s">
        <v>239</v>
      </c>
      <c r="H38" s="0" t="n">
        <v>345914.046671</v>
      </c>
      <c r="I38" s="0" t="s">
        <v>240</v>
      </c>
    </row>
    <row r="39" customFormat="false" ht="15" hidden="false" customHeight="false" outlineLevel="0" collapsed="false">
      <c r="A39" s="0" t="s">
        <v>234</v>
      </c>
      <c r="B39" s="0" t="s">
        <v>241</v>
      </c>
      <c r="C39" s="0" t="s">
        <v>236</v>
      </c>
      <c r="D39" s="0" t="s">
        <v>168</v>
      </c>
      <c r="E39" s="0" t="s">
        <v>237</v>
      </c>
      <c r="F39" s="0" t="s">
        <v>238</v>
      </c>
      <c r="G39" s="0" t="s">
        <v>239</v>
      </c>
      <c r="H39" s="0" t="n">
        <v>345914.045826</v>
      </c>
      <c r="I39" s="0" t="s">
        <v>240</v>
      </c>
    </row>
    <row r="40" customFormat="false" ht="15" hidden="false" customHeight="false" outlineLevel="0" collapsed="false">
      <c r="A40" s="0" t="s">
        <v>234</v>
      </c>
      <c r="B40" s="0" t="s">
        <v>241</v>
      </c>
      <c r="C40" s="0" t="s">
        <v>236</v>
      </c>
      <c r="D40" s="0" t="s">
        <v>169</v>
      </c>
      <c r="E40" s="0" t="s">
        <v>237</v>
      </c>
      <c r="F40" s="0" t="s">
        <v>238</v>
      </c>
      <c r="G40" s="0" t="s">
        <v>239</v>
      </c>
      <c r="H40" s="0" t="n">
        <v>335605.066186</v>
      </c>
      <c r="I40" s="0" t="s">
        <v>240</v>
      </c>
    </row>
    <row r="41" customFormat="false" ht="15" hidden="false" customHeight="false" outlineLevel="0" collapsed="false">
      <c r="A41" s="0" t="s">
        <v>234</v>
      </c>
      <c r="B41" s="0" t="s">
        <v>241</v>
      </c>
      <c r="C41" s="0" t="s">
        <v>236</v>
      </c>
      <c r="D41" s="0" t="s">
        <v>170</v>
      </c>
      <c r="E41" s="0" t="s">
        <v>237</v>
      </c>
      <c r="F41" s="0" t="s">
        <v>238</v>
      </c>
      <c r="G41" s="0" t="s">
        <v>239</v>
      </c>
      <c r="H41" s="0" t="n">
        <v>29218.551437</v>
      </c>
      <c r="I41" s="0" t="s">
        <v>240</v>
      </c>
    </row>
    <row r="42" customFormat="false" ht="15" hidden="false" customHeight="false" outlineLevel="0" collapsed="false">
      <c r="A42" s="0" t="s">
        <v>234</v>
      </c>
      <c r="B42" s="0" t="s">
        <v>241</v>
      </c>
      <c r="C42" s="0" t="s">
        <v>236</v>
      </c>
      <c r="D42" s="0" t="s">
        <v>171</v>
      </c>
      <c r="E42" s="0" t="s">
        <v>237</v>
      </c>
      <c r="F42" s="0" t="s">
        <v>238</v>
      </c>
      <c r="G42" s="0" t="s">
        <v>239</v>
      </c>
      <c r="H42" s="0" t="n">
        <v>720599.325918</v>
      </c>
      <c r="I42" s="0" t="s">
        <v>240</v>
      </c>
    </row>
    <row r="43" customFormat="false" ht="15" hidden="false" customHeight="false" outlineLevel="0" collapsed="false">
      <c r="A43" s="0" t="s">
        <v>234</v>
      </c>
      <c r="B43" s="0" t="s">
        <v>241</v>
      </c>
      <c r="C43" s="0" t="s">
        <v>236</v>
      </c>
      <c r="D43" s="0" t="s">
        <v>172</v>
      </c>
      <c r="E43" s="0" t="s">
        <v>237</v>
      </c>
      <c r="F43" s="0" t="s">
        <v>238</v>
      </c>
      <c r="G43" s="0" t="s">
        <v>239</v>
      </c>
      <c r="H43" s="0" t="n">
        <v>10926.875613</v>
      </c>
      <c r="I43" s="0" t="s">
        <v>240</v>
      </c>
    </row>
    <row r="44" customFormat="false" ht="15" hidden="false" customHeight="false" outlineLevel="0" collapsed="false">
      <c r="A44" s="0" t="s">
        <v>234</v>
      </c>
      <c r="B44" s="0" t="s">
        <v>241</v>
      </c>
      <c r="C44" s="0" t="s">
        <v>236</v>
      </c>
      <c r="D44" s="0" t="s">
        <v>173</v>
      </c>
      <c r="E44" s="0" t="s">
        <v>237</v>
      </c>
      <c r="F44" s="0" t="s">
        <v>238</v>
      </c>
      <c r="G44" s="0" t="s">
        <v>239</v>
      </c>
      <c r="H44" s="0" t="n">
        <v>10926.875586</v>
      </c>
      <c r="I44" s="0" t="s">
        <v>240</v>
      </c>
    </row>
    <row r="45" customFormat="false" ht="15" hidden="false" customHeight="false" outlineLevel="0" collapsed="false">
      <c r="A45" s="0" t="s">
        <v>234</v>
      </c>
      <c r="B45" s="0" t="s">
        <v>241</v>
      </c>
      <c r="C45" s="0" t="s">
        <v>236</v>
      </c>
      <c r="D45" s="0" t="s">
        <v>174</v>
      </c>
      <c r="E45" s="0" t="s">
        <v>237</v>
      </c>
      <c r="F45" s="0" t="s">
        <v>238</v>
      </c>
      <c r="G45" s="0" t="s">
        <v>239</v>
      </c>
      <c r="H45" s="0" t="n">
        <v>10926.87554</v>
      </c>
      <c r="I45" s="0" t="s">
        <v>240</v>
      </c>
    </row>
    <row r="46" customFormat="false" ht="15" hidden="false" customHeight="false" outlineLevel="0" collapsed="false">
      <c r="A46" s="0" t="s">
        <v>234</v>
      </c>
      <c r="B46" s="0" t="s">
        <v>241</v>
      </c>
      <c r="C46" s="0" t="s">
        <v>236</v>
      </c>
      <c r="D46" s="0" t="s">
        <v>175</v>
      </c>
      <c r="E46" s="0" t="s">
        <v>237</v>
      </c>
      <c r="F46" s="0" t="s">
        <v>238</v>
      </c>
      <c r="G46" s="0" t="s">
        <v>239</v>
      </c>
      <c r="H46" s="0" t="n">
        <v>382.455763</v>
      </c>
      <c r="I46" s="0" t="s">
        <v>240</v>
      </c>
    </row>
    <row r="47" customFormat="false" ht="15" hidden="false" customHeight="false" outlineLevel="0" collapsed="false">
      <c r="A47" s="0" t="s">
        <v>234</v>
      </c>
      <c r="B47" s="0" t="s">
        <v>241</v>
      </c>
      <c r="C47" s="0" t="s">
        <v>236</v>
      </c>
      <c r="D47" s="0" t="s">
        <v>177</v>
      </c>
      <c r="E47" s="0" t="s">
        <v>237</v>
      </c>
      <c r="F47" s="0" t="s">
        <v>238</v>
      </c>
      <c r="G47" s="0" t="s">
        <v>239</v>
      </c>
      <c r="H47" s="0" t="n">
        <v>382.455764</v>
      </c>
      <c r="I47" s="0" t="s">
        <v>240</v>
      </c>
    </row>
    <row r="48" customFormat="false" ht="15" hidden="false" customHeight="false" outlineLevel="0" collapsed="false">
      <c r="A48" s="0" t="s">
        <v>234</v>
      </c>
      <c r="B48" s="0" t="s">
        <v>241</v>
      </c>
      <c r="C48" s="0" t="s">
        <v>236</v>
      </c>
      <c r="D48" s="0" t="s">
        <v>178</v>
      </c>
      <c r="E48" s="0" t="s">
        <v>237</v>
      </c>
      <c r="F48" s="0" t="s">
        <v>238</v>
      </c>
      <c r="G48" s="0" t="s">
        <v>239</v>
      </c>
      <c r="H48" s="0" t="n">
        <v>382.455761</v>
      </c>
      <c r="I48" s="0" t="s">
        <v>240</v>
      </c>
    </row>
    <row r="49" customFormat="false" ht="15" hidden="false" customHeight="false" outlineLevel="0" collapsed="false">
      <c r="A49" s="0" t="s">
        <v>234</v>
      </c>
      <c r="B49" s="0" t="s">
        <v>241</v>
      </c>
      <c r="C49" s="0" t="s">
        <v>236</v>
      </c>
      <c r="D49" s="0" t="s">
        <v>179</v>
      </c>
      <c r="E49" s="0" t="s">
        <v>237</v>
      </c>
      <c r="F49" s="0" t="s">
        <v>238</v>
      </c>
      <c r="G49" s="0" t="s">
        <v>239</v>
      </c>
      <c r="H49" s="0" t="n">
        <v>260289.499327</v>
      </c>
      <c r="I49" s="0" t="s">
        <v>240</v>
      </c>
    </row>
    <row r="50" customFormat="false" ht="15" hidden="false" customHeight="false" outlineLevel="0" collapsed="false">
      <c r="A50" s="0" t="s">
        <v>234</v>
      </c>
      <c r="B50" s="0" t="s">
        <v>241</v>
      </c>
      <c r="C50" s="0" t="s">
        <v>236</v>
      </c>
      <c r="D50" s="0" t="s">
        <v>180</v>
      </c>
      <c r="E50" s="0" t="s">
        <v>237</v>
      </c>
      <c r="F50" s="0" t="s">
        <v>238</v>
      </c>
      <c r="G50" s="0" t="s">
        <v>239</v>
      </c>
      <c r="H50" s="0" t="n">
        <v>260289.498892</v>
      </c>
      <c r="I50" s="0" t="s">
        <v>240</v>
      </c>
    </row>
    <row r="51" customFormat="false" ht="15" hidden="false" customHeight="false" outlineLevel="0" collapsed="false">
      <c r="A51" s="0" t="s">
        <v>234</v>
      </c>
      <c r="B51" s="0" t="s">
        <v>241</v>
      </c>
      <c r="C51" s="0" t="s">
        <v>236</v>
      </c>
      <c r="D51" s="0" t="s">
        <v>181</v>
      </c>
      <c r="E51" s="0" t="s">
        <v>237</v>
      </c>
      <c r="F51" s="0" t="s">
        <v>238</v>
      </c>
      <c r="G51" s="0" t="s">
        <v>239</v>
      </c>
      <c r="H51" s="0" t="n">
        <v>260289.498221</v>
      </c>
      <c r="I51" s="0" t="s">
        <v>240</v>
      </c>
    </row>
    <row r="52" customFormat="false" ht="15" hidden="false" customHeight="false" outlineLevel="0" collapsed="false">
      <c r="A52" s="0" t="s">
        <v>234</v>
      </c>
      <c r="B52" s="0" t="s">
        <v>241</v>
      </c>
      <c r="C52" s="0" t="s">
        <v>236</v>
      </c>
      <c r="D52" s="0" t="s">
        <v>182</v>
      </c>
      <c r="E52" s="0" t="s">
        <v>237</v>
      </c>
      <c r="F52" s="0" t="s">
        <v>238</v>
      </c>
      <c r="G52" s="0" t="s">
        <v>239</v>
      </c>
      <c r="H52" s="0" t="n">
        <v>9249.83516</v>
      </c>
      <c r="I52" s="0" t="s">
        <v>240</v>
      </c>
    </row>
    <row r="53" customFormat="false" ht="15" hidden="false" customHeight="false" outlineLevel="0" collapsed="false">
      <c r="A53" s="0" t="s">
        <v>234</v>
      </c>
      <c r="B53" s="0" t="s">
        <v>241</v>
      </c>
      <c r="C53" s="0" t="s">
        <v>236</v>
      </c>
      <c r="D53" s="0" t="s">
        <v>184</v>
      </c>
      <c r="E53" s="0" t="s">
        <v>237</v>
      </c>
      <c r="F53" s="0" t="s">
        <v>238</v>
      </c>
      <c r="G53" s="0" t="s">
        <v>239</v>
      </c>
      <c r="H53" s="0" t="n">
        <v>3355.425846</v>
      </c>
      <c r="I53" s="0" t="s">
        <v>240</v>
      </c>
    </row>
    <row r="54" customFormat="false" ht="15" hidden="false" customHeight="false" outlineLevel="0" collapsed="false">
      <c r="A54" s="0" t="s">
        <v>234</v>
      </c>
      <c r="B54" s="0" t="s">
        <v>241</v>
      </c>
      <c r="C54" s="0" t="s">
        <v>236</v>
      </c>
      <c r="D54" s="0" t="s">
        <v>185</v>
      </c>
      <c r="E54" s="0" t="s">
        <v>237</v>
      </c>
      <c r="F54" s="0" t="s">
        <v>238</v>
      </c>
      <c r="G54" s="0" t="s">
        <v>239</v>
      </c>
      <c r="H54" s="0" t="n">
        <v>91.41337</v>
      </c>
      <c r="I54" s="0" t="s">
        <v>240</v>
      </c>
    </row>
    <row r="55" customFormat="false" ht="15" hidden="false" customHeight="false" outlineLevel="0" collapsed="false">
      <c r="A55" s="0" t="s">
        <v>234</v>
      </c>
      <c r="B55" s="0" t="s">
        <v>241</v>
      </c>
      <c r="C55" s="0" t="s">
        <v>236</v>
      </c>
      <c r="D55" s="0" t="s">
        <v>186</v>
      </c>
      <c r="E55" s="0" t="s">
        <v>237</v>
      </c>
      <c r="F55" s="0" t="s">
        <v>238</v>
      </c>
      <c r="G55" s="0" t="s">
        <v>239</v>
      </c>
      <c r="H55" s="0" t="n">
        <v>1030703.266134</v>
      </c>
      <c r="I55" s="0" t="s">
        <v>240</v>
      </c>
    </row>
    <row r="56" customFormat="false" ht="15" hidden="false" customHeight="false" outlineLevel="0" collapsed="false">
      <c r="A56" s="0" t="s">
        <v>234</v>
      </c>
      <c r="B56" s="0" t="s">
        <v>241</v>
      </c>
      <c r="C56" s="0" t="s">
        <v>236</v>
      </c>
      <c r="D56" s="0" t="s">
        <v>188</v>
      </c>
      <c r="E56" s="0" t="s">
        <v>237</v>
      </c>
      <c r="F56" s="0" t="s">
        <v>238</v>
      </c>
      <c r="G56" s="0" t="s">
        <v>239</v>
      </c>
      <c r="H56" s="0" t="n">
        <v>1030703.265726</v>
      </c>
      <c r="I56" s="0" t="s">
        <v>240</v>
      </c>
    </row>
    <row r="57" customFormat="false" ht="15" hidden="false" customHeight="false" outlineLevel="0" collapsed="false">
      <c r="A57" s="0" t="s">
        <v>234</v>
      </c>
      <c r="B57" s="0" t="s">
        <v>241</v>
      </c>
      <c r="C57" s="0" t="s">
        <v>236</v>
      </c>
      <c r="D57" s="0" t="s">
        <v>190</v>
      </c>
      <c r="E57" s="0" t="s">
        <v>237</v>
      </c>
      <c r="F57" s="0" t="s">
        <v>238</v>
      </c>
      <c r="G57" s="0" t="s">
        <v>239</v>
      </c>
      <c r="H57" s="0" t="n">
        <v>131690.033777</v>
      </c>
      <c r="I57" s="0" t="s">
        <v>240</v>
      </c>
    </row>
    <row r="58" customFormat="false" ht="15" hidden="false" customHeight="false" outlineLevel="0" collapsed="false">
      <c r="A58" s="0" t="s">
        <v>234</v>
      </c>
      <c r="B58" s="0" t="s">
        <v>241</v>
      </c>
      <c r="C58" s="0" t="s">
        <v>236</v>
      </c>
      <c r="D58" s="0" t="s">
        <v>192</v>
      </c>
      <c r="E58" s="0" t="s">
        <v>237</v>
      </c>
      <c r="F58" s="0" t="s">
        <v>238</v>
      </c>
      <c r="G58" s="0" t="s">
        <v>239</v>
      </c>
      <c r="H58" s="0" t="n">
        <v>131690.033701</v>
      </c>
      <c r="I58" s="0" t="s">
        <v>240</v>
      </c>
    </row>
    <row r="59" customFormat="false" ht="15" hidden="false" customHeight="false" outlineLevel="0" collapsed="false">
      <c r="A59" s="0" t="s">
        <v>234</v>
      </c>
      <c r="B59" s="0" t="s">
        <v>241</v>
      </c>
      <c r="C59" s="0" t="s">
        <v>236</v>
      </c>
      <c r="D59" s="0" t="s">
        <v>193</v>
      </c>
      <c r="E59" s="0" t="s">
        <v>237</v>
      </c>
      <c r="F59" s="0" t="s">
        <v>238</v>
      </c>
      <c r="G59" s="0" t="s">
        <v>239</v>
      </c>
      <c r="H59" s="0" t="n">
        <v>345914.045644</v>
      </c>
      <c r="I59" s="0" t="s">
        <v>240</v>
      </c>
    </row>
    <row r="60" customFormat="false" ht="15" hidden="false" customHeight="false" outlineLevel="0" collapsed="false">
      <c r="A60" s="0" t="s">
        <v>234</v>
      </c>
      <c r="B60" s="0" t="s">
        <v>241</v>
      </c>
      <c r="C60" s="0" t="s">
        <v>236</v>
      </c>
      <c r="D60" s="0" t="s">
        <v>195</v>
      </c>
      <c r="E60" s="0" t="s">
        <v>237</v>
      </c>
      <c r="F60" s="0" t="s">
        <v>238</v>
      </c>
      <c r="G60" s="0" t="s">
        <v>239</v>
      </c>
      <c r="H60" s="0" t="n">
        <v>89206.458132</v>
      </c>
      <c r="I60" s="0" t="s">
        <v>240</v>
      </c>
    </row>
    <row r="61" customFormat="false" ht="15" hidden="false" customHeight="false" outlineLevel="0" collapsed="false">
      <c r="A61" s="0" t="s">
        <v>234</v>
      </c>
      <c r="B61" s="0" t="s">
        <v>241</v>
      </c>
      <c r="C61" s="0" t="s">
        <v>236</v>
      </c>
      <c r="D61" s="0" t="s">
        <v>196</v>
      </c>
      <c r="E61" s="0" t="s">
        <v>237</v>
      </c>
      <c r="F61" s="0" t="s">
        <v>238</v>
      </c>
      <c r="G61" s="0" t="s">
        <v>239</v>
      </c>
      <c r="H61" s="0" t="n">
        <v>59470.972088</v>
      </c>
      <c r="I61" s="0" t="s">
        <v>240</v>
      </c>
    </row>
    <row r="62" customFormat="false" ht="15" hidden="false" customHeight="false" outlineLevel="0" collapsed="false">
      <c r="A62" s="0" t="s">
        <v>234</v>
      </c>
      <c r="B62" s="0" t="s">
        <v>241</v>
      </c>
      <c r="C62" s="0" t="s">
        <v>236</v>
      </c>
      <c r="D62" s="0" t="s">
        <v>198</v>
      </c>
      <c r="E62" s="0" t="s">
        <v>237</v>
      </c>
      <c r="F62" s="0" t="s">
        <v>238</v>
      </c>
      <c r="G62" s="0" t="s">
        <v>239</v>
      </c>
      <c r="H62" s="0" t="n">
        <v>56361.683889</v>
      </c>
      <c r="I62" s="0" t="s">
        <v>240</v>
      </c>
    </row>
    <row r="63" customFormat="false" ht="15" hidden="false" customHeight="false" outlineLevel="0" collapsed="false">
      <c r="A63" s="0" t="s">
        <v>234</v>
      </c>
      <c r="B63" s="0" t="s">
        <v>241</v>
      </c>
      <c r="C63" s="0" t="s">
        <v>236</v>
      </c>
      <c r="D63" s="0" t="s">
        <v>199</v>
      </c>
      <c r="E63" s="0" t="s">
        <v>237</v>
      </c>
      <c r="F63" s="0" t="s">
        <v>238</v>
      </c>
      <c r="G63" s="0" t="s">
        <v>239</v>
      </c>
      <c r="H63" s="0" t="n">
        <v>18111.507553</v>
      </c>
      <c r="I63" s="0" t="s">
        <v>240</v>
      </c>
    </row>
    <row r="64" customFormat="false" ht="15" hidden="false" customHeight="false" outlineLevel="0" collapsed="false">
      <c r="A64" s="0" t="s">
        <v>234</v>
      </c>
      <c r="B64" s="0" t="s">
        <v>241</v>
      </c>
      <c r="C64" s="0" t="s">
        <v>236</v>
      </c>
      <c r="D64" s="0" t="s">
        <v>201</v>
      </c>
      <c r="E64" s="0" t="s">
        <v>237</v>
      </c>
      <c r="F64" s="0" t="s">
        <v>238</v>
      </c>
      <c r="G64" s="0" t="s">
        <v>239</v>
      </c>
      <c r="H64" s="0" t="n">
        <v>18111.507553</v>
      </c>
      <c r="I64" s="0" t="s">
        <v>240</v>
      </c>
    </row>
    <row r="65" customFormat="false" ht="15" hidden="false" customHeight="false" outlineLevel="0" collapsed="false">
      <c r="A65" s="0" t="s">
        <v>234</v>
      </c>
      <c r="B65" s="0" t="s">
        <v>241</v>
      </c>
      <c r="C65" s="0" t="s">
        <v>236</v>
      </c>
      <c r="D65" s="0" t="s">
        <v>203</v>
      </c>
      <c r="E65" s="0" t="s">
        <v>237</v>
      </c>
      <c r="F65" s="0" t="s">
        <v>238</v>
      </c>
      <c r="G65" s="0" t="s">
        <v>239</v>
      </c>
      <c r="H65" s="0" t="n">
        <v>18017.283443</v>
      </c>
      <c r="I65" s="0" t="s">
        <v>240</v>
      </c>
    </row>
    <row r="66" customFormat="false" ht="15" hidden="false" customHeight="false" outlineLevel="0" collapsed="false">
      <c r="A66" s="0" t="s">
        <v>234</v>
      </c>
      <c r="B66" s="0" t="s">
        <v>241</v>
      </c>
      <c r="C66" s="0" t="s">
        <v>236</v>
      </c>
      <c r="D66" s="0" t="s">
        <v>205</v>
      </c>
      <c r="E66" s="0" t="s">
        <v>237</v>
      </c>
      <c r="F66" s="0" t="s">
        <v>238</v>
      </c>
      <c r="G66" s="0" t="s">
        <v>239</v>
      </c>
      <c r="H66" s="0" t="n">
        <v>50305.658228</v>
      </c>
      <c r="I66" s="0" t="s">
        <v>240</v>
      </c>
    </row>
    <row r="67" customFormat="false" ht="15" hidden="false" customHeight="false" outlineLevel="0" collapsed="false">
      <c r="A67" s="0" t="s">
        <v>234</v>
      </c>
      <c r="B67" s="0" t="s">
        <v>241</v>
      </c>
      <c r="C67" s="0" t="s">
        <v>236</v>
      </c>
      <c r="D67" s="0" t="s">
        <v>206</v>
      </c>
      <c r="E67" s="0" t="s">
        <v>237</v>
      </c>
      <c r="F67" s="0" t="s">
        <v>238</v>
      </c>
      <c r="G67" s="0" t="s">
        <v>239</v>
      </c>
      <c r="H67" s="0" t="n">
        <v>20548.220792</v>
      </c>
      <c r="I67" s="0" t="s">
        <v>240</v>
      </c>
    </row>
    <row r="68" customFormat="false" ht="15" hidden="false" customHeight="false" outlineLevel="0" collapsed="false">
      <c r="A68" s="0" t="s">
        <v>234</v>
      </c>
      <c r="B68" s="0" t="s">
        <v>241</v>
      </c>
      <c r="C68" s="0" t="s">
        <v>236</v>
      </c>
      <c r="D68" s="0" t="s">
        <v>207</v>
      </c>
      <c r="E68" s="0" t="s">
        <v>237</v>
      </c>
      <c r="F68" s="0" t="s">
        <v>238</v>
      </c>
      <c r="G68" s="0" t="s">
        <v>239</v>
      </c>
      <c r="H68" s="0" t="n">
        <v>8411.516448</v>
      </c>
      <c r="I68" s="0" t="s">
        <v>240</v>
      </c>
    </row>
    <row r="69" customFormat="false" ht="15" hidden="false" customHeight="false" outlineLevel="0" collapsed="false">
      <c r="A69" s="0" t="s">
        <v>234</v>
      </c>
      <c r="B69" s="0" t="s">
        <v>241</v>
      </c>
      <c r="C69" s="0" t="s">
        <v>236</v>
      </c>
      <c r="D69" s="0" t="s">
        <v>209</v>
      </c>
      <c r="E69" s="0" t="s">
        <v>237</v>
      </c>
      <c r="F69" s="0" t="s">
        <v>238</v>
      </c>
      <c r="G69" s="0" t="s">
        <v>239</v>
      </c>
      <c r="H69" s="0" t="n">
        <v>803070.1476</v>
      </c>
      <c r="I69" s="0" t="s">
        <v>240</v>
      </c>
    </row>
    <row r="70" customFormat="false" ht="15" hidden="false" customHeight="false" outlineLevel="0" collapsed="false">
      <c r="A70" s="0" t="s">
        <v>234</v>
      </c>
      <c r="B70" s="0" t="s">
        <v>241</v>
      </c>
      <c r="C70" s="0" t="s">
        <v>236</v>
      </c>
      <c r="D70" s="0" t="s">
        <v>211</v>
      </c>
      <c r="E70" s="0" t="s">
        <v>237</v>
      </c>
      <c r="F70" s="0" t="s">
        <v>238</v>
      </c>
      <c r="G70" s="0" t="s">
        <v>239</v>
      </c>
      <c r="H70" s="0" t="n">
        <v>38931.483149</v>
      </c>
      <c r="I70" s="0" t="s">
        <v>240</v>
      </c>
    </row>
    <row r="71" customFormat="false" ht="15" hidden="false" customHeight="false" outlineLevel="0" collapsed="false">
      <c r="A71" s="0" t="s">
        <v>234</v>
      </c>
      <c r="B71" s="0" t="s">
        <v>241</v>
      </c>
      <c r="C71" s="0" t="s">
        <v>236</v>
      </c>
      <c r="D71" s="0" t="s">
        <v>212</v>
      </c>
      <c r="E71" s="0" t="s">
        <v>237</v>
      </c>
      <c r="F71" s="0" t="s">
        <v>238</v>
      </c>
      <c r="G71" s="0" t="s">
        <v>239</v>
      </c>
      <c r="H71" s="0" t="n">
        <v>38931.483149</v>
      </c>
      <c r="I71" s="0" t="s">
        <v>240</v>
      </c>
    </row>
    <row r="72" customFormat="false" ht="15" hidden="false" customHeight="false" outlineLevel="0" collapsed="false">
      <c r="A72" s="0" t="s">
        <v>234</v>
      </c>
      <c r="B72" s="0" t="s">
        <v>241</v>
      </c>
      <c r="C72" s="0" t="s">
        <v>236</v>
      </c>
      <c r="D72" s="0" t="s">
        <v>213</v>
      </c>
      <c r="E72" s="0" t="s">
        <v>237</v>
      </c>
      <c r="F72" s="0" t="s">
        <v>238</v>
      </c>
      <c r="G72" s="0" t="s">
        <v>239</v>
      </c>
      <c r="H72" s="0" t="n">
        <v>1014574.10599</v>
      </c>
      <c r="I72" s="0" t="s">
        <v>240</v>
      </c>
    </row>
    <row r="73" customFormat="false" ht="15" hidden="false" customHeight="false" outlineLevel="0" collapsed="false">
      <c r="A73" s="0" t="s">
        <v>234</v>
      </c>
      <c r="B73" s="0" t="s">
        <v>241</v>
      </c>
      <c r="C73" s="0" t="s">
        <v>236</v>
      </c>
      <c r="D73" s="0" t="s">
        <v>215</v>
      </c>
      <c r="E73" s="0" t="s">
        <v>237</v>
      </c>
      <c r="F73" s="0" t="s">
        <v>238</v>
      </c>
      <c r="G73" s="0" t="s">
        <v>239</v>
      </c>
      <c r="H73" s="0" t="n">
        <v>37503.620779</v>
      </c>
      <c r="I73" s="0" t="s">
        <v>240</v>
      </c>
    </row>
    <row r="74" customFormat="false" ht="15" hidden="false" customHeight="false" outlineLevel="0" collapsed="false">
      <c r="A74" s="0" t="s">
        <v>234</v>
      </c>
      <c r="B74" s="0" t="s">
        <v>241</v>
      </c>
      <c r="C74" s="0" t="s">
        <v>236</v>
      </c>
      <c r="D74" s="0" t="s">
        <v>216</v>
      </c>
      <c r="E74" s="0" t="s">
        <v>237</v>
      </c>
      <c r="F74" s="0" t="s">
        <v>238</v>
      </c>
      <c r="G74" s="0" t="s">
        <v>239</v>
      </c>
      <c r="H74" s="0" t="n">
        <v>0</v>
      </c>
      <c r="I74" s="0" t="s">
        <v>240</v>
      </c>
    </row>
    <row r="75" customFormat="false" ht="15" hidden="false" customHeight="false" outlineLevel="0" collapsed="false">
      <c r="A75" s="0" t="s">
        <v>234</v>
      </c>
      <c r="B75" s="0" t="s">
        <v>241</v>
      </c>
      <c r="C75" s="0" t="s">
        <v>236</v>
      </c>
      <c r="D75" s="0" t="s">
        <v>218</v>
      </c>
      <c r="E75" s="0" t="s">
        <v>237</v>
      </c>
      <c r="F75" s="0" t="s">
        <v>238</v>
      </c>
      <c r="G75" s="0" t="s">
        <v>239</v>
      </c>
      <c r="H75" s="0" t="n">
        <v>0</v>
      </c>
      <c r="I75" s="0" t="s">
        <v>240</v>
      </c>
    </row>
    <row r="76" customFormat="false" ht="15" hidden="false" customHeight="false" outlineLevel="0" collapsed="false">
      <c r="A76" s="0" t="s">
        <v>234</v>
      </c>
      <c r="B76" s="0" t="s">
        <v>241</v>
      </c>
      <c r="C76" s="0" t="s">
        <v>236</v>
      </c>
      <c r="D76" s="0" t="s">
        <v>219</v>
      </c>
      <c r="E76" s="0" t="s">
        <v>237</v>
      </c>
      <c r="F76" s="0" t="s">
        <v>238</v>
      </c>
      <c r="G76" s="0" t="s">
        <v>239</v>
      </c>
      <c r="H76" s="0" t="n">
        <v>602.095653</v>
      </c>
      <c r="I76" s="0" t="s">
        <v>240</v>
      </c>
    </row>
    <row r="77" customFormat="false" ht="15" hidden="false" customHeight="false" outlineLevel="0" collapsed="false">
      <c r="A77" s="0" t="s">
        <v>234</v>
      </c>
      <c r="B77" s="0" t="s">
        <v>241</v>
      </c>
      <c r="C77" s="0" t="s">
        <v>236</v>
      </c>
      <c r="D77" s="0" t="s">
        <v>220</v>
      </c>
      <c r="E77" s="0" t="s">
        <v>237</v>
      </c>
      <c r="F77" s="0" t="s">
        <v>238</v>
      </c>
      <c r="G77" s="0" t="s">
        <v>239</v>
      </c>
      <c r="H77" s="0" t="n">
        <v>1737186.756822</v>
      </c>
      <c r="I77" s="0" t="s">
        <v>240</v>
      </c>
    </row>
    <row r="78" customFormat="false" ht="15" hidden="false" customHeight="false" outlineLevel="0" collapsed="false">
      <c r="A78" s="0" t="s">
        <v>234</v>
      </c>
      <c r="B78" s="0" t="s">
        <v>241</v>
      </c>
      <c r="C78" s="0" t="s">
        <v>236</v>
      </c>
      <c r="D78" s="0" t="s">
        <v>221</v>
      </c>
      <c r="E78" s="0" t="s">
        <v>237</v>
      </c>
      <c r="F78" s="0" t="s">
        <v>238</v>
      </c>
      <c r="G78" s="0" t="s">
        <v>239</v>
      </c>
      <c r="H78" s="0" t="n">
        <v>270338.379372</v>
      </c>
      <c r="I78" s="0" t="s">
        <v>240</v>
      </c>
    </row>
    <row r="79" customFormat="false" ht="15" hidden="false" customHeight="false" outlineLevel="0" collapsed="false">
      <c r="A79" s="0" t="s">
        <v>234</v>
      </c>
      <c r="B79" s="0" t="s">
        <v>241</v>
      </c>
      <c r="C79" s="0" t="s">
        <v>236</v>
      </c>
      <c r="D79" s="0" t="s">
        <v>223</v>
      </c>
      <c r="E79" s="0" t="s">
        <v>237</v>
      </c>
      <c r="F79" s="0" t="s">
        <v>238</v>
      </c>
      <c r="G79" s="0" t="s">
        <v>239</v>
      </c>
      <c r="H79" s="0" t="n">
        <v>99757.053926</v>
      </c>
      <c r="I79" s="0" t="s">
        <v>240</v>
      </c>
    </row>
    <row r="80" customFormat="false" ht="15" hidden="false" customHeight="false" outlineLevel="0" collapsed="false">
      <c r="A80" s="0" t="s">
        <v>234</v>
      </c>
      <c r="B80" s="0" t="s">
        <v>241</v>
      </c>
      <c r="C80" s="0" t="s">
        <v>236</v>
      </c>
      <c r="D80" s="0" t="s">
        <v>224</v>
      </c>
      <c r="E80" s="0" t="s">
        <v>237</v>
      </c>
      <c r="F80" s="0" t="s">
        <v>238</v>
      </c>
      <c r="G80" s="0" t="s">
        <v>239</v>
      </c>
      <c r="H80" s="0" t="n">
        <v>81288.876343</v>
      </c>
      <c r="I80" s="0" t="s">
        <v>240</v>
      </c>
    </row>
    <row r="81" customFormat="false" ht="15" hidden="false" customHeight="false" outlineLevel="0" collapsed="false">
      <c r="A81" s="0" t="s">
        <v>234</v>
      </c>
      <c r="B81" s="0" t="s">
        <v>241</v>
      </c>
      <c r="C81" s="0" t="s">
        <v>236</v>
      </c>
      <c r="D81" s="0" t="s">
        <v>225</v>
      </c>
      <c r="E81" s="0" t="s">
        <v>237</v>
      </c>
      <c r="F81" s="0" t="s">
        <v>238</v>
      </c>
      <c r="G81" s="0" t="s">
        <v>239</v>
      </c>
      <c r="H81" s="0" t="n">
        <v>1087701.814337</v>
      </c>
      <c r="I81" s="0" t="s">
        <v>240</v>
      </c>
    </row>
    <row r="82" customFormat="false" ht="15" hidden="false" customHeight="false" outlineLevel="0" collapsed="false">
      <c r="A82" s="0" t="s">
        <v>234</v>
      </c>
      <c r="B82" s="0" t="s">
        <v>241</v>
      </c>
      <c r="C82" s="0" t="s">
        <v>236</v>
      </c>
      <c r="D82" s="0" t="s">
        <v>226</v>
      </c>
      <c r="E82" s="0" t="s">
        <v>237</v>
      </c>
      <c r="F82" s="0" t="s">
        <v>238</v>
      </c>
      <c r="G82" s="0" t="s">
        <v>239</v>
      </c>
      <c r="H82" s="0" t="n">
        <v>4285665.115169</v>
      </c>
      <c r="I82" s="0" t="s">
        <v>240</v>
      </c>
    </row>
    <row r="83" customFormat="false" ht="15" hidden="false" customHeight="false" outlineLevel="0" collapsed="false">
      <c r="A83" s="0" t="s">
        <v>234</v>
      </c>
      <c r="B83" s="0" t="s">
        <v>241</v>
      </c>
      <c r="C83" s="0" t="s">
        <v>236</v>
      </c>
      <c r="D83" s="0" t="s">
        <v>227</v>
      </c>
      <c r="E83" s="0" t="s">
        <v>237</v>
      </c>
      <c r="F83" s="0" t="s">
        <v>238</v>
      </c>
      <c r="G83" s="0" t="s">
        <v>239</v>
      </c>
      <c r="H83" s="0" t="n">
        <v>31811.945438</v>
      </c>
      <c r="I83" s="0" t="s">
        <v>240</v>
      </c>
    </row>
    <row r="84" customFormat="false" ht="15" hidden="false" customHeight="false" outlineLevel="0" collapsed="false">
      <c r="A84" s="0" t="s">
        <v>234</v>
      </c>
      <c r="B84" s="0" t="s">
        <v>241</v>
      </c>
      <c r="C84" s="0" t="s">
        <v>236</v>
      </c>
      <c r="D84" s="0" t="s">
        <v>228</v>
      </c>
      <c r="E84" s="0" t="s">
        <v>237</v>
      </c>
      <c r="F84" s="0" t="s">
        <v>238</v>
      </c>
      <c r="G84" s="0" t="s">
        <v>239</v>
      </c>
      <c r="H84" s="0" t="n">
        <v>1505.239132</v>
      </c>
      <c r="I84" s="0" t="s">
        <v>240</v>
      </c>
    </row>
    <row r="85" customFormat="false" ht="15" hidden="false" customHeight="false" outlineLevel="0" collapsed="false">
      <c r="A85" s="0" t="s">
        <v>234</v>
      </c>
      <c r="B85" s="0" t="s">
        <v>241</v>
      </c>
      <c r="C85" s="0" t="s">
        <v>236</v>
      </c>
      <c r="D85" s="0" t="s">
        <v>229</v>
      </c>
      <c r="E85" s="0" t="s">
        <v>237</v>
      </c>
      <c r="F85" s="0" t="s">
        <v>238</v>
      </c>
      <c r="G85" s="0" t="s">
        <v>239</v>
      </c>
      <c r="H85" s="0" t="n">
        <v>6020.956527</v>
      </c>
      <c r="I85" s="0" t="s">
        <v>240</v>
      </c>
    </row>
    <row r="86" customFormat="false" ht="15" hidden="false" customHeight="false" outlineLevel="0" collapsed="false">
      <c r="A86" s="0" t="s">
        <v>234</v>
      </c>
      <c r="B86" s="0" t="s">
        <v>241</v>
      </c>
      <c r="C86" s="0" t="s">
        <v>236</v>
      </c>
      <c r="D86" s="0" t="s">
        <v>230</v>
      </c>
      <c r="E86" s="0" t="s">
        <v>237</v>
      </c>
      <c r="F86" s="0" t="s">
        <v>238</v>
      </c>
      <c r="G86" s="0" t="s">
        <v>239</v>
      </c>
      <c r="H86" s="0" t="n">
        <v>15052391.318573</v>
      </c>
      <c r="I86" s="0" t="s">
        <v>240</v>
      </c>
    </row>
    <row r="87" customFormat="false" ht="15" hidden="false" customHeight="false" outlineLevel="0" collapsed="false">
      <c r="A87" s="0" t="s">
        <v>234</v>
      </c>
      <c r="B87" s="0" t="s">
        <v>241</v>
      </c>
      <c r="C87" s="0" t="s">
        <v>236</v>
      </c>
      <c r="D87" s="0" t="s">
        <v>231</v>
      </c>
      <c r="E87" s="0" t="s">
        <v>237</v>
      </c>
      <c r="F87" s="0" t="s">
        <v>238</v>
      </c>
      <c r="G87" s="0" t="s">
        <v>239</v>
      </c>
      <c r="H87" s="0" t="n">
        <v>60209.565274</v>
      </c>
      <c r="I87" s="0" t="s">
        <v>240</v>
      </c>
    </row>
    <row r="88" customFormat="false" ht="15" hidden="false" customHeight="false" outlineLevel="0" collapsed="false">
      <c r="A88" s="0" t="s">
        <v>234</v>
      </c>
      <c r="B88" s="0" t="s">
        <v>241</v>
      </c>
      <c r="C88" s="0" t="s">
        <v>236</v>
      </c>
      <c r="D88" s="0" t="s">
        <v>232</v>
      </c>
      <c r="E88" s="0" t="s">
        <v>237</v>
      </c>
      <c r="F88" s="0" t="s">
        <v>238</v>
      </c>
      <c r="G88" s="0" t="s">
        <v>239</v>
      </c>
      <c r="H88" s="0" t="n">
        <v>0</v>
      </c>
      <c r="I88" s="0" t="s">
        <v>240</v>
      </c>
    </row>
    <row r="89" customFormat="false" ht="15" hidden="false" customHeight="false" outlineLevel="0" collapsed="false">
      <c r="A89" s="0" t="s">
        <v>234</v>
      </c>
      <c r="B89" s="0" t="s">
        <v>241</v>
      </c>
      <c r="C89" s="0" t="s">
        <v>236</v>
      </c>
      <c r="D89" s="0" t="s">
        <v>233</v>
      </c>
      <c r="E89" s="0" t="s">
        <v>237</v>
      </c>
      <c r="F89" s="0" t="s">
        <v>238</v>
      </c>
      <c r="G89" s="0" t="s">
        <v>239</v>
      </c>
      <c r="H89" s="0" t="n">
        <v>329357996.662675</v>
      </c>
      <c r="I89" s="0" t="s">
        <v>240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G105"/>
  <sheetViews>
    <sheetView windowProtection="false" showFormulas="false" showGridLines="true" showRowColHeaders="true" showZeros="true" rightToLeft="false" tabSelected="false" showOutlineSymbols="true" defaultGridColor="true" view="normal" topLeftCell="K31" colorId="64" zoomScale="100" zoomScaleNormal="100" zoomScalePageLayoutView="100" workbookViewId="0">
      <selection pane="topLeft" activeCell="B69" activeCellId="0" sqref="B69"/>
    </sheetView>
  </sheetViews>
  <sheetFormatPr defaultRowHeight="15"/>
  <cols>
    <col collapsed="false" hidden="false" max="2" min="1" style="0" width="8.50510204081633"/>
    <col collapsed="false" hidden="false" max="3" min="3" style="0" width="9.04591836734694"/>
    <col collapsed="false" hidden="false" max="8" min="4" style="0" width="8.50510204081633"/>
    <col collapsed="false" hidden="false" max="9" min="9" style="0" width="18.3571428571429"/>
    <col collapsed="false" hidden="false" max="10" min="10" style="0" width="17.280612244898"/>
    <col collapsed="false" hidden="false" max="11" min="11" style="0" width="17.8214285714286"/>
    <col collapsed="false" hidden="false" max="12" min="12" style="0" width="16.6020408163265"/>
    <col collapsed="false" hidden="false" max="13" min="13" style="0" width="17.0102040816327"/>
    <col collapsed="false" hidden="false" max="14" min="14" style="0" width="17.280612244898"/>
    <col collapsed="false" hidden="false" max="15" min="15" style="0" width="18.6275510204082"/>
    <col collapsed="false" hidden="false" max="16" min="16" style="0" width="16.469387755102"/>
    <col collapsed="false" hidden="false" max="17" min="17" style="0" width="15.9285714285714"/>
    <col collapsed="false" hidden="false" max="18" min="18" style="0" width="16.3316326530612"/>
    <col collapsed="false" hidden="false" max="1025" min="19" style="0" width="8.50510204081633"/>
  </cols>
  <sheetData>
    <row r="1" customFormat="false" ht="15" hidden="false" customHeight="false" outlineLevel="0" collapsed="false">
      <c r="P1" s="0" t="n">
        <v>13465440</v>
      </c>
      <c r="Q1" s="1" t="s">
        <v>0</v>
      </c>
    </row>
    <row r="2" customFormat="false" ht="15" hidden="false" customHeight="false" outlineLevel="0" collapsed="false">
      <c r="B2" s="0" t="s">
        <v>1</v>
      </c>
      <c r="H2" s="0" t="s">
        <v>2</v>
      </c>
      <c r="P2" s="2" t="s">
        <v>3</v>
      </c>
      <c r="Q2" s="3"/>
      <c r="R2" s="3"/>
      <c r="S2" s="3"/>
      <c r="T2" s="3"/>
      <c r="U2" s="3"/>
      <c r="V2" s="0" t="s">
        <v>4</v>
      </c>
    </row>
    <row r="3" customFormat="false" ht="15.75" hidden="false" customHeight="false" outlineLevel="0" collapsed="false">
      <c r="A3" s="0" t="n">
        <v>0</v>
      </c>
      <c r="B3" s="0" t="n">
        <v>0</v>
      </c>
      <c r="C3" s="4" t="n">
        <f aca="false">P3</f>
        <v>0</v>
      </c>
      <c r="D3" s="5" t="s">
        <v>5</v>
      </c>
      <c r="E3" s="5" t="s">
        <v>5</v>
      </c>
      <c r="F3" s="5" t="s">
        <v>5</v>
      </c>
      <c r="G3" s="5" t="s">
        <v>5</v>
      </c>
      <c r="H3" s="0" t="n">
        <v>2</v>
      </c>
      <c r="I3" s="6" t="n">
        <v>1</v>
      </c>
      <c r="J3" s="7" t="n">
        <v>-100</v>
      </c>
      <c r="K3" s="7" t="n">
        <v>50</v>
      </c>
      <c r="L3" s="7" t="n">
        <v>12647072876</v>
      </c>
      <c r="M3" s="7" t="n">
        <v>2</v>
      </c>
      <c r="N3" s="8" t="n">
        <v>1264707000000</v>
      </c>
      <c r="P3" s="9" t="n">
        <f aca="false">$P$1*B3</f>
        <v>0</v>
      </c>
    </row>
    <row r="4" customFormat="false" ht="15.75" hidden="false" customHeight="false" outlineLevel="0" collapsed="false">
      <c r="A4" s="0" t="n">
        <v>1</v>
      </c>
      <c r="B4" s="10" t="n">
        <v>0.01</v>
      </c>
      <c r="C4" s="4" t="n">
        <f aca="false">P4</f>
        <v>134654.4</v>
      </c>
      <c r="D4" s="5" t="s">
        <v>5</v>
      </c>
      <c r="E4" s="5" t="s">
        <v>5</v>
      </c>
      <c r="F4" s="5" t="s">
        <v>5</v>
      </c>
      <c r="G4" s="5" t="s">
        <v>5</v>
      </c>
      <c r="H4" s="0" t="n">
        <v>1</v>
      </c>
      <c r="I4" s="6" t="n">
        <v>2</v>
      </c>
      <c r="J4" s="7" t="n">
        <v>-17.6</v>
      </c>
      <c r="K4" s="7" t="n">
        <v>17.6</v>
      </c>
      <c r="L4" s="7" t="n">
        <v>12286957937</v>
      </c>
      <c r="M4" s="7" t="n">
        <v>1</v>
      </c>
      <c r="N4" s="8" t="n">
        <v>216250500000</v>
      </c>
      <c r="P4" s="9" t="n">
        <f aca="false">$P$1*B4</f>
        <v>134654.4</v>
      </c>
      <c r="R4" s="1" t="s">
        <v>6</v>
      </c>
    </row>
    <row r="5" customFormat="false" ht="15.75" hidden="false" customHeight="false" outlineLevel="0" collapsed="false">
      <c r="A5" s="0" t="n">
        <v>2</v>
      </c>
      <c r="B5" s="10" t="n">
        <v>0.01</v>
      </c>
      <c r="C5" s="4" t="n">
        <f aca="false">P5</f>
        <v>134654.4</v>
      </c>
      <c r="D5" s="5" t="s">
        <v>5</v>
      </c>
      <c r="E5" s="5" t="s">
        <v>5</v>
      </c>
      <c r="F5" s="5" t="s">
        <v>5</v>
      </c>
      <c r="G5" s="5" t="s">
        <v>5</v>
      </c>
      <c r="H5" s="0" t="n">
        <v>1</v>
      </c>
      <c r="I5" s="6" t="n">
        <v>3</v>
      </c>
      <c r="J5" s="7" t="n">
        <v>-36.5</v>
      </c>
      <c r="K5" s="7" t="n">
        <v>36.5</v>
      </c>
      <c r="L5" s="7" t="n">
        <v>29971254486</v>
      </c>
      <c r="M5" s="7" t="n">
        <v>1</v>
      </c>
      <c r="N5" s="8" t="n">
        <v>1093951000000</v>
      </c>
      <c r="P5" s="9" t="n">
        <f aca="false">$P$1*B5</f>
        <v>134654.4</v>
      </c>
      <c r="R5" s="1" t="s">
        <v>7</v>
      </c>
    </row>
    <row r="6" customFormat="false" ht="15.75" hidden="false" customHeight="false" outlineLevel="0" collapsed="false">
      <c r="A6" s="0" t="n">
        <v>3</v>
      </c>
      <c r="B6" s="10" t="n">
        <v>0</v>
      </c>
      <c r="C6" s="4" t="n">
        <f aca="false">P6</f>
        <v>0</v>
      </c>
      <c r="D6" s="5" t="s">
        <v>5</v>
      </c>
      <c r="E6" s="5" t="s">
        <v>5</v>
      </c>
      <c r="F6" s="5" t="s">
        <v>5</v>
      </c>
      <c r="G6" s="5" t="s">
        <v>5</v>
      </c>
      <c r="H6" s="0" t="n">
        <v>3</v>
      </c>
      <c r="I6" s="6" t="n">
        <v>4</v>
      </c>
      <c r="J6" s="7" t="n">
        <v>-128.5</v>
      </c>
      <c r="K6" s="7" t="n">
        <v>50</v>
      </c>
      <c r="L6" s="7" t="n">
        <v>13938887160</v>
      </c>
      <c r="M6" s="7" t="n">
        <v>3</v>
      </c>
      <c r="N6" s="8" t="n">
        <v>1791147000000</v>
      </c>
      <c r="P6" s="9" t="n">
        <f aca="false">$P$1*B6</f>
        <v>0</v>
      </c>
    </row>
    <row r="7" customFormat="false" ht="15.75" hidden="false" customHeight="false" outlineLevel="0" collapsed="false">
      <c r="A7" s="0" t="n">
        <v>4</v>
      </c>
      <c r="B7" s="10" t="n">
        <v>0.04</v>
      </c>
      <c r="C7" s="4" t="n">
        <f aca="false">P7</f>
        <v>538617.6</v>
      </c>
      <c r="D7" s="5" t="s">
        <v>5</v>
      </c>
      <c r="E7" s="5" t="s">
        <v>5</v>
      </c>
      <c r="F7" s="5" t="s">
        <v>5</v>
      </c>
      <c r="G7" s="5" t="s">
        <v>5</v>
      </c>
      <c r="H7" s="0" t="n">
        <v>1</v>
      </c>
      <c r="I7" s="6" t="n">
        <v>5</v>
      </c>
      <c r="J7" s="7" t="n">
        <v>-20.5</v>
      </c>
      <c r="K7" s="7" t="n">
        <v>20.5</v>
      </c>
      <c r="L7" s="7" t="n">
        <v>3686010853</v>
      </c>
      <c r="M7" s="7" t="n">
        <v>1</v>
      </c>
      <c r="N7" s="8" t="n">
        <v>75563220000</v>
      </c>
      <c r="P7" s="9" t="n">
        <f aca="false">$P$1*B7</f>
        <v>538617.6</v>
      </c>
    </row>
    <row r="8" customFormat="false" ht="15.75" hidden="false" customHeight="false" outlineLevel="0" collapsed="false">
      <c r="A8" s="0" t="n">
        <v>5</v>
      </c>
      <c r="B8" s="10" t="n">
        <v>0.02</v>
      </c>
      <c r="C8" s="4" t="n">
        <f aca="false">P8</f>
        <v>269308.8</v>
      </c>
      <c r="D8" s="5" t="s">
        <v>5</v>
      </c>
      <c r="E8" s="5" t="s">
        <v>5</v>
      </c>
      <c r="F8" s="5" t="s">
        <v>5</v>
      </c>
      <c r="G8" s="5" t="s">
        <v>5</v>
      </c>
      <c r="H8" s="0" t="n">
        <v>2</v>
      </c>
      <c r="I8" s="6" t="n">
        <v>6</v>
      </c>
      <c r="J8" s="7" t="n">
        <v>-106</v>
      </c>
      <c r="K8" s="7" t="n">
        <v>50</v>
      </c>
      <c r="L8" s="7" t="n">
        <v>11079367895</v>
      </c>
      <c r="M8" s="7" t="n">
        <v>2</v>
      </c>
      <c r="N8" s="8" t="n">
        <v>1174413000000</v>
      </c>
      <c r="P8" s="9" t="n">
        <f aca="false">$P$1*B8</f>
        <v>269308.8</v>
      </c>
    </row>
    <row r="9" customFormat="false" ht="15.75" hidden="false" customHeight="false" outlineLevel="0" collapsed="false">
      <c r="A9" s="0" t="n">
        <v>6</v>
      </c>
      <c r="B9" s="10" t="n">
        <v>0.02</v>
      </c>
      <c r="C9" s="4" t="n">
        <f aca="false">P9</f>
        <v>269308.8</v>
      </c>
      <c r="D9" s="5" t="s">
        <v>5</v>
      </c>
      <c r="E9" s="5" t="s">
        <v>5</v>
      </c>
      <c r="F9" s="5" t="s">
        <v>5</v>
      </c>
      <c r="G9" s="5" t="s">
        <v>5</v>
      </c>
      <c r="H9" s="0" t="n">
        <v>2</v>
      </c>
      <c r="I9" s="6" t="n">
        <v>7</v>
      </c>
      <c r="J9" s="7" t="n">
        <v>-109.9</v>
      </c>
      <c r="K9" s="7" t="n">
        <v>50</v>
      </c>
      <c r="L9" s="7" t="n">
        <v>19434502995</v>
      </c>
      <c r="M9" s="7" t="n">
        <v>2</v>
      </c>
      <c r="N9" s="8" t="n">
        <v>2135852000000</v>
      </c>
      <c r="P9" s="9" t="n">
        <f aca="false">$P$1*B9</f>
        <v>269308.8</v>
      </c>
    </row>
    <row r="10" customFormat="false" ht="15.75" hidden="false" customHeight="false" outlineLevel="0" collapsed="false">
      <c r="A10" s="0" t="n">
        <v>7</v>
      </c>
      <c r="B10" s="10" t="n">
        <v>0.04</v>
      </c>
      <c r="C10" s="4" t="n">
        <f aca="false">P10</f>
        <v>538617.6</v>
      </c>
      <c r="D10" s="5" t="s">
        <v>5</v>
      </c>
      <c r="E10" s="5" t="s">
        <v>5</v>
      </c>
      <c r="F10" s="5" t="s">
        <v>5</v>
      </c>
      <c r="G10" s="5" t="s">
        <v>5</v>
      </c>
      <c r="H10" s="0" t="n">
        <v>1</v>
      </c>
      <c r="I10" s="6" t="n">
        <v>8</v>
      </c>
      <c r="J10" s="7" t="n">
        <v>-33.8</v>
      </c>
      <c r="K10" s="7" t="n">
        <v>33.8</v>
      </c>
      <c r="L10" s="7" t="n">
        <v>10361542520</v>
      </c>
      <c r="M10" s="7" t="n">
        <v>1</v>
      </c>
      <c r="N10" s="8" t="n">
        <v>350220100000</v>
      </c>
      <c r="P10" s="9" t="n">
        <f aca="false">$P$1*B10</f>
        <v>538617.6</v>
      </c>
    </row>
    <row r="11" customFormat="false" ht="15.75" hidden="false" customHeight="false" outlineLevel="0" collapsed="false">
      <c r="A11" s="3" t="n">
        <v>8</v>
      </c>
      <c r="B11" s="10" t="n">
        <v>0.07</v>
      </c>
      <c r="C11" s="4" t="n">
        <f aca="false">P11</f>
        <v>942580.8</v>
      </c>
      <c r="D11" s="5" t="s">
        <v>5</v>
      </c>
      <c r="E11" s="5" t="s">
        <v>5</v>
      </c>
      <c r="F11" s="5" t="s">
        <v>5</v>
      </c>
      <c r="G11" s="5" t="s">
        <v>5</v>
      </c>
      <c r="H11" s="0" t="n">
        <v>2</v>
      </c>
      <c r="I11" s="6" t="n">
        <v>9</v>
      </c>
      <c r="J11" s="7" t="n">
        <v>-52</v>
      </c>
      <c r="K11" s="7" t="n">
        <v>50</v>
      </c>
      <c r="L11" s="7" t="n">
        <v>6455559422</v>
      </c>
      <c r="M11" s="7" t="n">
        <v>2</v>
      </c>
      <c r="N11" s="8" t="n">
        <v>335689100000</v>
      </c>
      <c r="P11" s="9" t="n">
        <f aca="false">$P$1*B11</f>
        <v>942580.8</v>
      </c>
    </row>
    <row r="12" customFormat="false" ht="15.75" hidden="false" customHeight="false" outlineLevel="0" collapsed="false">
      <c r="A12" s="0" t="n">
        <v>9</v>
      </c>
      <c r="B12" s="10" t="n">
        <v>0.04</v>
      </c>
      <c r="C12" s="4" t="n">
        <f aca="false">P12</f>
        <v>538617.6</v>
      </c>
      <c r="D12" s="5" t="s">
        <v>5</v>
      </c>
      <c r="E12" s="5" t="s">
        <v>5</v>
      </c>
      <c r="F12" s="5" t="s">
        <v>5</v>
      </c>
      <c r="G12" s="5" t="s">
        <v>5</v>
      </c>
      <c r="H12" s="0" t="n">
        <v>2</v>
      </c>
      <c r="I12" s="6" t="n">
        <v>10</v>
      </c>
      <c r="J12" s="7" t="n">
        <v>-85.3</v>
      </c>
      <c r="K12" s="7" t="n">
        <v>50</v>
      </c>
      <c r="L12" s="7" t="n">
        <v>17316802511</v>
      </c>
      <c r="M12" s="7" t="n">
        <v>2</v>
      </c>
      <c r="N12" s="8" t="n">
        <v>1477123000000</v>
      </c>
      <c r="P12" s="9" t="n">
        <f aca="false">$P$1*B12</f>
        <v>538617.6</v>
      </c>
    </row>
    <row r="13" customFormat="false" ht="15.75" hidden="false" customHeight="false" outlineLevel="0" collapsed="false">
      <c r="A13" s="3" t="n">
        <v>10</v>
      </c>
      <c r="B13" s="10" t="n">
        <v>0.08</v>
      </c>
      <c r="C13" s="4" t="n">
        <f aca="false">P13</f>
        <v>1077235.2</v>
      </c>
      <c r="D13" s="5" t="s">
        <v>5</v>
      </c>
      <c r="E13" s="5" t="s">
        <v>5</v>
      </c>
      <c r="F13" s="5" t="s">
        <v>5</v>
      </c>
      <c r="G13" s="5" t="s">
        <v>5</v>
      </c>
      <c r="H13" s="0" t="n">
        <v>2</v>
      </c>
      <c r="I13" s="6" t="n">
        <v>11</v>
      </c>
      <c r="J13" s="7" t="n">
        <v>-75.3</v>
      </c>
      <c r="K13" s="7" t="n">
        <v>50</v>
      </c>
      <c r="L13" s="7" t="n">
        <v>11225017827</v>
      </c>
      <c r="M13" s="7" t="n">
        <v>2</v>
      </c>
      <c r="N13" s="8" t="n">
        <v>845243800000</v>
      </c>
      <c r="P13" s="9" t="n">
        <f aca="false">$P$1*B13</f>
        <v>1077235.2</v>
      </c>
    </row>
    <row r="14" customFormat="false" ht="15.75" hidden="false" customHeight="false" outlineLevel="0" collapsed="false">
      <c r="A14" s="3" t="n">
        <v>11</v>
      </c>
      <c r="B14" s="10" t="n">
        <v>0.06</v>
      </c>
      <c r="C14" s="4" t="n">
        <f aca="false">P14</f>
        <v>807926.4</v>
      </c>
      <c r="D14" s="5" t="s">
        <v>5</v>
      </c>
      <c r="E14" s="5" t="s">
        <v>5</v>
      </c>
      <c r="F14" s="5" t="s">
        <v>5</v>
      </c>
      <c r="G14" s="5" t="s">
        <v>5</v>
      </c>
      <c r="H14" s="0" t="n">
        <v>3</v>
      </c>
      <c r="I14" s="6" t="n">
        <v>12</v>
      </c>
      <c r="J14" s="7" t="n">
        <v>-185.6</v>
      </c>
      <c r="K14" s="7" t="n">
        <v>50</v>
      </c>
      <c r="L14" s="7" t="n">
        <v>15989283041</v>
      </c>
      <c r="M14" s="7" t="n">
        <v>3</v>
      </c>
      <c r="N14" s="8" t="n">
        <v>2967611000000</v>
      </c>
      <c r="P14" s="9" t="n">
        <f aca="false">$P$1*B14</f>
        <v>807926.4</v>
      </c>
    </row>
    <row r="15" customFormat="false" ht="15.75" hidden="false" customHeight="false" outlineLevel="0" collapsed="false">
      <c r="A15" s="3" t="n">
        <v>12</v>
      </c>
      <c r="B15" s="10" t="n">
        <v>0.13</v>
      </c>
      <c r="C15" s="4" t="n">
        <f aca="false">P15</f>
        <v>1750507.2</v>
      </c>
      <c r="D15" s="5" t="s">
        <v>5</v>
      </c>
      <c r="E15" s="5" t="s">
        <v>5</v>
      </c>
      <c r="F15" s="5" t="s">
        <v>5</v>
      </c>
      <c r="G15" s="5" t="s">
        <v>5</v>
      </c>
      <c r="H15" s="0" t="n">
        <v>2</v>
      </c>
      <c r="I15" s="6" t="n">
        <v>13</v>
      </c>
      <c r="J15" s="7" t="n">
        <v>-109.8</v>
      </c>
      <c r="K15" s="7" t="n">
        <v>50</v>
      </c>
      <c r="L15" s="7" t="n">
        <v>4282287423</v>
      </c>
      <c r="M15" s="7" t="n">
        <v>2</v>
      </c>
      <c r="N15" s="8" t="n">
        <v>470195200000</v>
      </c>
      <c r="P15" s="9" t="n">
        <f aca="false">$P$1*B15</f>
        <v>1750507.2</v>
      </c>
    </row>
    <row r="16" customFormat="false" ht="15.75" hidden="false" customHeight="false" outlineLevel="0" collapsed="false">
      <c r="A16" s="3" t="n">
        <v>13</v>
      </c>
      <c r="B16" s="10" t="n">
        <v>0.12</v>
      </c>
      <c r="C16" s="4" t="n">
        <f aca="false">P16</f>
        <v>1615852.8</v>
      </c>
      <c r="D16" s="5" t="s">
        <v>5</v>
      </c>
      <c r="E16" s="5" t="s">
        <v>5</v>
      </c>
      <c r="F16" s="5" t="s">
        <v>5</v>
      </c>
      <c r="G16" s="5" t="s">
        <v>5</v>
      </c>
      <c r="H16" s="0" t="n">
        <v>1</v>
      </c>
      <c r="I16" s="6" t="n">
        <v>14</v>
      </c>
      <c r="J16" s="7" t="n">
        <v>-48.9</v>
      </c>
      <c r="K16" s="7" t="n">
        <v>48.9</v>
      </c>
      <c r="L16" s="7" t="n">
        <v>14161620805</v>
      </c>
      <c r="M16" s="7" t="n">
        <v>1</v>
      </c>
      <c r="N16" s="8" t="n">
        <v>692503300000</v>
      </c>
      <c r="P16" s="9" t="n">
        <f aca="false">$P$1*B16</f>
        <v>1615852.8</v>
      </c>
    </row>
    <row r="17" customFormat="false" ht="15.75" hidden="false" customHeight="false" outlineLevel="0" collapsed="false">
      <c r="A17" s="0" t="n">
        <v>14</v>
      </c>
      <c r="B17" s="10" t="n">
        <v>0.04</v>
      </c>
      <c r="C17" s="4" t="n">
        <f aca="false">P17</f>
        <v>538617.6</v>
      </c>
      <c r="D17" s="5" t="s">
        <v>5</v>
      </c>
      <c r="E17" s="5" t="s">
        <v>5</v>
      </c>
      <c r="F17" s="5" t="s">
        <v>5</v>
      </c>
      <c r="G17" s="5" t="s">
        <v>5</v>
      </c>
      <c r="H17" s="0" t="n">
        <v>3</v>
      </c>
      <c r="I17" s="6" t="n">
        <v>15</v>
      </c>
      <c r="J17" s="7" t="n">
        <v>-138.8</v>
      </c>
      <c r="K17" s="7" t="n">
        <v>50</v>
      </c>
      <c r="L17" s="7" t="n">
        <v>12608709589</v>
      </c>
      <c r="M17" s="7" t="n">
        <v>3</v>
      </c>
      <c r="N17" s="8" t="n">
        <v>1750089000000</v>
      </c>
      <c r="P17" s="9" t="n">
        <f aca="false">$P$1*B17</f>
        <v>538617.6</v>
      </c>
    </row>
    <row r="18" customFormat="false" ht="15.75" hidden="false" customHeight="false" outlineLevel="0" collapsed="false">
      <c r="A18" s="0" t="n">
        <v>15</v>
      </c>
      <c r="B18" s="10" t="n">
        <v>0.1</v>
      </c>
      <c r="C18" s="4" t="n">
        <f aca="false">P18</f>
        <v>1346544</v>
      </c>
      <c r="D18" s="5" t="s">
        <v>5</v>
      </c>
      <c r="E18" s="5" t="s">
        <v>5</v>
      </c>
      <c r="F18" s="5" t="s">
        <v>5</v>
      </c>
      <c r="G18" s="5" t="s">
        <v>5</v>
      </c>
      <c r="H18" s="0" t="n">
        <v>2</v>
      </c>
      <c r="I18" s="6" t="n">
        <v>16</v>
      </c>
      <c r="J18" s="7" t="n">
        <v>-101.8</v>
      </c>
      <c r="K18" s="7" t="n">
        <v>50</v>
      </c>
      <c r="L18" s="7" t="n">
        <v>9175347755</v>
      </c>
      <c r="M18" s="7" t="n">
        <v>2</v>
      </c>
      <c r="N18" s="8" t="n">
        <v>934050400000</v>
      </c>
      <c r="P18" s="9" t="n">
        <f aca="false">$P$1*B18</f>
        <v>1346544</v>
      </c>
    </row>
    <row r="19" customFormat="false" ht="15.75" hidden="false" customHeight="false" outlineLevel="0" collapsed="false">
      <c r="A19" s="3" t="n">
        <v>16</v>
      </c>
      <c r="B19" s="10" t="n">
        <v>0.04</v>
      </c>
      <c r="C19" s="4" t="n">
        <f aca="false">P19</f>
        <v>538617.6</v>
      </c>
      <c r="D19" s="5" t="s">
        <v>5</v>
      </c>
      <c r="E19" s="5" t="s">
        <v>5</v>
      </c>
      <c r="F19" s="5" t="s">
        <v>5</v>
      </c>
      <c r="G19" s="5" t="s">
        <v>5</v>
      </c>
      <c r="H19" s="0" t="n">
        <v>3</v>
      </c>
      <c r="I19" s="6" t="n">
        <v>17</v>
      </c>
      <c r="J19" s="7" t="n">
        <v>-156</v>
      </c>
      <c r="K19" s="7" t="n">
        <v>50</v>
      </c>
      <c r="L19" s="7" t="n">
        <v>11324453301</v>
      </c>
      <c r="M19" s="7" t="n">
        <v>3</v>
      </c>
      <c r="N19" s="8" t="n">
        <v>1766615000000</v>
      </c>
      <c r="P19" s="9" t="n">
        <f aca="false">$P$1*B19</f>
        <v>538617.6</v>
      </c>
    </row>
    <row r="20" customFormat="false" ht="15.75" hidden="false" customHeight="false" outlineLevel="0" collapsed="false">
      <c r="A20" s="3" t="n">
        <v>17</v>
      </c>
      <c r="B20" s="10" t="n">
        <v>0.02</v>
      </c>
      <c r="C20" s="4" t="n">
        <f aca="false">P20</f>
        <v>269308.8</v>
      </c>
      <c r="D20" s="5" t="s">
        <v>5</v>
      </c>
      <c r="E20" s="5" t="s">
        <v>5</v>
      </c>
      <c r="F20" s="5" t="s">
        <v>5</v>
      </c>
      <c r="G20" s="5" t="s">
        <v>5</v>
      </c>
      <c r="H20" s="0" t="n">
        <v>2</v>
      </c>
      <c r="I20" s="6" t="n">
        <v>18</v>
      </c>
      <c r="J20" s="7" t="n">
        <v>-81.9</v>
      </c>
      <c r="K20" s="7" t="n">
        <v>50</v>
      </c>
      <c r="L20" s="7" t="n">
        <v>5030841128</v>
      </c>
      <c r="M20" s="7" t="n">
        <v>2</v>
      </c>
      <c r="N20" s="8" t="n">
        <v>412025900000</v>
      </c>
      <c r="P20" s="9" t="n">
        <f aca="false">$P$1*B20</f>
        <v>269308.8</v>
      </c>
    </row>
    <row r="21" customFormat="false" ht="15.75" hidden="false" customHeight="false" outlineLevel="0" collapsed="false">
      <c r="A21" s="3" t="n">
        <v>18</v>
      </c>
      <c r="B21" s="10" t="n">
        <v>0.02</v>
      </c>
      <c r="C21" s="4" t="n">
        <f aca="false">P21</f>
        <v>269308.8</v>
      </c>
      <c r="D21" s="5" t="s">
        <v>5</v>
      </c>
      <c r="E21" s="5" t="s">
        <v>5</v>
      </c>
      <c r="F21" s="5" t="s">
        <v>5</v>
      </c>
      <c r="G21" s="5" t="s">
        <v>5</v>
      </c>
      <c r="H21" s="0" t="n">
        <v>2</v>
      </c>
      <c r="I21" s="6" t="n">
        <v>19</v>
      </c>
      <c r="J21" s="7" t="n">
        <v>-86.4</v>
      </c>
      <c r="K21" s="7" t="n">
        <v>50</v>
      </c>
      <c r="L21" s="7" t="n">
        <v>4831356901</v>
      </c>
      <c r="M21" s="7" t="n">
        <v>2</v>
      </c>
      <c r="N21" s="8" t="n">
        <v>417429200000</v>
      </c>
      <c r="P21" s="9" t="n">
        <f aca="false">$P$1*B21</f>
        <v>269308.8</v>
      </c>
    </row>
    <row r="22" customFormat="false" ht="15.75" hidden="false" customHeight="false" outlineLevel="0" collapsed="false">
      <c r="A22" s="3" t="n">
        <v>19</v>
      </c>
      <c r="B22" s="10" t="n">
        <v>0.02</v>
      </c>
      <c r="C22" s="4" t="n">
        <f aca="false">P22</f>
        <v>269308.8</v>
      </c>
      <c r="D22" s="5" t="s">
        <v>5</v>
      </c>
      <c r="E22" s="5" t="s">
        <v>5</v>
      </c>
      <c r="F22" s="5" t="s">
        <v>5</v>
      </c>
      <c r="G22" s="5" t="s">
        <v>5</v>
      </c>
      <c r="H22" s="0" t="n">
        <v>3</v>
      </c>
      <c r="I22" s="6" t="n">
        <v>20</v>
      </c>
      <c r="J22" s="7" t="n">
        <v>-199.1</v>
      </c>
      <c r="K22" s="7" t="n">
        <v>50</v>
      </c>
      <c r="L22" s="7" t="n">
        <v>17683470543</v>
      </c>
      <c r="M22" s="7" t="n">
        <v>3</v>
      </c>
      <c r="N22" s="8" t="n">
        <v>3520779000000</v>
      </c>
      <c r="P22" s="9" t="n">
        <f aca="false">$P$1*B22</f>
        <v>269308.8</v>
      </c>
    </row>
    <row r="23" customFormat="false" ht="15.75" hidden="false" customHeight="false" outlineLevel="0" collapsed="false">
      <c r="A23" s="3" t="n">
        <v>20</v>
      </c>
      <c r="B23" s="10" t="n">
        <v>0.04</v>
      </c>
      <c r="C23" s="4" t="n">
        <f aca="false">P23</f>
        <v>538617.6</v>
      </c>
      <c r="D23" s="5" t="s">
        <v>5</v>
      </c>
      <c r="E23" s="5" t="s">
        <v>5</v>
      </c>
      <c r="F23" s="5" t="s">
        <v>5</v>
      </c>
      <c r="G23" s="5" t="s">
        <v>5</v>
      </c>
      <c r="H23" s="0" t="n">
        <v>3</v>
      </c>
      <c r="I23" s="6" t="n">
        <v>21</v>
      </c>
      <c r="J23" s="7" t="n">
        <v>-230.2</v>
      </c>
      <c r="K23" s="7" t="n">
        <v>50</v>
      </c>
      <c r="L23" s="7" t="n">
        <v>9957085306</v>
      </c>
      <c r="M23" s="7" t="n">
        <v>3</v>
      </c>
      <c r="N23" s="8" t="n">
        <v>2292121000000</v>
      </c>
      <c r="P23" s="9" t="n">
        <f aca="false">$P$1*B23</f>
        <v>538617.6</v>
      </c>
    </row>
    <row r="24" customFormat="false" ht="15.75" hidden="false" customHeight="false" outlineLevel="0" collapsed="false">
      <c r="A24" s="3" t="n">
        <v>21</v>
      </c>
      <c r="B24" s="10" t="n">
        <v>0.06</v>
      </c>
      <c r="C24" s="4" t="n">
        <f aca="false">P24</f>
        <v>807926.4</v>
      </c>
      <c r="D24" s="5" t="s">
        <v>5</v>
      </c>
      <c r="E24" s="5" t="s">
        <v>5</v>
      </c>
      <c r="F24" s="5" t="s">
        <v>5</v>
      </c>
      <c r="G24" s="5" t="s">
        <v>5</v>
      </c>
      <c r="H24" s="0" t="n">
        <v>3</v>
      </c>
      <c r="I24" s="6" t="n">
        <v>22</v>
      </c>
      <c r="J24" s="7" t="n">
        <v>-186.3</v>
      </c>
      <c r="K24" s="7" t="n">
        <v>50</v>
      </c>
      <c r="L24" s="7" t="n">
        <v>6033778736</v>
      </c>
      <c r="M24" s="7" t="n">
        <v>3</v>
      </c>
      <c r="N24" s="8" t="n">
        <v>1124093000000</v>
      </c>
      <c r="P24" s="9" t="n">
        <f aca="false">$P$1*B24</f>
        <v>807926.4</v>
      </c>
    </row>
    <row r="25" customFormat="false" ht="15.75" hidden="false" customHeight="false" outlineLevel="0" collapsed="false">
      <c r="A25" s="3" t="n">
        <v>22</v>
      </c>
      <c r="B25" s="10" t="n">
        <v>0.02</v>
      </c>
      <c r="C25" s="4" t="n">
        <f aca="false">P25</f>
        <v>269308.8</v>
      </c>
      <c r="D25" s="5" t="s">
        <v>5</v>
      </c>
      <c r="E25" s="5" t="s">
        <v>5</v>
      </c>
      <c r="F25" s="5" t="s">
        <v>5</v>
      </c>
      <c r="G25" s="5" t="s">
        <v>5</v>
      </c>
      <c r="H25" s="0" t="n">
        <v>2</v>
      </c>
      <c r="I25" s="6" t="n">
        <v>23</v>
      </c>
      <c r="J25" s="7" t="n">
        <v>-119.6</v>
      </c>
      <c r="K25" s="7" t="n">
        <v>50</v>
      </c>
      <c r="L25" s="7" t="n">
        <v>17242902545</v>
      </c>
      <c r="M25" s="7" t="n">
        <v>2</v>
      </c>
      <c r="N25" s="8" t="n">
        <v>2062251000000</v>
      </c>
      <c r="P25" s="9" t="n">
        <f aca="false">$P$1*B25</f>
        <v>269308.8</v>
      </c>
    </row>
    <row r="26" customFormat="false" ht="15.75" hidden="false" customHeight="false" outlineLevel="0" collapsed="false">
      <c r="A26" s="0" t="n">
        <v>23</v>
      </c>
      <c r="B26" s="0" t="n">
        <v>0</v>
      </c>
      <c r="C26" s="4" t="n">
        <f aca="false">P26</f>
        <v>0</v>
      </c>
      <c r="D26" s="5" t="s">
        <v>5</v>
      </c>
      <c r="E26" s="5" t="s">
        <v>5</v>
      </c>
      <c r="F26" s="5" t="s">
        <v>5</v>
      </c>
      <c r="G26" s="5" t="s">
        <v>5</v>
      </c>
      <c r="H26" s="0" t="n">
        <v>0</v>
      </c>
      <c r="I26" s="6" t="n">
        <v>24</v>
      </c>
      <c r="J26" s="7" t="n">
        <v>0</v>
      </c>
      <c r="K26" s="7" t="n">
        <v>0</v>
      </c>
      <c r="L26" s="7" t="n">
        <v>173026053</v>
      </c>
      <c r="M26" s="7" t="n">
        <v>0</v>
      </c>
      <c r="N26" s="8" t="n">
        <v>0</v>
      </c>
      <c r="P26" s="9" t="n">
        <f aca="false">$P$1*B26</f>
        <v>0</v>
      </c>
      <c r="T26" s="0" t="s">
        <v>8</v>
      </c>
      <c r="U26" s="0" t="s">
        <v>9</v>
      </c>
    </row>
    <row r="27" customFormat="false" ht="15.75" hidden="false" customHeight="false" outlineLevel="0" collapsed="false">
      <c r="A27" s="0" t="n">
        <v>24</v>
      </c>
      <c r="B27" s="0" t="n">
        <v>0</v>
      </c>
      <c r="C27" s="4" t="n">
        <f aca="false">P27</f>
        <v>0</v>
      </c>
      <c r="D27" s="5" t="s">
        <v>5</v>
      </c>
      <c r="E27" s="5" t="s">
        <v>5</v>
      </c>
      <c r="F27" s="5" t="s">
        <v>5</v>
      </c>
      <c r="G27" s="5" t="s">
        <v>5</v>
      </c>
      <c r="H27" s="0" t="n">
        <v>0</v>
      </c>
      <c r="I27" s="6" t="n">
        <v>25</v>
      </c>
      <c r="J27" s="7" t="n">
        <v>0</v>
      </c>
      <c r="K27" s="7" t="n">
        <v>0</v>
      </c>
      <c r="L27" s="7" t="n">
        <v>294595432</v>
      </c>
      <c r="M27" s="7" t="n">
        <v>0</v>
      </c>
      <c r="N27" s="8" t="n">
        <v>0</v>
      </c>
      <c r="P27" s="9" t="n">
        <f aca="false">$P$1*B27</f>
        <v>0</v>
      </c>
      <c r="T27" s="11" t="s">
        <v>10</v>
      </c>
      <c r="U27" s="1" t="s">
        <v>11</v>
      </c>
    </row>
    <row r="28" customFormat="false" ht="15.75" hidden="false" customHeight="false" outlineLevel="0" collapsed="false">
      <c r="A28" s="0" t="n">
        <v>25</v>
      </c>
      <c r="B28" s="0" t="n">
        <v>0</v>
      </c>
      <c r="C28" s="4" t="n">
        <f aca="false">P28</f>
        <v>0</v>
      </c>
      <c r="D28" s="5" t="s">
        <v>5</v>
      </c>
      <c r="E28" s="5" t="s">
        <v>5</v>
      </c>
      <c r="F28" s="5" t="s">
        <v>5</v>
      </c>
      <c r="G28" s="5" t="s">
        <v>5</v>
      </c>
      <c r="H28" s="0" t="n">
        <v>2</v>
      </c>
      <c r="I28" s="6" t="n">
        <v>26</v>
      </c>
      <c r="J28" s="7" t="n">
        <v>-100</v>
      </c>
      <c r="K28" s="7" t="n">
        <v>50</v>
      </c>
      <c r="L28" s="7" t="n">
        <v>35556339824</v>
      </c>
      <c r="M28" s="7" t="n">
        <v>2</v>
      </c>
      <c r="N28" s="8" t="n">
        <v>3555634000000</v>
      </c>
      <c r="P28" s="9" t="n">
        <f aca="false">$P$1*B28</f>
        <v>0</v>
      </c>
      <c r="T28" s="1" t="s">
        <v>12</v>
      </c>
      <c r="U28" s="1" t="s">
        <v>13</v>
      </c>
    </row>
    <row r="29" customFormat="false" ht="15.75" hidden="false" customHeight="false" outlineLevel="0" collapsed="false">
      <c r="A29" s="0" t="n">
        <v>26</v>
      </c>
      <c r="B29" s="0" t="n">
        <v>0</v>
      </c>
      <c r="C29" s="4" t="n">
        <f aca="false">P29</f>
        <v>0</v>
      </c>
      <c r="D29" s="5" t="s">
        <v>5</v>
      </c>
      <c r="E29" s="5" t="s">
        <v>5</v>
      </c>
      <c r="F29" s="5" t="s">
        <v>5</v>
      </c>
      <c r="G29" s="5" t="s">
        <v>5</v>
      </c>
      <c r="H29" s="0" t="n">
        <v>3</v>
      </c>
      <c r="I29" s="6" t="n">
        <v>27</v>
      </c>
      <c r="J29" s="7" t="n">
        <v>-150</v>
      </c>
      <c r="K29" s="7" t="n">
        <v>50</v>
      </c>
      <c r="L29" s="7" t="n">
        <v>17529276725</v>
      </c>
      <c r="M29" s="7" t="n">
        <v>3</v>
      </c>
      <c r="N29" s="8" t="n">
        <v>2629392000000</v>
      </c>
      <c r="P29" s="9" t="n">
        <f aca="false">$P$1*B29</f>
        <v>0</v>
      </c>
      <c r="T29" s="1" t="s">
        <v>14</v>
      </c>
      <c r="U29" s="1" t="s">
        <v>15</v>
      </c>
    </row>
    <row r="30" customFormat="false" ht="15.75" hidden="false" customHeight="false" outlineLevel="0" collapsed="false">
      <c r="A30" s="0" t="n">
        <v>27</v>
      </c>
      <c r="B30" s="0" t="n">
        <v>0</v>
      </c>
      <c r="C30" s="4" t="n">
        <f aca="false">P30</f>
        <v>0</v>
      </c>
      <c r="D30" s="5" t="s">
        <v>5</v>
      </c>
      <c r="E30" s="5" t="s">
        <v>5</v>
      </c>
      <c r="F30" s="5" t="s">
        <v>5</v>
      </c>
      <c r="G30" s="5" t="s">
        <v>5</v>
      </c>
      <c r="H30" s="0" t="n">
        <v>4</v>
      </c>
      <c r="I30" s="6" t="n">
        <v>28</v>
      </c>
      <c r="J30" s="7" t="n">
        <v>-500</v>
      </c>
      <c r="K30" s="7" t="n">
        <v>50</v>
      </c>
      <c r="L30" s="7" t="n">
        <v>26033456848</v>
      </c>
      <c r="M30" s="7" t="n">
        <v>4</v>
      </c>
      <c r="N30" s="8" t="n">
        <v>13016730000000</v>
      </c>
      <c r="P30" s="9" t="n">
        <f aca="false">$P$1*B30</f>
        <v>0</v>
      </c>
      <c r="T30" s="1" t="s">
        <v>16</v>
      </c>
      <c r="U30" s="1" t="s">
        <v>17</v>
      </c>
    </row>
    <row r="31" customFormat="false" ht="15.75" hidden="false" customHeight="false" outlineLevel="0" collapsed="false">
      <c r="A31" s="0" t="n">
        <v>28</v>
      </c>
      <c r="B31" s="0" t="n">
        <v>0</v>
      </c>
      <c r="C31" s="4" t="n">
        <f aca="false">P31</f>
        <v>0</v>
      </c>
      <c r="D31" s="5" t="s">
        <v>5</v>
      </c>
      <c r="E31" s="5" t="s">
        <v>5</v>
      </c>
      <c r="F31" s="5" t="s">
        <v>5</v>
      </c>
      <c r="G31" s="5" t="s">
        <v>5</v>
      </c>
      <c r="H31" s="0" t="n">
        <v>4</v>
      </c>
      <c r="I31" s="6" t="n">
        <v>29</v>
      </c>
      <c r="J31" s="7" t="n">
        <v>-500</v>
      </c>
      <c r="K31" s="7" t="n">
        <v>50</v>
      </c>
      <c r="L31" s="7" t="n">
        <v>40232596619</v>
      </c>
      <c r="M31" s="7" t="n">
        <v>4</v>
      </c>
      <c r="N31" s="8" t="n">
        <v>20116300000000</v>
      </c>
      <c r="P31" s="9" t="n">
        <f aca="false">$P$1*B31</f>
        <v>0</v>
      </c>
      <c r="T31" s="1"/>
      <c r="U31" s="1"/>
    </row>
    <row r="32" customFormat="false" ht="15.75" hidden="false" customHeight="false" outlineLevel="0" collapsed="false">
      <c r="A32" s="0" t="n">
        <v>29</v>
      </c>
      <c r="B32" s="0" t="n">
        <v>0</v>
      </c>
      <c r="C32" s="4" t="n">
        <f aca="false">P32</f>
        <v>0</v>
      </c>
      <c r="D32" s="5" t="s">
        <v>5</v>
      </c>
      <c r="E32" s="5" t="s">
        <v>5</v>
      </c>
      <c r="F32" s="5" t="s">
        <v>5</v>
      </c>
      <c r="G32" s="5" t="s">
        <v>5</v>
      </c>
      <c r="H32" s="0" t="n">
        <v>4</v>
      </c>
      <c r="I32" s="6" t="n">
        <v>30</v>
      </c>
      <c r="J32" s="7" t="n">
        <v>-500</v>
      </c>
      <c r="K32" s="7" t="n">
        <v>50</v>
      </c>
      <c r="L32" s="7" t="n">
        <v>27427742420</v>
      </c>
      <c r="M32" s="7" t="n">
        <v>4</v>
      </c>
      <c r="N32" s="8" t="n">
        <v>13713870000000</v>
      </c>
      <c r="P32" s="9" t="n">
        <f aca="false">$P$1*B32</f>
        <v>0</v>
      </c>
      <c r="T32" s="1" t="s">
        <v>18</v>
      </c>
      <c r="U32" s="1" t="s">
        <v>19</v>
      </c>
    </row>
    <row r="33" customFormat="false" ht="15" hidden="false" customHeight="false" outlineLevel="0" collapsed="false">
      <c r="I33" s="12" t="s">
        <v>20</v>
      </c>
      <c r="J33" s="12" t="n">
        <v>2</v>
      </c>
      <c r="K33" s="12" t="n">
        <v>3</v>
      </c>
      <c r="L33" s="12" t="n">
        <v>4</v>
      </c>
      <c r="M33" s="12" t="n">
        <v>5</v>
      </c>
      <c r="N33" s="12" t="n">
        <v>6</v>
      </c>
      <c r="O33" s="13" t="n">
        <v>7</v>
      </c>
      <c r="P33" s="14" t="n">
        <v>8</v>
      </c>
      <c r="Q33" s="14" t="n">
        <v>9</v>
      </c>
      <c r="R33" s="14" t="n">
        <v>10</v>
      </c>
    </row>
    <row r="34" customFormat="false" ht="15" hidden="false" customHeight="false" outlineLevel="0" collapsed="false">
      <c r="A34" s="0" t="s">
        <v>21</v>
      </c>
      <c r="B34" s="0" t="n">
        <f aca="false">SUM(B3:B32)</f>
        <v>1</v>
      </c>
      <c r="C34" s="15" t="n">
        <f aca="false">ROUND(C3,0)</f>
        <v>0</v>
      </c>
      <c r="D34" s="9" t="str">
        <f aca="false">D3</f>
        <v>_</v>
      </c>
      <c r="E34" s="9" t="str">
        <f aca="false">E3</f>
        <v>_</v>
      </c>
      <c r="F34" s="9" t="str">
        <f aca="false">F3</f>
        <v>_</v>
      </c>
      <c r="G34" s="9" t="str">
        <f aca="false">G3</f>
        <v>_</v>
      </c>
      <c r="I34" s="0" t="str">
        <f aca="false">"  "&amp;C34&amp;", "&amp;D34&amp;", "&amp;E34&amp;", "&amp;F34&amp;", "&amp;G34&amp;","</f>
        <v>  0, _, _, _, _,</v>
      </c>
      <c r="J34" s="0" t="str">
        <f aca="false">"  "&amp;ROUND(C34*0.637628,0)&amp;", "&amp;D34&amp;", "&amp;E34&amp;", "&amp;F34&amp;", "&amp;G34&amp;","</f>
        <v>  0, _, _, _, _,</v>
      </c>
      <c r="K34" s="0" t="str">
        <f aca="false">"  "&amp;ROUND(C34*0.637628^2,0)&amp;", "&amp;D34&amp;", "&amp;E34&amp;", "&amp;F34&amp;", "&amp;G34&amp;","</f>
        <v>  0, _, _, _, _,</v>
      </c>
      <c r="L34" s="0" t="str">
        <f aca="false">"  "&amp;ROUND(C34*0.637628^3,0)&amp;", "&amp;D34&amp;", "&amp;E34&amp;", "&amp;F34&amp;", "&amp;G34&amp;","</f>
        <v>  0, _, _, _, _,</v>
      </c>
      <c r="M34" s="0" t="str">
        <f aca="false">"  "&amp;ROUND(C34*0.637628^4,0)&amp;", "&amp;D34&amp;", "&amp;E34&amp;", "&amp;F34&amp;", "&amp;G34&amp;","</f>
        <v>  0, _, _, _, _,</v>
      </c>
      <c r="N34" s="0" t="str">
        <f aca="false">"  "&amp;ROUND(C34*0.637628^5,0)&amp;", "&amp;D34&amp;", "&amp;E34&amp;", "&amp;F34&amp;", "&amp;G34&amp;","</f>
        <v>  0, _, _, _, _,</v>
      </c>
      <c r="O34" s="0" t="str">
        <f aca="false">"  "&amp;ROUND(C34*0.637628^6,0)&amp;", "&amp;D34&amp;", "&amp;E34&amp;", "&amp;F34&amp;", "&amp;G34&amp;","</f>
        <v>  0, _, _, _, _,</v>
      </c>
      <c r="P34" s="0" t="str">
        <f aca="false">"  "&amp;ROUND(C34*0.637628^7,0)&amp;", "&amp;D34&amp;", "&amp;E34&amp;", "&amp;F34&amp;", "&amp;G34&amp;","</f>
        <v>  0, _, _, _, _,</v>
      </c>
      <c r="Q34" s="0" t="str">
        <f aca="false">"  "&amp;ROUND(C34*0.637628^8,0)&amp;", "&amp;D34&amp;", "&amp;E34&amp;", "&amp;F34&amp;", "&amp;G34&amp;","</f>
        <v>  0, _, _, _, _,</v>
      </c>
      <c r="R34" s="0" t="str">
        <f aca="false">"  "&amp;ROUND(C34*0.637628^9,0)&amp;", "&amp;D34&amp;", "&amp;E34&amp;", "&amp;F34&amp;", "&amp;G34&amp;","</f>
        <v>  0, _, _, _, _,</v>
      </c>
    </row>
    <row r="35" customFormat="false" ht="15" hidden="false" customHeight="false" outlineLevel="0" collapsed="false">
      <c r="C35" s="15" t="n">
        <f aca="false">ROUND(C4,0)</f>
        <v>134654</v>
      </c>
      <c r="D35" s="9" t="str">
        <f aca="false">D4</f>
        <v>_</v>
      </c>
      <c r="E35" s="9" t="str">
        <f aca="false">E4</f>
        <v>_</v>
      </c>
      <c r="F35" s="9" t="str">
        <f aca="false">F4</f>
        <v>_</v>
      </c>
      <c r="G35" s="9" t="str">
        <f aca="false">G4</f>
        <v>_</v>
      </c>
      <c r="I35" s="0" t="str">
        <f aca="false">"  "&amp;C35&amp;", "&amp;D35&amp;", "&amp;E35&amp;", "&amp;F35&amp;", "&amp;G35&amp;","</f>
        <v>  134654, _, _, _, _,</v>
      </c>
      <c r="J35" s="0" t="str">
        <f aca="false">"  "&amp;ROUND(C35*0.637628,0)&amp;", "&amp;D35&amp;", "&amp;E35&amp;", "&amp;F35&amp;", "&amp;G35&amp;","</f>
        <v>  85859, _, _, _, _,</v>
      </c>
      <c r="K35" s="0" t="str">
        <f aca="false">"  "&amp;ROUND(C35*0.637628^2,0)&amp;", "&amp;D35&amp;", "&amp;E35&amp;", "&amp;F35&amp;", "&amp;G35&amp;","</f>
        <v>  54746, _, _, _, _,</v>
      </c>
      <c r="L35" s="0" t="str">
        <f aca="false">"  "&amp;ROUND(C35*0.637628^3,0)&amp;", "&amp;D35&amp;", "&amp;E35&amp;", "&amp;F35&amp;", "&amp;G35&amp;","</f>
        <v>  34908, _, _, _, _,</v>
      </c>
      <c r="M35" s="0" t="str">
        <f aca="false">"  "&amp;ROUND(C35*0.637628^4,0)&amp;", "&amp;D35&amp;", "&amp;E35&amp;", "&amp;F35&amp;", "&amp;G35&amp;","</f>
        <v>  22258, _, _, _, _,</v>
      </c>
      <c r="N35" s="0" t="str">
        <f aca="false">"  "&amp;ROUND(C35*0.637628^5,0)&amp;", "&amp;D35&amp;", "&amp;E35&amp;", "&amp;F35&amp;", "&amp;G35&amp;","</f>
        <v>  14192, _, _, _, _,</v>
      </c>
      <c r="O35" s="0" t="str">
        <f aca="false">"  "&amp;ROUND(C35*0.637628^6,0)&amp;", "&amp;D35&amp;", "&amp;E35&amp;", "&amp;F35&amp;", "&amp;G35&amp;","</f>
        <v>  9049, _, _, _, _,</v>
      </c>
      <c r="P35" s="0" t="str">
        <f aca="false">"  "&amp;ROUND(C35*0.637628^7,0)&amp;", "&amp;D35&amp;", "&amp;E35&amp;", "&amp;F35&amp;", "&amp;G35&amp;","</f>
        <v>  5770, _, _, _, _,</v>
      </c>
      <c r="Q35" s="0" t="str">
        <f aca="false">"  "&amp;ROUND(C35*0.637628^8,0)&amp;", "&amp;D35&amp;", "&amp;E35&amp;", "&amp;F35&amp;", "&amp;G35&amp;","</f>
        <v>  3679, _, _, _, _,</v>
      </c>
      <c r="R35" s="0" t="str">
        <f aca="false">"  "&amp;ROUND(C35*0.637628^9,0)&amp;", "&amp;D35&amp;", "&amp;E35&amp;", "&amp;F35&amp;", "&amp;G35&amp;","</f>
        <v>  2346, _, _, _, _,</v>
      </c>
    </row>
    <row r="36" customFormat="false" ht="15" hidden="false" customHeight="false" outlineLevel="0" collapsed="false">
      <c r="C36" s="15" t="n">
        <f aca="false">ROUND(C5,0)</f>
        <v>134654</v>
      </c>
      <c r="D36" s="9" t="str">
        <f aca="false">D5</f>
        <v>_</v>
      </c>
      <c r="E36" s="9" t="str">
        <f aca="false">E5</f>
        <v>_</v>
      </c>
      <c r="F36" s="9" t="str">
        <f aca="false">F5</f>
        <v>_</v>
      </c>
      <c r="G36" s="9" t="str">
        <f aca="false">G5</f>
        <v>_</v>
      </c>
      <c r="I36" s="0" t="str">
        <f aca="false">"  "&amp;C36&amp;", "&amp;D36&amp;", "&amp;E36&amp;", "&amp;F36&amp;", "&amp;G36&amp;","</f>
        <v>  134654, _, _, _, _,</v>
      </c>
      <c r="J36" s="0" t="str">
        <f aca="false">"  "&amp;ROUND(C36*0.637628,0)&amp;", "&amp;D36&amp;", "&amp;E36&amp;", "&amp;F36&amp;", "&amp;G36&amp;","</f>
        <v>  85859, _, _, _, _,</v>
      </c>
      <c r="K36" s="0" t="str">
        <f aca="false">"  "&amp;ROUND(C36*0.637628^2,0)&amp;", "&amp;D36&amp;", "&amp;E36&amp;", "&amp;F36&amp;", "&amp;G36&amp;","</f>
        <v>  54746, _, _, _, _,</v>
      </c>
      <c r="L36" s="0" t="str">
        <f aca="false">"  "&amp;ROUND(C36*0.637628^3,0)&amp;", "&amp;D36&amp;", "&amp;E36&amp;", "&amp;F36&amp;", "&amp;G36&amp;","</f>
        <v>  34908, _, _, _, _,</v>
      </c>
      <c r="M36" s="0" t="str">
        <f aca="false">"  "&amp;ROUND(C36*0.637628^4,0)&amp;", "&amp;D36&amp;", "&amp;E36&amp;", "&amp;F36&amp;", "&amp;G36&amp;","</f>
        <v>  22258, _, _, _, _,</v>
      </c>
      <c r="N36" s="0" t="str">
        <f aca="false">"  "&amp;ROUND(C36*0.637628^5,0)&amp;", "&amp;D36&amp;", "&amp;E36&amp;", "&amp;F36&amp;", "&amp;G36&amp;","</f>
        <v>  14192, _, _, _, _,</v>
      </c>
      <c r="O36" s="0" t="str">
        <f aca="false">"  "&amp;ROUND(C36*0.637628^6,0)&amp;", "&amp;D36&amp;", "&amp;E36&amp;", "&amp;F36&amp;", "&amp;G36&amp;","</f>
        <v>  9049, _, _, _, _,</v>
      </c>
      <c r="P36" s="0" t="str">
        <f aca="false">"  "&amp;ROUND(C36*0.637628^7,0)&amp;", "&amp;D36&amp;", "&amp;E36&amp;", "&amp;F36&amp;", "&amp;G36&amp;","</f>
        <v>  5770, _, _, _, _,</v>
      </c>
      <c r="Q36" s="0" t="str">
        <f aca="false">"  "&amp;ROUND(C36*0.637628^8,0)&amp;", "&amp;D36&amp;", "&amp;E36&amp;", "&amp;F36&amp;", "&amp;G36&amp;","</f>
        <v>  3679, _, _, _, _,</v>
      </c>
      <c r="R36" s="0" t="str">
        <f aca="false">"  "&amp;ROUND(C36*0.637628^9,0)&amp;", "&amp;D36&amp;", "&amp;E36&amp;", "&amp;F36&amp;", "&amp;G36&amp;","</f>
        <v>  2346, _, _, _, _,</v>
      </c>
    </row>
    <row r="37" customFormat="false" ht="15" hidden="false" customHeight="false" outlineLevel="0" collapsed="false">
      <c r="C37" s="15" t="n">
        <f aca="false">ROUND(C6,0)</f>
        <v>0</v>
      </c>
      <c r="D37" s="9" t="str">
        <f aca="false">D6</f>
        <v>_</v>
      </c>
      <c r="E37" s="9" t="str">
        <f aca="false">E6</f>
        <v>_</v>
      </c>
      <c r="F37" s="9" t="str">
        <f aca="false">F6</f>
        <v>_</v>
      </c>
      <c r="G37" s="9" t="str">
        <f aca="false">G6</f>
        <v>_</v>
      </c>
      <c r="I37" s="0" t="str">
        <f aca="false">"  "&amp;C37&amp;", "&amp;D37&amp;", "&amp;E37&amp;", "&amp;F37&amp;", "&amp;G37&amp;","</f>
        <v>  0, _, _, _, _,</v>
      </c>
      <c r="J37" s="0" t="str">
        <f aca="false">"  "&amp;ROUND(C37*0.637628,0)&amp;", "&amp;D37&amp;", "&amp;E37&amp;", "&amp;F37&amp;", "&amp;G37&amp;","</f>
        <v>  0, _, _, _, _,</v>
      </c>
      <c r="K37" s="0" t="str">
        <f aca="false">"  "&amp;ROUND(C37*0.637628^2,0)&amp;", "&amp;D37&amp;", "&amp;E37&amp;", "&amp;F37&amp;", "&amp;G37&amp;","</f>
        <v>  0, _, _, _, _,</v>
      </c>
      <c r="L37" s="0" t="str">
        <f aca="false">"  "&amp;ROUND(C37*0.637628^3,0)&amp;", "&amp;D37&amp;", "&amp;E37&amp;", "&amp;F37&amp;", "&amp;G37&amp;","</f>
        <v>  0, _, _, _, _,</v>
      </c>
      <c r="M37" s="0" t="str">
        <f aca="false">"  "&amp;ROUND(C37*0.637628^4,0)&amp;", "&amp;D37&amp;", "&amp;E37&amp;", "&amp;F37&amp;", "&amp;G37&amp;","</f>
        <v>  0, _, _, _, _,</v>
      </c>
      <c r="N37" s="0" t="str">
        <f aca="false">"  "&amp;ROUND(C37*0.637628^5,0)&amp;", "&amp;D37&amp;", "&amp;E37&amp;", "&amp;F37&amp;", "&amp;G37&amp;","</f>
        <v>  0, _, _, _, _,</v>
      </c>
      <c r="O37" s="0" t="str">
        <f aca="false">"  "&amp;ROUND(C37*0.637628^6,0)&amp;", "&amp;D37&amp;", "&amp;E37&amp;", "&amp;F37&amp;", "&amp;G37&amp;","</f>
        <v>  0, _, _, _, _,</v>
      </c>
      <c r="P37" s="0" t="str">
        <f aca="false">"  "&amp;ROUND(C37*0.637628^7,0)&amp;", "&amp;D37&amp;", "&amp;E37&amp;", "&amp;F37&amp;", "&amp;G37&amp;","</f>
        <v>  0, _, _, _, _,</v>
      </c>
      <c r="Q37" s="0" t="str">
        <f aca="false">"  "&amp;ROUND(C37*0.637628^8,0)&amp;", "&amp;D37&amp;", "&amp;E37&amp;", "&amp;F37&amp;", "&amp;G37&amp;","</f>
        <v>  0, _, _, _, _,</v>
      </c>
      <c r="R37" s="0" t="str">
        <f aca="false">"  "&amp;ROUND(C37*0.637628^9,0)&amp;", "&amp;D37&amp;", "&amp;E37&amp;", "&amp;F37&amp;", "&amp;G37&amp;","</f>
        <v>  0, _, _, _, _,</v>
      </c>
    </row>
    <row r="38" customFormat="false" ht="15" hidden="false" customHeight="false" outlineLevel="0" collapsed="false">
      <c r="C38" s="15" t="n">
        <f aca="false">ROUND(C7,0)</f>
        <v>538618</v>
      </c>
      <c r="D38" s="9" t="str">
        <f aca="false">D7</f>
        <v>_</v>
      </c>
      <c r="E38" s="9" t="str">
        <f aca="false">E7</f>
        <v>_</v>
      </c>
      <c r="F38" s="9" t="str">
        <f aca="false">F7</f>
        <v>_</v>
      </c>
      <c r="G38" s="9" t="str">
        <f aca="false">G7</f>
        <v>_</v>
      </c>
      <c r="I38" s="0" t="str">
        <f aca="false">"  "&amp;C38&amp;", "&amp;D38&amp;", "&amp;E38&amp;", "&amp;F38&amp;", "&amp;G38&amp;","</f>
        <v>  538618, _, _, _, _,</v>
      </c>
      <c r="J38" s="0" t="str">
        <f aca="false">"  "&amp;ROUND(C38*0.637628,0)&amp;", "&amp;D38&amp;", "&amp;E38&amp;", "&amp;F38&amp;", "&amp;G38&amp;","</f>
        <v>  343438, _, _, _, _,</v>
      </c>
      <c r="K38" s="0" t="str">
        <f aca="false">"  "&amp;ROUND(C38*0.637628^2,0)&amp;", "&amp;D38&amp;", "&amp;E38&amp;", "&amp;F38&amp;", "&amp;G38&amp;","</f>
        <v>  218986, _, _, _, _,</v>
      </c>
      <c r="L38" s="0" t="str">
        <f aca="false">"  "&amp;ROUND(C38*0.637628^3,0)&amp;", "&amp;D38&amp;", "&amp;E38&amp;", "&amp;F38&amp;", "&amp;G38&amp;","</f>
        <v>  139631, _, _, _, _,</v>
      </c>
      <c r="M38" s="0" t="str">
        <f aca="false">"  "&amp;ROUND(C38*0.637628^4,0)&amp;", "&amp;D38&amp;", "&amp;E38&amp;", "&amp;F38&amp;", "&amp;G38&amp;","</f>
        <v>  89033, _, _, _, _,</v>
      </c>
      <c r="N38" s="0" t="str">
        <f aca="false">"  "&amp;ROUND(C38*0.637628^5,0)&amp;", "&amp;D38&amp;", "&amp;E38&amp;", "&amp;F38&amp;", "&amp;G38&amp;","</f>
        <v>  56770, _, _, _, _,</v>
      </c>
      <c r="O38" s="0" t="str">
        <f aca="false">"  "&amp;ROUND(C38*0.637628^6,0)&amp;", "&amp;D38&amp;", "&amp;E38&amp;", "&amp;F38&amp;", "&amp;G38&amp;","</f>
        <v>  36198, _, _, _, _,</v>
      </c>
      <c r="P38" s="0" t="str">
        <f aca="false">"  "&amp;ROUND(C38*0.637628^7,0)&amp;", "&amp;D38&amp;", "&amp;E38&amp;", "&amp;F38&amp;", "&amp;G38&amp;","</f>
        <v>  23081, _, _, _, _,</v>
      </c>
      <c r="Q38" s="0" t="str">
        <f aca="false">"  "&amp;ROUND(C38*0.637628^8,0)&amp;", "&amp;D38&amp;", "&amp;E38&amp;", "&amp;F38&amp;", "&amp;G38&amp;","</f>
        <v>  14717, _, _, _, _,</v>
      </c>
      <c r="R38" s="0" t="str">
        <f aca="false">"  "&amp;ROUND(C38*0.637628^9,0)&amp;", "&amp;D38&amp;", "&amp;E38&amp;", "&amp;F38&amp;", "&amp;G38&amp;","</f>
        <v>  9384, _, _, _, _,</v>
      </c>
    </row>
    <row r="39" customFormat="false" ht="15" hidden="false" customHeight="false" outlineLevel="0" collapsed="false">
      <c r="C39" s="15" t="n">
        <f aca="false">ROUND(C8,0)</f>
        <v>269309</v>
      </c>
      <c r="D39" s="9" t="str">
        <f aca="false">D8</f>
        <v>_</v>
      </c>
      <c r="E39" s="9" t="str">
        <f aca="false">E8</f>
        <v>_</v>
      </c>
      <c r="F39" s="9" t="str">
        <f aca="false">F8</f>
        <v>_</v>
      </c>
      <c r="G39" s="9" t="str">
        <f aca="false">G8</f>
        <v>_</v>
      </c>
      <c r="I39" s="0" t="str">
        <f aca="false">"  "&amp;C39&amp;", "&amp;D39&amp;", "&amp;E39&amp;", "&amp;F39&amp;", "&amp;G39&amp;","</f>
        <v>  269309, _, _, _, _,</v>
      </c>
      <c r="J39" s="0" t="str">
        <f aca="false">"  "&amp;ROUND(C39*0.637628,0)&amp;", "&amp;D39&amp;", "&amp;E39&amp;", "&amp;F39&amp;", "&amp;G39&amp;","</f>
        <v>  171719, _, _, _, _,</v>
      </c>
      <c r="K39" s="0" t="str">
        <f aca="false">"  "&amp;ROUND(C39*0.637628^2,0)&amp;", "&amp;D39&amp;", "&amp;E39&amp;", "&amp;F39&amp;", "&amp;G39&amp;","</f>
        <v>  109493, _, _, _, _,</v>
      </c>
      <c r="L39" s="0" t="str">
        <f aca="false">"  "&amp;ROUND(C39*0.637628^3,0)&amp;", "&amp;D39&amp;", "&amp;E39&amp;", "&amp;F39&amp;", "&amp;G39&amp;","</f>
        <v>  69816, _, _, _, _,</v>
      </c>
      <c r="M39" s="0" t="str">
        <f aca="false">"  "&amp;ROUND(C39*0.637628^4,0)&amp;", "&amp;D39&amp;", "&amp;E39&amp;", "&amp;F39&amp;", "&amp;G39&amp;","</f>
        <v>  44516, _, _, _, _,</v>
      </c>
      <c r="N39" s="0" t="str">
        <f aca="false">"  "&amp;ROUND(C39*0.637628^5,0)&amp;", "&amp;D39&amp;", "&amp;E39&amp;", "&amp;F39&amp;", "&amp;G39&amp;","</f>
        <v>  28385, _, _, _, _,</v>
      </c>
      <c r="O39" s="0" t="str">
        <f aca="false">"  "&amp;ROUND(C39*0.637628^6,0)&amp;", "&amp;D39&amp;", "&amp;E39&amp;", "&amp;F39&amp;", "&amp;G39&amp;","</f>
        <v>  18099, _, _, _, _,</v>
      </c>
      <c r="P39" s="0" t="str">
        <f aca="false">"  "&amp;ROUND(C39*0.637628^7,0)&amp;", "&amp;D39&amp;", "&amp;E39&amp;", "&amp;F39&amp;", "&amp;G39&amp;","</f>
        <v>  11540, _, _, _, _,</v>
      </c>
      <c r="Q39" s="0" t="str">
        <f aca="false">"  "&amp;ROUND(C39*0.637628^8,0)&amp;", "&amp;D39&amp;", "&amp;E39&amp;", "&amp;F39&amp;", "&amp;G39&amp;","</f>
        <v>  7359, _, _, _, _,</v>
      </c>
      <c r="R39" s="0" t="str">
        <f aca="false">"  "&amp;ROUND(C39*0.637628^9,0)&amp;", "&amp;D39&amp;", "&amp;E39&amp;", "&amp;F39&amp;", "&amp;G39&amp;","</f>
        <v>  4692, _, _, _, _,</v>
      </c>
    </row>
    <row r="40" customFormat="false" ht="15" hidden="false" customHeight="false" outlineLevel="0" collapsed="false">
      <c r="C40" s="15" t="n">
        <f aca="false">ROUND(C9,0)</f>
        <v>269309</v>
      </c>
      <c r="D40" s="9" t="str">
        <f aca="false">D9</f>
        <v>_</v>
      </c>
      <c r="E40" s="9" t="str">
        <f aca="false">E9</f>
        <v>_</v>
      </c>
      <c r="F40" s="9" t="str">
        <f aca="false">F9</f>
        <v>_</v>
      </c>
      <c r="G40" s="9" t="str">
        <f aca="false">G9</f>
        <v>_</v>
      </c>
      <c r="I40" s="0" t="str">
        <f aca="false">"  "&amp;C40&amp;", "&amp;D40&amp;", "&amp;E40&amp;", "&amp;F40&amp;", "&amp;G40&amp;","</f>
        <v>  269309, _, _, _, _,</v>
      </c>
      <c r="J40" s="0" t="str">
        <f aca="false">"  "&amp;ROUND(C40*0.637628,0)&amp;", "&amp;D40&amp;", "&amp;E40&amp;", "&amp;F40&amp;", "&amp;G40&amp;","</f>
        <v>  171719, _, _, _, _,</v>
      </c>
      <c r="K40" s="0" t="str">
        <f aca="false">"  "&amp;ROUND(C40*0.637628^2,0)&amp;", "&amp;D40&amp;", "&amp;E40&amp;", "&amp;F40&amp;", "&amp;G40&amp;","</f>
        <v>  109493, _, _, _, _,</v>
      </c>
      <c r="L40" s="0" t="str">
        <f aca="false">"  "&amp;ROUND(C40*0.637628^3,0)&amp;", "&amp;D40&amp;", "&amp;E40&amp;", "&amp;F40&amp;", "&amp;G40&amp;","</f>
        <v>  69816, _, _, _, _,</v>
      </c>
      <c r="M40" s="0" t="str">
        <f aca="false">"  "&amp;ROUND(C40*0.637628^4,0)&amp;", "&amp;D40&amp;", "&amp;E40&amp;", "&amp;F40&amp;", "&amp;G40&amp;","</f>
        <v>  44516, _, _, _, _,</v>
      </c>
      <c r="N40" s="0" t="str">
        <f aca="false">"  "&amp;ROUND(C40*0.637628^5,0)&amp;", "&amp;D40&amp;", "&amp;E40&amp;", "&amp;F40&amp;", "&amp;G40&amp;","</f>
        <v>  28385, _, _, _, _,</v>
      </c>
      <c r="O40" s="0" t="str">
        <f aca="false">"  "&amp;ROUND(C40*0.637628^6,0)&amp;", "&amp;D40&amp;", "&amp;E40&amp;", "&amp;F40&amp;", "&amp;G40&amp;","</f>
        <v>  18099, _, _, _, _,</v>
      </c>
      <c r="P40" s="0" t="str">
        <f aca="false">"  "&amp;ROUND(C40*0.637628^7,0)&amp;", "&amp;D40&amp;", "&amp;E40&amp;", "&amp;F40&amp;", "&amp;G40&amp;","</f>
        <v>  11540, _, _, _, _,</v>
      </c>
      <c r="Q40" s="0" t="str">
        <f aca="false">"  "&amp;ROUND(C40*0.637628^8,0)&amp;", "&amp;D40&amp;", "&amp;E40&amp;", "&amp;F40&amp;", "&amp;G40&amp;","</f>
        <v>  7359, _, _, _, _,</v>
      </c>
      <c r="R40" s="0" t="str">
        <f aca="false">"  "&amp;ROUND(C40*0.637628^9,0)&amp;", "&amp;D40&amp;", "&amp;E40&amp;", "&amp;F40&amp;", "&amp;G40&amp;","</f>
        <v>  4692, _, _, _, _,</v>
      </c>
    </row>
    <row r="41" customFormat="false" ht="15" hidden="false" customHeight="false" outlineLevel="0" collapsed="false">
      <c r="C41" s="15" t="n">
        <f aca="false">ROUND(C10,0)</f>
        <v>538618</v>
      </c>
      <c r="D41" s="9" t="str">
        <f aca="false">D10</f>
        <v>_</v>
      </c>
      <c r="E41" s="9" t="str">
        <f aca="false">E10</f>
        <v>_</v>
      </c>
      <c r="F41" s="9" t="str">
        <f aca="false">F10</f>
        <v>_</v>
      </c>
      <c r="G41" s="9" t="str">
        <f aca="false">G10</f>
        <v>_</v>
      </c>
      <c r="I41" s="0" t="str">
        <f aca="false">"  "&amp;C41&amp;", "&amp;D41&amp;", "&amp;E41&amp;", "&amp;F41&amp;", "&amp;G41&amp;","</f>
        <v>  538618, _, _, _, _,</v>
      </c>
      <c r="J41" s="0" t="str">
        <f aca="false">"  "&amp;ROUND(C41*0.637628,0)&amp;", "&amp;D41&amp;", "&amp;E41&amp;", "&amp;F41&amp;", "&amp;G41&amp;","</f>
        <v>  343438, _, _, _, _,</v>
      </c>
      <c r="K41" s="0" t="str">
        <f aca="false">"  "&amp;ROUND(C41*0.637628^2,0)&amp;", "&amp;D41&amp;", "&amp;E41&amp;", "&amp;F41&amp;", "&amp;G41&amp;","</f>
        <v>  218986, _, _, _, _,</v>
      </c>
      <c r="L41" s="0" t="str">
        <f aca="false">"  "&amp;ROUND(C41*0.637628^3,0)&amp;", "&amp;D41&amp;", "&amp;E41&amp;", "&amp;F41&amp;", "&amp;G41&amp;","</f>
        <v>  139631, _, _, _, _,</v>
      </c>
      <c r="M41" s="0" t="str">
        <f aca="false">"  "&amp;ROUND(C41*0.637628^4,0)&amp;", "&amp;D41&amp;", "&amp;E41&amp;", "&amp;F41&amp;", "&amp;G41&amp;","</f>
        <v>  89033, _, _, _, _,</v>
      </c>
      <c r="N41" s="0" t="str">
        <f aca="false">"  "&amp;ROUND(C41*0.637628^5,0)&amp;", "&amp;D41&amp;", "&amp;E41&amp;", "&amp;F41&amp;", "&amp;G41&amp;","</f>
        <v>  56770, _, _, _, _,</v>
      </c>
      <c r="O41" s="0" t="str">
        <f aca="false">"  "&amp;ROUND(C41*0.637628^6,0)&amp;", "&amp;D41&amp;", "&amp;E41&amp;", "&amp;F41&amp;", "&amp;G41&amp;","</f>
        <v>  36198, _, _, _, _,</v>
      </c>
      <c r="P41" s="0" t="str">
        <f aca="false">"  "&amp;ROUND(C41*0.637628^7,0)&amp;", "&amp;D41&amp;", "&amp;E41&amp;", "&amp;F41&amp;", "&amp;G41&amp;","</f>
        <v>  23081, _, _, _, _,</v>
      </c>
      <c r="Q41" s="0" t="str">
        <f aca="false">"  "&amp;ROUND(C41*0.637628^8,0)&amp;", "&amp;D41&amp;", "&amp;E41&amp;", "&amp;F41&amp;", "&amp;G41&amp;","</f>
        <v>  14717, _, _, _, _,</v>
      </c>
      <c r="R41" s="0" t="str">
        <f aca="false">"  "&amp;ROUND(C41*0.637628^9,0)&amp;", "&amp;D41&amp;", "&amp;E41&amp;", "&amp;F41&amp;", "&amp;G41&amp;","</f>
        <v>  9384, _, _, _, _,</v>
      </c>
    </row>
    <row r="42" customFormat="false" ht="15" hidden="false" customHeight="false" outlineLevel="0" collapsed="false">
      <c r="C42" s="15" t="n">
        <f aca="false">ROUND(C11,0)</f>
        <v>942581</v>
      </c>
      <c r="D42" s="9" t="str">
        <f aca="false">D11</f>
        <v>_</v>
      </c>
      <c r="E42" s="9" t="str">
        <f aca="false">E11</f>
        <v>_</v>
      </c>
      <c r="F42" s="9" t="str">
        <f aca="false">F11</f>
        <v>_</v>
      </c>
      <c r="G42" s="9" t="str">
        <f aca="false">G11</f>
        <v>_</v>
      </c>
      <c r="I42" s="0" t="str">
        <f aca="false">"  "&amp;C42&amp;", "&amp;D42&amp;", "&amp;E42&amp;", "&amp;F42&amp;", "&amp;G42&amp;","</f>
        <v>  942581, _, _, _, _,</v>
      </c>
      <c r="J42" s="0" t="str">
        <f aca="false">"  "&amp;ROUND(C42*0.637628,0)&amp;", "&amp;D42&amp;", "&amp;E42&amp;", "&amp;F42&amp;", "&amp;G42&amp;","</f>
        <v>  601016, _, _, _, _,</v>
      </c>
      <c r="K42" s="0" t="str">
        <f aca="false">"  "&amp;ROUND(C42*0.637628^2,0)&amp;", "&amp;D42&amp;", "&amp;E42&amp;", "&amp;F42&amp;", "&amp;G42&amp;","</f>
        <v>  383225, _, _, _, _,</v>
      </c>
      <c r="L42" s="0" t="str">
        <f aca="false">"  "&amp;ROUND(C42*0.637628^3,0)&amp;", "&amp;D42&amp;", "&amp;E42&amp;", "&amp;F42&amp;", "&amp;G42&amp;","</f>
        <v>  244355, _, _, _, _,</v>
      </c>
      <c r="M42" s="0" t="str">
        <f aca="false">"  "&amp;ROUND(C42*0.637628^4,0)&amp;", "&amp;D42&amp;", "&amp;E42&amp;", "&amp;F42&amp;", "&amp;G42&amp;","</f>
        <v>  155807, _, _, _, _,</v>
      </c>
      <c r="N42" s="0" t="str">
        <f aca="false">"  "&amp;ROUND(C42*0.637628^5,0)&amp;", "&amp;D42&amp;", "&amp;E42&amp;", "&amp;F42&amp;", "&amp;G42&amp;","</f>
        <v>  99347, _, _, _, _,</v>
      </c>
      <c r="O42" s="0" t="str">
        <f aca="false">"  "&amp;ROUND(C42*0.637628^6,0)&amp;", "&amp;D42&amp;", "&amp;E42&amp;", "&amp;F42&amp;", "&amp;G42&amp;","</f>
        <v>  63347, _, _, _, _,</v>
      </c>
      <c r="P42" s="0" t="str">
        <f aca="false">"  "&amp;ROUND(C42*0.637628^7,0)&amp;", "&amp;D42&amp;", "&amp;E42&amp;", "&amp;F42&amp;", "&amp;G42&amp;","</f>
        <v>  40392, _, _, _, _,</v>
      </c>
      <c r="Q42" s="0" t="str">
        <f aca="false">"  "&amp;ROUND(C42*0.637628^8,0)&amp;", "&amp;D42&amp;", "&amp;E42&amp;", "&amp;F42&amp;", "&amp;G42&amp;","</f>
        <v>  25755, _, _, _, _,</v>
      </c>
      <c r="R42" s="0" t="str">
        <f aca="false">"  "&amp;ROUND(C42*0.637628^9,0)&amp;", "&amp;D42&amp;", "&amp;E42&amp;", "&amp;F42&amp;", "&amp;G42&amp;","</f>
        <v>  16422, _, _, _, _,</v>
      </c>
    </row>
    <row r="43" customFormat="false" ht="15" hidden="false" customHeight="false" outlineLevel="0" collapsed="false">
      <c r="C43" s="15" t="n">
        <f aca="false">ROUND(C12,0)</f>
        <v>538618</v>
      </c>
      <c r="D43" s="9" t="str">
        <f aca="false">D12</f>
        <v>_</v>
      </c>
      <c r="E43" s="9" t="str">
        <f aca="false">E12</f>
        <v>_</v>
      </c>
      <c r="F43" s="9" t="str">
        <f aca="false">F12</f>
        <v>_</v>
      </c>
      <c r="G43" s="9" t="str">
        <f aca="false">G12</f>
        <v>_</v>
      </c>
      <c r="I43" s="0" t="str">
        <f aca="false">"  "&amp;C43&amp;", "&amp;D43&amp;", "&amp;E43&amp;", "&amp;F43&amp;", "&amp;G43&amp;","</f>
        <v>  538618, _, _, _, _,</v>
      </c>
      <c r="J43" s="0" t="str">
        <f aca="false">"  "&amp;ROUND(C43*0.637628,0)&amp;", "&amp;D43&amp;", "&amp;E43&amp;", "&amp;F43&amp;", "&amp;G43&amp;","</f>
        <v>  343438, _, _, _, _,</v>
      </c>
      <c r="K43" s="0" t="str">
        <f aca="false">"  "&amp;ROUND(C43*0.637628^2,0)&amp;", "&amp;D43&amp;", "&amp;E43&amp;", "&amp;F43&amp;", "&amp;G43&amp;","</f>
        <v>  218986, _, _, _, _,</v>
      </c>
      <c r="L43" s="0" t="str">
        <f aca="false">"  "&amp;ROUND(C43*0.637628^3,0)&amp;", "&amp;D43&amp;", "&amp;E43&amp;", "&amp;F43&amp;", "&amp;G43&amp;","</f>
        <v>  139631, _, _, _, _,</v>
      </c>
      <c r="M43" s="0" t="str">
        <f aca="false">"  "&amp;ROUND(C43*0.637628^4,0)&amp;", "&amp;D43&amp;", "&amp;E43&amp;", "&amp;F43&amp;", "&amp;G43&amp;","</f>
        <v>  89033, _, _, _, _,</v>
      </c>
      <c r="N43" s="0" t="str">
        <f aca="false">"  "&amp;ROUND(C43*0.637628^5,0)&amp;", "&amp;D43&amp;", "&amp;E43&amp;", "&amp;F43&amp;", "&amp;G43&amp;","</f>
        <v>  56770, _, _, _, _,</v>
      </c>
      <c r="O43" s="0" t="str">
        <f aca="false">"  "&amp;ROUND(C43*0.637628^6,0)&amp;", "&amp;D43&amp;", "&amp;E43&amp;", "&amp;F43&amp;", "&amp;G43&amp;","</f>
        <v>  36198, _, _, _, _,</v>
      </c>
      <c r="P43" s="0" t="str">
        <f aca="false">"  "&amp;ROUND(C43*0.637628^7,0)&amp;", "&amp;D43&amp;", "&amp;E43&amp;", "&amp;F43&amp;", "&amp;G43&amp;","</f>
        <v>  23081, _, _, _, _,</v>
      </c>
      <c r="Q43" s="0" t="str">
        <f aca="false">"  "&amp;ROUND(C43*0.637628^8,0)&amp;", "&amp;D43&amp;", "&amp;E43&amp;", "&amp;F43&amp;", "&amp;G43&amp;","</f>
        <v>  14717, _, _, _, _,</v>
      </c>
      <c r="R43" s="0" t="str">
        <f aca="false">"  "&amp;ROUND(C43*0.637628^9,0)&amp;", "&amp;D43&amp;", "&amp;E43&amp;", "&amp;F43&amp;", "&amp;G43&amp;","</f>
        <v>  9384, _, _, _, _,</v>
      </c>
    </row>
    <row r="44" customFormat="false" ht="15" hidden="false" customHeight="false" outlineLevel="0" collapsed="false">
      <c r="C44" s="15" t="n">
        <f aca="false">ROUND(C13,0)</f>
        <v>1077235</v>
      </c>
      <c r="D44" s="9" t="str">
        <f aca="false">D13</f>
        <v>_</v>
      </c>
      <c r="E44" s="9" t="str">
        <f aca="false">E13</f>
        <v>_</v>
      </c>
      <c r="F44" s="9" t="str">
        <f aca="false">F13</f>
        <v>_</v>
      </c>
      <c r="G44" s="9" t="str">
        <f aca="false">G13</f>
        <v>_</v>
      </c>
      <c r="I44" s="0" t="str">
        <f aca="false">"  "&amp;C44&amp;", "&amp;D44&amp;", "&amp;E44&amp;", "&amp;F44&amp;", "&amp;G44&amp;","</f>
        <v>  1077235, _, _, _, _,</v>
      </c>
      <c r="J44" s="0" t="str">
        <f aca="false">"  "&amp;ROUND(C44*0.637628,0)&amp;", "&amp;D44&amp;", "&amp;E44&amp;", "&amp;F44&amp;", "&amp;G44&amp;","</f>
        <v>  686875, _, _, _, _,</v>
      </c>
      <c r="K44" s="0" t="str">
        <f aca="false">"  "&amp;ROUND(C44*0.637628^2,0)&amp;", "&amp;D44&amp;", "&amp;E44&amp;", "&amp;F44&amp;", "&amp;G44&amp;","</f>
        <v>  437971, _, _, _, _,</v>
      </c>
      <c r="L44" s="0" t="str">
        <f aca="false">"  "&amp;ROUND(C44*0.637628^3,0)&amp;", "&amp;D44&amp;", "&amp;E44&amp;", "&amp;F44&amp;", "&amp;G44&amp;","</f>
        <v>  279262, _, _, _, _,</v>
      </c>
      <c r="M44" s="0" t="str">
        <f aca="false">"  "&amp;ROUND(C44*0.637628^4,0)&amp;", "&amp;D44&amp;", "&amp;E44&amp;", "&amp;F44&amp;", "&amp;G44&amp;","</f>
        <v>  178066, _, _, _, _,</v>
      </c>
      <c r="N44" s="0" t="str">
        <f aca="false">"  "&amp;ROUND(C44*0.637628^5,0)&amp;", "&amp;D44&amp;", "&amp;E44&amp;", "&amp;F44&amp;", "&amp;G44&amp;","</f>
        <v>  113540, _, _, _, _,</v>
      </c>
      <c r="O44" s="0" t="str">
        <f aca="false">"  "&amp;ROUND(C44*0.637628^6,0)&amp;", "&amp;D44&amp;", "&amp;E44&amp;", "&amp;F44&amp;", "&amp;G44&amp;","</f>
        <v>  72396, _, _, _, _,</v>
      </c>
      <c r="P44" s="0" t="str">
        <f aca="false">"  "&amp;ROUND(C44*0.637628^7,0)&amp;", "&amp;D44&amp;", "&amp;E44&amp;", "&amp;F44&amp;", "&amp;G44&amp;","</f>
        <v>  46162, _, _, _, _,</v>
      </c>
      <c r="Q44" s="0" t="str">
        <f aca="false">"  "&amp;ROUND(C44*0.637628^8,0)&amp;", "&amp;D44&amp;", "&amp;E44&amp;", "&amp;F44&amp;", "&amp;G44&amp;","</f>
        <v>  29434, _, _, _, _,</v>
      </c>
      <c r="R44" s="0" t="str">
        <f aca="false">"  "&amp;ROUND(C44*0.637628^9,0)&amp;", "&amp;D44&amp;", "&amp;E44&amp;", "&amp;F44&amp;", "&amp;G44&amp;","</f>
        <v>  18768, _, _, _, _,</v>
      </c>
    </row>
    <row r="45" customFormat="false" ht="15" hidden="false" customHeight="false" outlineLevel="0" collapsed="false">
      <c r="C45" s="15" t="n">
        <f aca="false">ROUND(C14,0)</f>
        <v>807926</v>
      </c>
      <c r="D45" s="9" t="str">
        <f aca="false">D14</f>
        <v>_</v>
      </c>
      <c r="E45" s="9" t="str">
        <f aca="false">E14</f>
        <v>_</v>
      </c>
      <c r="F45" s="9" t="str">
        <f aca="false">F14</f>
        <v>_</v>
      </c>
      <c r="G45" s="9" t="str">
        <f aca="false">G14</f>
        <v>_</v>
      </c>
      <c r="I45" s="0" t="str">
        <f aca="false">"  "&amp;C45&amp;", "&amp;D45&amp;", "&amp;E45&amp;", "&amp;F45&amp;", "&amp;G45&amp;","</f>
        <v>  807926, _, _, _, _,</v>
      </c>
      <c r="J45" s="0" t="str">
        <f aca="false">"  "&amp;ROUND(C45*0.637628,0)&amp;", "&amp;D45&amp;", "&amp;E45&amp;", "&amp;F45&amp;", "&amp;G45&amp;","</f>
        <v>  515156, _, _, _, _,</v>
      </c>
      <c r="K45" s="0" t="str">
        <f aca="false">"  "&amp;ROUND(C45*0.637628^2,0)&amp;", "&amp;D45&amp;", "&amp;E45&amp;", "&amp;F45&amp;", "&amp;G45&amp;","</f>
        <v>  328478, _, _, _, _,</v>
      </c>
      <c r="L45" s="0" t="str">
        <f aca="false">"  "&amp;ROUND(C45*0.637628^3,0)&amp;", "&amp;D45&amp;", "&amp;E45&amp;", "&amp;F45&amp;", "&amp;G45&amp;","</f>
        <v>  209447, _, _, _, _,</v>
      </c>
      <c r="M45" s="0" t="str">
        <f aca="false">"  "&amp;ROUND(C45*0.637628^4,0)&amp;", "&amp;D45&amp;", "&amp;E45&amp;", "&amp;F45&amp;", "&amp;G45&amp;","</f>
        <v>  133549, _, _, _, _,</v>
      </c>
      <c r="N45" s="0" t="str">
        <f aca="false">"  "&amp;ROUND(C45*0.637628^5,0)&amp;", "&amp;D45&amp;", "&amp;E45&amp;", "&amp;F45&amp;", "&amp;G45&amp;","</f>
        <v>  85155, _, _, _, _,</v>
      </c>
      <c r="O45" s="0" t="str">
        <f aca="false">"  "&amp;ROUND(C45*0.637628^6,0)&amp;", "&amp;D45&amp;", "&amp;E45&amp;", "&amp;F45&amp;", "&amp;G45&amp;","</f>
        <v>  54297, _, _, _, _,</v>
      </c>
      <c r="P45" s="0" t="str">
        <f aca="false">"  "&amp;ROUND(C45*0.637628^7,0)&amp;", "&amp;D45&amp;", "&amp;E45&amp;", "&amp;F45&amp;", "&amp;G45&amp;","</f>
        <v>  34621, _, _, _, _,</v>
      </c>
      <c r="Q45" s="0" t="str">
        <f aca="false">"  "&amp;ROUND(C45*0.637628^8,0)&amp;", "&amp;D45&amp;", "&amp;E45&amp;", "&amp;F45&amp;", "&amp;G45&amp;","</f>
        <v>  22076, _, _, _, _,</v>
      </c>
      <c r="R45" s="0" t="str">
        <f aca="false">"  "&amp;ROUND(C45*0.637628^9,0)&amp;", "&amp;D45&amp;", "&amp;E45&amp;", "&amp;F45&amp;", "&amp;G45&amp;","</f>
        <v>  14076, _, _, _, _,</v>
      </c>
    </row>
    <row r="46" customFormat="false" ht="15" hidden="false" customHeight="false" outlineLevel="0" collapsed="false">
      <c r="C46" s="15" t="n">
        <f aca="false">ROUND(C15,0)</f>
        <v>1750507</v>
      </c>
      <c r="D46" s="9" t="str">
        <f aca="false">D15</f>
        <v>_</v>
      </c>
      <c r="E46" s="9" t="str">
        <f aca="false">E15</f>
        <v>_</v>
      </c>
      <c r="F46" s="9" t="str">
        <f aca="false">F15</f>
        <v>_</v>
      </c>
      <c r="G46" s="9" t="str">
        <f aca="false">G15</f>
        <v>_</v>
      </c>
      <c r="I46" s="0" t="str">
        <f aca="false">"  "&amp;C46&amp;", "&amp;D46&amp;", "&amp;E46&amp;", "&amp;F46&amp;", "&amp;G46&amp;","</f>
        <v>  1750507, _, _, _, _,</v>
      </c>
      <c r="J46" s="0" t="str">
        <f aca="false">"  "&amp;ROUND(C46*0.637628,0)&amp;", "&amp;D46&amp;", "&amp;E46&amp;", "&amp;F46&amp;", "&amp;G46&amp;","</f>
        <v>  1116172, _, _, _, _,</v>
      </c>
      <c r="K46" s="0" t="str">
        <f aca="false">"  "&amp;ROUND(C46*0.637628^2,0)&amp;", "&amp;D46&amp;", "&amp;E46&amp;", "&amp;F46&amp;", "&amp;G46&amp;","</f>
        <v>  711703, _, _, _, _,</v>
      </c>
      <c r="L46" s="0" t="str">
        <f aca="false">"  "&amp;ROUND(C46*0.637628^3,0)&amp;", "&amp;D46&amp;", "&amp;E46&amp;", "&amp;F46&amp;", "&amp;G46&amp;","</f>
        <v>  453802, _, _, _, _,</v>
      </c>
      <c r="M46" s="0" t="str">
        <f aca="false">"  "&amp;ROUND(C46*0.637628^4,0)&amp;", "&amp;D46&amp;", "&amp;E46&amp;", "&amp;F46&amp;", "&amp;G46&amp;","</f>
        <v>  289357, _, _, _, _,</v>
      </c>
      <c r="N46" s="0" t="str">
        <f aca="false">"  "&amp;ROUND(C46*0.637628^5,0)&amp;", "&amp;D46&amp;", "&amp;E46&amp;", "&amp;F46&amp;", "&amp;G46&amp;","</f>
        <v>  184502, _, _, _, _,</v>
      </c>
      <c r="O46" s="0" t="str">
        <f aca="false">"  "&amp;ROUND(C46*0.637628^6,0)&amp;", "&amp;D46&amp;", "&amp;E46&amp;", "&amp;F46&amp;", "&amp;G46&amp;","</f>
        <v>  117644, _, _, _, _,</v>
      </c>
      <c r="P46" s="0" t="str">
        <f aca="false">"  "&amp;ROUND(C46*0.637628^7,0)&amp;", "&amp;D46&amp;", "&amp;E46&amp;", "&amp;F46&amp;", "&amp;G46&amp;","</f>
        <v>  75013, _, _, _, _,</v>
      </c>
      <c r="Q46" s="0" t="str">
        <f aca="false">"  "&amp;ROUND(C46*0.637628^8,0)&amp;", "&amp;D46&amp;", "&amp;E46&amp;", "&amp;F46&amp;", "&amp;G46&amp;","</f>
        <v>  47830, _, _, _, _,</v>
      </c>
      <c r="R46" s="0" t="str">
        <f aca="false">"  "&amp;ROUND(C46*0.637628^9,0)&amp;", "&amp;D46&amp;", "&amp;E46&amp;", "&amp;F46&amp;", "&amp;G46&amp;","</f>
        <v>  30498, _, _, _, _,</v>
      </c>
    </row>
    <row r="47" customFormat="false" ht="15" hidden="false" customHeight="false" outlineLevel="0" collapsed="false">
      <c r="C47" s="15" t="n">
        <f aca="false">ROUND(C16,0)</f>
        <v>1615853</v>
      </c>
      <c r="D47" s="9" t="str">
        <f aca="false">D16</f>
        <v>_</v>
      </c>
      <c r="E47" s="9" t="str">
        <f aca="false">E16</f>
        <v>_</v>
      </c>
      <c r="F47" s="9" t="str">
        <f aca="false">F16</f>
        <v>_</v>
      </c>
      <c r="G47" s="9" t="str">
        <f aca="false">G16</f>
        <v>_</v>
      </c>
      <c r="I47" s="0" t="str">
        <f aca="false">"  "&amp;C47&amp;", "&amp;D47&amp;", "&amp;E47&amp;", "&amp;F47&amp;", "&amp;G47&amp;","</f>
        <v>  1615853, _, _, _, _,</v>
      </c>
      <c r="J47" s="0" t="str">
        <f aca="false">"  "&amp;ROUND(C47*0.637628,0)&amp;", "&amp;D47&amp;", "&amp;E47&amp;", "&amp;F47&amp;", "&amp;G47&amp;","</f>
        <v>  1030313, _, _, _, _,</v>
      </c>
      <c r="K47" s="0" t="str">
        <f aca="false">"  "&amp;ROUND(C47*0.637628^2,0)&amp;", "&amp;D47&amp;", "&amp;E47&amp;", "&amp;F47&amp;", "&amp;G47&amp;","</f>
        <v>  656956, _, _, _, _,</v>
      </c>
      <c r="L47" s="0" t="str">
        <f aca="false">"  "&amp;ROUND(C47*0.637628^3,0)&amp;", "&amp;D47&amp;", "&amp;E47&amp;", "&amp;F47&amp;", "&amp;G47&amp;","</f>
        <v>  418894, _, _, _, _,</v>
      </c>
      <c r="M47" s="0" t="str">
        <f aca="false">"  "&amp;ROUND(C47*0.637628^4,0)&amp;", "&amp;D47&amp;", "&amp;E47&amp;", "&amp;F47&amp;", "&amp;G47&amp;","</f>
        <v>  267098, _, _, _, _,</v>
      </c>
      <c r="N47" s="0" t="str">
        <f aca="false">"  "&amp;ROUND(C47*0.637628^5,0)&amp;", "&amp;D47&amp;", "&amp;E47&amp;", "&amp;F47&amp;", "&amp;G47&amp;","</f>
        <v>  170309, _, _, _, _,</v>
      </c>
      <c r="O47" s="0" t="str">
        <f aca="false">"  "&amp;ROUND(C47*0.637628^6,0)&amp;", "&amp;D47&amp;", "&amp;E47&amp;", "&amp;F47&amp;", "&amp;G47&amp;","</f>
        <v>  108594, _, _, _, _,</v>
      </c>
      <c r="P47" s="0" t="str">
        <f aca="false">"  "&amp;ROUND(C47*0.637628^7,0)&amp;", "&amp;D47&amp;", "&amp;E47&amp;", "&amp;F47&amp;", "&amp;G47&amp;","</f>
        <v>  69243, _, _, _, _,</v>
      </c>
      <c r="Q47" s="0" t="str">
        <f aca="false">"  "&amp;ROUND(C47*0.637628^8,0)&amp;", "&amp;D47&amp;", "&amp;E47&amp;", "&amp;F47&amp;", "&amp;G47&amp;","</f>
        <v>  44151, _, _, _, _,</v>
      </c>
      <c r="R47" s="0" t="str">
        <f aca="false">"  "&amp;ROUND(C47*0.637628^9,0)&amp;", "&amp;D47&amp;", "&amp;E47&amp;", "&amp;F47&amp;", "&amp;G47&amp;","</f>
        <v>  28152, _, _, _, _,</v>
      </c>
    </row>
    <row r="48" customFormat="false" ht="15" hidden="false" customHeight="false" outlineLevel="0" collapsed="false">
      <c r="C48" s="15" t="n">
        <f aca="false">ROUND(C17,0)</f>
        <v>538618</v>
      </c>
      <c r="D48" s="9" t="str">
        <f aca="false">D17</f>
        <v>_</v>
      </c>
      <c r="E48" s="9" t="str">
        <f aca="false">E17</f>
        <v>_</v>
      </c>
      <c r="F48" s="9" t="str">
        <f aca="false">F17</f>
        <v>_</v>
      </c>
      <c r="G48" s="9" t="str">
        <f aca="false">G17</f>
        <v>_</v>
      </c>
      <c r="I48" s="0" t="str">
        <f aca="false">"  "&amp;C48&amp;", "&amp;D48&amp;", "&amp;E48&amp;", "&amp;F48&amp;", "&amp;G48&amp;","</f>
        <v>  538618, _, _, _, _,</v>
      </c>
      <c r="J48" s="0" t="str">
        <f aca="false">"  "&amp;ROUND(C48*0.637628,0)&amp;", "&amp;D48&amp;", "&amp;E48&amp;", "&amp;F48&amp;", "&amp;G48&amp;","</f>
        <v>  343438, _, _, _, _,</v>
      </c>
      <c r="K48" s="0" t="str">
        <f aca="false">"  "&amp;ROUND(C48*0.637628^2,0)&amp;", "&amp;D48&amp;", "&amp;E48&amp;", "&amp;F48&amp;", "&amp;G48&amp;","</f>
        <v>  218986, _, _, _, _,</v>
      </c>
      <c r="L48" s="0" t="str">
        <f aca="false">"  "&amp;ROUND(C48*0.637628^3,0)&amp;", "&amp;D48&amp;", "&amp;E48&amp;", "&amp;F48&amp;", "&amp;G48&amp;","</f>
        <v>  139631, _, _, _, _,</v>
      </c>
      <c r="M48" s="0" t="str">
        <f aca="false">"  "&amp;ROUND(C48*0.637628^4,0)&amp;", "&amp;D48&amp;", "&amp;E48&amp;", "&amp;F48&amp;", "&amp;G48&amp;","</f>
        <v>  89033, _, _, _, _,</v>
      </c>
      <c r="N48" s="0" t="str">
        <f aca="false">"  "&amp;ROUND(C48*0.637628^5,0)&amp;", "&amp;D48&amp;", "&amp;E48&amp;", "&amp;F48&amp;", "&amp;G48&amp;","</f>
        <v>  56770, _, _, _, _,</v>
      </c>
      <c r="O48" s="0" t="str">
        <f aca="false">"  "&amp;ROUND(C48*0.637628^6,0)&amp;", "&amp;D48&amp;", "&amp;E48&amp;", "&amp;F48&amp;", "&amp;G48&amp;","</f>
        <v>  36198, _, _, _, _,</v>
      </c>
      <c r="P48" s="0" t="str">
        <f aca="false">"  "&amp;ROUND(C48*0.637628^7,0)&amp;", "&amp;D48&amp;", "&amp;E48&amp;", "&amp;F48&amp;", "&amp;G48&amp;","</f>
        <v>  23081, _, _, _, _,</v>
      </c>
      <c r="Q48" s="0" t="str">
        <f aca="false">"  "&amp;ROUND(C48*0.637628^8,0)&amp;", "&amp;D48&amp;", "&amp;E48&amp;", "&amp;F48&amp;", "&amp;G48&amp;","</f>
        <v>  14717, _, _, _, _,</v>
      </c>
      <c r="R48" s="0" t="str">
        <f aca="false">"  "&amp;ROUND(C48*0.637628^9,0)&amp;", "&amp;D48&amp;", "&amp;E48&amp;", "&amp;F48&amp;", "&amp;G48&amp;","</f>
        <v>  9384, _, _, _, _,</v>
      </c>
    </row>
    <row r="49" customFormat="false" ht="15" hidden="false" customHeight="false" outlineLevel="0" collapsed="false">
      <c r="C49" s="15" t="n">
        <f aca="false">ROUND(C18,0)</f>
        <v>1346544</v>
      </c>
      <c r="D49" s="9" t="str">
        <f aca="false">D18</f>
        <v>_</v>
      </c>
      <c r="E49" s="9" t="str">
        <f aca="false">E18</f>
        <v>_</v>
      </c>
      <c r="F49" s="9" t="str">
        <f aca="false">F18</f>
        <v>_</v>
      </c>
      <c r="G49" s="9" t="str">
        <f aca="false">G18</f>
        <v>_</v>
      </c>
      <c r="I49" s="0" t="str">
        <f aca="false">"  "&amp;C49&amp;", "&amp;D49&amp;", "&amp;E49&amp;", "&amp;F49&amp;", "&amp;G49&amp;","</f>
        <v>  1346544, _, _, _, _,</v>
      </c>
      <c r="J49" s="0" t="str">
        <f aca="false">"  "&amp;ROUND(C49*0.637628,0)&amp;", "&amp;D49&amp;", "&amp;E49&amp;", "&amp;F49&amp;", "&amp;G49&amp;","</f>
        <v>  858594, _, _, _, _,</v>
      </c>
      <c r="K49" s="0" t="str">
        <f aca="false">"  "&amp;ROUND(C49*0.637628^2,0)&amp;", "&amp;D49&amp;", "&amp;E49&amp;", "&amp;F49&amp;", "&amp;G49&amp;","</f>
        <v>  547464, _, _, _, _,</v>
      </c>
      <c r="L49" s="0" t="str">
        <f aca="false">"  "&amp;ROUND(C49*0.637628^3,0)&amp;", "&amp;D49&amp;", "&amp;E49&amp;", "&amp;F49&amp;", "&amp;G49&amp;","</f>
        <v>  349078, _, _, _, _,</v>
      </c>
      <c r="M49" s="0" t="str">
        <f aca="false">"  "&amp;ROUND(C49*0.637628^4,0)&amp;", "&amp;D49&amp;", "&amp;E49&amp;", "&amp;F49&amp;", "&amp;G49&amp;","</f>
        <v>  222582, _, _, _, _,</v>
      </c>
      <c r="N49" s="0" t="str">
        <f aca="false">"  "&amp;ROUND(C49*0.637628^5,0)&amp;", "&amp;D49&amp;", "&amp;E49&amp;", "&amp;F49&amp;", "&amp;G49&amp;","</f>
        <v>  141925, _, _, _, _,</v>
      </c>
      <c r="O49" s="0" t="str">
        <f aca="false">"  "&amp;ROUND(C49*0.637628^6,0)&amp;", "&amp;D49&amp;", "&amp;E49&amp;", "&amp;F49&amp;", "&amp;G49&amp;","</f>
        <v>  90495, _, _, _, _,</v>
      </c>
      <c r="P49" s="0" t="str">
        <f aca="false">"  "&amp;ROUND(C49*0.637628^7,0)&amp;", "&amp;D49&amp;", "&amp;E49&amp;", "&amp;F49&amp;", "&amp;G49&amp;","</f>
        <v>  57702, _, _, _, _,</v>
      </c>
      <c r="Q49" s="0" t="str">
        <f aca="false">"  "&amp;ROUND(C49*0.637628^8,0)&amp;", "&amp;D49&amp;", "&amp;E49&amp;", "&amp;F49&amp;", "&amp;G49&amp;","</f>
        <v>  36793, _, _, _, _,</v>
      </c>
      <c r="R49" s="0" t="str">
        <f aca="false">"  "&amp;ROUND(C49*0.637628^9,0)&amp;", "&amp;D49&amp;", "&amp;E49&amp;", "&amp;F49&amp;", "&amp;G49&amp;","</f>
        <v>  23460, _, _, _, _,</v>
      </c>
    </row>
    <row r="50" customFormat="false" ht="15" hidden="false" customHeight="false" outlineLevel="0" collapsed="false">
      <c r="C50" s="15" t="n">
        <f aca="false">ROUND(C19,0)</f>
        <v>538618</v>
      </c>
      <c r="D50" s="9" t="str">
        <f aca="false">D19</f>
        <v>_</v>
      </c>
      <c r="E50" s="9" t="str">
        <f aca="false">E19</f>
        <v>_</v>
      </c>
      <c r="F50" s="9" t="str">
        <f aca="false">F19</f>
        <v>_</v>
      </c>
      <c r="G50" s="9" t="str">
        <f aca="false">G19</f>
        <v>_</v>
      </c>
      <c r="I50" s="0" t="str">
        <f aca="false">"  "&amp;C50&amp;", "&amp;D50&amp;", "&amp;E50&amp;", "&amp;F50&amp;", "&amp;G50&amp;","</f>
        <v>  538618, _, _, _, _,</v>
      </c>
      <c r="J50" s="0" t="str">
        <f aca="false">"  "&amp;ROUND(C50*0.637628,0)&amp;", "&amp;D50&amp;", "&amp;E50&amp;", "&amp;F50&amp;", "&amp;G50&amp;","</f>
        <v>  343438, _, _, _, _,</v>
      </c>
      <c r="K50" s="0" t="str">
        <f aca="false">"  "&amp;ROUND(C50*0.637628^2,0)&amp;", "&amp;D50&amp;", "&amp;E50&amp;", "&amp;F50&amp;", "&amp;G50&amp;","</f>
        <v>  218986, _, _, _, _,</v>
      </c>
      <c r="L50" s="0" t="str">
        <f aca="false">"  "&amp;ROUND(C50*0.637628^3,0)&amp;", "&amp;D50&amp;", "&amp;E50&amp;", "&amp;F50&amp;", "&amp;G50&amp;","</f>
        <v>  139631, _, _, _, _,</v>
      </c>
      <c r="M50" s="0" t="str">
        <f aca="false">"  "&amp;ROUND(C50*0.637628^4,0)&amp;", "&amp;D50&amp;", "&amp;E50&amp;", "&amp;F50&amp;", "&amp;G50&amp;","</f>
        <v>  89033, _, _, _, _,</v>
      </c>
      <c r="N50" s="0" t="str">
        <f aca="false">"  "&amp;ROUND(C50*0.637628^5,0)&amp;", "&amp;D50&amp;", "&amp;E50&amp;", "&amp;F50&amp;", "&amp;G50&amp;","</f>
        <v>  56770, _, _, _, _,</v>
      </c>
      <c r="O50" s="0" t="str">
        <f aca="false">"  "&amp;ROUND(C50*0.637628^6,0)&amp;", "&amp;D50&amp;", "&amp;E50&amp;", "&amp;F50&amp;", "&amp;G50&amp;","</f>
        <v>  36198, _, _, _, _,</v>
      </c>
      <c r="P50" s="0" t="str">
        <f aca="false">"  "&amp;ROUND(C50*0.637628^7,0)&amp;", "&amp;D50&amp;", "&amp;E50&amp;", "&amp;F50&amp;", "&amp;G50&amp;","</f>
        <v>  23081, _, _, _, _,</v>
      </c>
      <c r="Q50" s="0" t="str">
        <f aca="false">"  "&amp;ROUND(C50*0.637628^8,0)&amp;", "&amp;D50&amp;", "&amp;E50&amp;", "&amp;F50&amp;", "&amp;G50&amp;","</f>
        <v>  14717, _, _, _, _,</v>
      </c>
      <c r="R50" s="0" t="str">
        <f aca="false">"  "&amp;ROUND(C50*0.637628^9,0)&amp;", "&amp;D50&amp;", "&amp;E50&amp;", "&amp;F50&amp;", "&amp;G50&amp;","</f>
        <v>  9384, _, _, _, _,</v>
      </c>
    </row>
    <row r="51" customFormat="false" ht="15" hidden="false" customHeight="false" outlineLevel="0" collapsed="false">
      <c r="C51" s="15" t="n">
        <f aca="false">ROUND(C20,0)</f>
        <v>269309</v>
      </c>
      <c r="D51" s="9" t="str">
        <f aca="false">D20</f>
        <v>_</v>
      </c>
      <c r="E51" s="9" t="str">
        <f aca="false">E20</f>
        <v>_</v>
      </c>
      <c r="F51" s="9" t="str">
        <f aca="false">F20</f>
        <v>_</v>
      </c>
      <c r="G51" s="9" t="str">
        <f aca="false">G20</f>
        <v>_</v>
      </c>
      <c r="I51" s="0" t="str">
        <f aca="false">"  "&amp;C51&amp;", "&amp;D51&amp;", "&amp;E51&amp;", "&amp;F51&amp;", "&amp;G51&amp;","</f>
        <v>  269309, _, _, _, _,</v>
      </c>
      <c r="J51" s="0" t="str">
        <f aca="false">"  "&amp;ROUND(C51*0.637628,0)&amp;", "&amp;D51&amp;", "&amp;E51&amp;", "&amp;F51&amp;", "&amp;G51&amp;","</f>
        <v>  171719, _, _, _, _,</v>
      </c>
      <c r="K51" s="0" t="str">
        <f aca="false">"  "&amp;ROUND(C51*0.637628^2,0)&amp;", "&amp;D51&amp;", "&amp;E51&amp;", "&amp;F51&amp;", "&amp;G51&amp;","</f>
        <v>  109493, _, _, _, _,</v>
      </c>
      <c r="L51" s="0" t="str">
        <f aca="false">"  "&amp;ROUND(C51*0.637628^3,0)&amp;", "&amp;D51&amp;", "&amp;E51&amp;", "&amp;F51&amp;", "&amp;G51&amp;","</f>
        <v>  69816, _, _, _, _,</v>
      </c>
      <c r="M51" s="0" t="str">
        <f aca="false">"  "&amp;ROUND(C51*0.637628^4,0)&amp;", "&amp;D51&amp;", "&amp;E51&amp;", "&amp;F51&amp;", "&amp;G51&amp;","</f>
        <v>  44516, _, _, _, _,</v>
      </c>
      <c r="N51" s="0" t="str">
        <f aca="false">"  "&amp;ROUND(C51*0.637628^5,0)&amp;", "&amp;D51&amp;", "&amp;E51&amp;", "&amp;F51&amp;", "&amp;G51&amp;","</f>
        <v>  28385, _, _, _, _,</v>
      </c>
      <c r="O51" s="0" t="str">
        <f aca="false">"  "&amp;ROUND(C51*0.637628^6,0)&amp;", "&amp;D51&amp;", "&amp;E51&amp;", "&amp;F51&amp;", "&amp;G51&amp;","</f>
        <v>  18099, _, _, _, _,</v>
      </c>
      <c r="P51" s="0" t="str">
        <f aca="false">"  "&amp;ROUND(C51*0.637628^7,0)&amp;", "&amp;D51&amp;", "&amp;E51&amp;", "&amp;F51&amp;", "&amp;G51&amp;","</f>
        <v>  11540, _, _, _, _,</v>
      </c>
      <c r="Q51" s="0" t="str">
        <f aca="false">"  "&amp;ROUND(C51*0.637628^8,0)&amp;", "&amp;D51&amp;", "&amp;E51&amp;", "&amp;F51&amp;", "&amp;G51&amp;","</f>
        <v>  7359, _, _, _, _,</v>
      </c>
      <c r="R51" s="0" t="str">
        <f aca="false">"  "&amp;ROUND(C51*0.637628^9,0)&amp;", "&amp;D51&amp;", "&amp;E51&amp;", "&amp;F51&amp;", "&amp;G51&amp;","</f>
        <v>  4692, _, _, _, _,</v>
      </c>
    </row>
    <row r="52" customFormat="false" ht="15" hidden="false" customHeight="false" outlineLevel="0" collapsed="false">
      <c r="C52" s="15" t="n">
        <f aca="false">ROUND(C21,0)</f>
        <v>269309</v>
      </c>
      <c r="D52" s="9" t="str">
        <f aca="false">D21</f>
        <v>_</v>
      </c>
      <c r="E52" s="9" t="str">
        <f aca="false">E21</f>
        <v>_</v>
      </c>
      <c r="F52" s="9" t="str">
        <f aca="false">F21</f>
        <v>_</v>
      </c>
      <c r="G52" s="9" t="str">
        <f aca="false">G21</f>
        <v>_</v>
      </c>
      <c r="I52" s="0" t="str">
        <f aca="false">"  "&amp;C52&amp;", "&amp;D52&amp;", "&amp;E52&amp;", "&amp;F52&amp;", "&amp;G52&amp;","</f>
        <v>  269309, _, _, _, _,</v>
      </c>
      <c r="J52" s="0" t="str">
        <f aca="false">"  "&amp;ROUND(C52*0.637628,0)&amp;", "&amp;D52&amp;", "&amp;E52&amp;", "&amp;F52&amp;", "&amp;G52&amp;","</f>
        <v>  171719, _, _, _, _,</v>
      </c>
      <c r="K52" s="0" t="str">
        <f aca="false">"  "&amp;ROUND(C52*0.637628^2,0)&amp;", "&amp;D52&amp;", "&amp;E52&amp;", "&amp;F52&amp;", "&amp;G52&amp;","</f>
        <v>  109493, _, _, _, _,</v>
      </c>
      <c r="L52" s="0" t="str">
        <f aca="false">"  "&amp;ROUND(C52*0.637628^3,0)&amp;", "&amp;D52&amp;", "&amp;E52&amp;", "&amp;F52&amp;", "&amp;G52&amp;","</f>
        <v>  69816, _, _, _, _,</v>
      </c>
      <c r="M52" s="0" t="str">
        <f aca="false">"  "&amp;ROUND(C52*0.637628^4,0)&amp;", "&amp;D52&amp;", "&amp;E52&amp;", "&amp;F52&amp;", "&amp;G52&amp;","</f>
        <v>  44516, _, _, _, _,</v>
      </c>
      <c r="N52" s="0" t="str">
        <f aca="false">"  "&amp;ROUND(C52*0.637628^5,0)&amp;", "&amp;D52&amp;", "&amp;E52&amp;", "&amp;F52&amp;", "&amp;G52&amp;","</f>
        <v>  28385, _, _, _, _,</v>
      </c>
      <c r="O52" s="0" t="str">
        <f aca="false">"  "&amp;ROUND(C52*0.637628^6,0)&amp;", "&amp;D52&amp;", "&amp;E52&amp;", "&amp;F52&amp;", "&amp;G52&amp;","</f>
        <v>  18099, _, _, _, _,</v>
      </c>
      <c r="P52" s="0" t="str">
        <f aca="false">"  "&amp;ROUND(C52*0.637628^7,0)&amp;", "&amp;D52&amp;", "&amp;E52&amp;", "&amp;F52&amp;", "&amp;G52&amp;","</f>
        <v>  11540, _, _, _, _,</v>
      </c>
      <c r="Q52" s="0" t="str">
        <f aca="false">"  "&amp;ROUND(C52*0.637628^8,0)&amp;", "&amp;D52&amp;", "&amp;E52&amp;", "&amp;F52&amp;", "&amp;G52&amp;","</f>
        <v>  7359, _, _, _, _,</v>
      </c>
      <c r="R52" s="0" t="str">
        <f aca="false">"  "&amp;ROUND(C52*0.637628^9,0)&amp;", "&amp;D52&amp;", "&amp;E52&amp;", "&amp;F52&amp;", "&amp;G52&amp;","</f>
        <v>  4692, _, _, _, _,</v>
      </c>
    </row>
    <row r="53" customFormat="false" ht="15" hidden="false" customHeight="false" outlineLevel="0" collapsed="false">
      <c r="C53" s="15" t="n">
        <f aca="false">ROUND(C22,0)</f>
        <v>269309</v>
      </c>
      <c r="D53" s="9" t="str">
        <f aca="false">D22</f>
        <v>_</v>
      </c>
      <c r="E53" s="9" t="str">
        <f aca="false">E22</f>
        <v>_</v>
      </c>
      <c r="F53" s="9" t="str">
        <f aca="false">F22</f>
        <v>_</v>
      </c>
      <c r="G53" s="9" t="str">
        <f aca="false">G22</f>
        <v>_</v>
      </c>
      <c r="I53" s="0" t="str">
        <f aca="false">"  "&amp;C53&amp;", "&amp;D53&amp;", "&amp;E53&amp;", "&amp;F53&amp;", "&amp;G53&amp;","</f>
        <v>  269309, _, _, _, _,</v>
      </c>
      <c r="J53" s="0" t="str">
        <f aca="false">"  "&amp;ROUND(C53*0.637628,0)&amp;", "&amp;D53&amp;", "&amp;E53&amp;", "&amp;F53&amp;", "&amp;G53&amp;","</f>
        <v>  171719, _, _, _, _,</v>
      </c>
      <c r="K53" s="0" t="str">
        <f aca="false">"  "&amp;ROUND(C53*0.637628^2,0)&amp;", "&amp;D53&amp;", "&amp;E53&amp;", "&amp;F53&amp;", "&amp;G53&amp;","</f>
        <v>  109493, _, _, _, _,</v>
      </c>
      <c r="L53" s="0" t="str">
        <f aca="false">"  "&amp;ROUND(C53*0.637628^3,0)&amp;", "&amp;D53&amp;", "&amp;E53&amp;", "&amp;F53&amp;", "&amp;G53&amp;","</f>
        <v>  69816, _, _, _, _,</v>
      </c>
      <c r="M53" s="0" t="str">
        <f aca="false">"  "&amp;ROUND(C53*0.637628^4,0)&amp;", "&amp;D53&amp;", "&amp;E53&amp;", "&amp;F53&amp;", "&amp;G53&amp;","</f>
        <v>  44516, _, _, _, _,</v>
      </c>
      <c r="N53" s="0" t="str">
        <f aca="false">"  "&amp;ROUND(C53*0.637628^5,0)&amp;", "&amp;D53&amp;", "&amp;E53&amp;", "&amp;F53&amp;", "&amp;G53&amp;","</f>
        <v>  28385, _, _, _, _,</v>
      </c>
      <c r="O53" s="0" t="str">
        <f aca="false">"  "&amp;ROUND(C53*0.637628^6,0)&amp;", "&amp;D53&amp;", "&amp;E53&amp;", "&amp;F53&amp;", "&amp;G53&amp;","</f>
        <v>  18099, _, _, _, _,</v>
      </c>
      <c r="P53" s="0" t="str">
        <f aca="false">"  "&amp;ROUND(C53*0.637628^7,0)&amp;", "&amp;D53&amp;", "&amp;E53&amp;", "&amp;F53&amp;", "&amp;G53&amp;","</f>
        <v>  11540, _, _, _, _,</v>
      </c>
      <c r="Q53" s="0" t="str">
        <f aca="false">"  "&amp;ROUND(C53*0.637628^8,0)&amp;", "&amp;D53&amp;", "&amp;E53&amp;", "&amp;F53&amp;", "&amp;G53&amp;","</f>
        <v>  7359, _, _, _, _,</v>
      </c>
      <c r="R53" s="0" t="str">
        <f aca="false">"  "&amp;ROUND(C53*0.637628^9,0)&amp;", "&amp;D53&amp;", "&amp;E53&amp;", "&amp;F53&amp;", "&amp;G53&amp;","</f>
        <v>  4692, _, _, _, _,</v>
      </c>
    </row>
    <row r="54" customFormat="false" ht="15" hidden="false" customHeight="false" outlineLevel="0" collapsed="false">
      <c r="C54" s="15" t="n">
        <f aca="false">ROUND(C23,0)</f>
        <v>538618</v>
      </c>
      <c r="D54" s="9" t="str">
        <f aca="false">D23</f>
        <v>_</v>
      </c>
      <c r="E54" s="9" t="str">
        <f aca="false">E23</f>
        <v>_</v>
      </c>
      <c r="F54" s="9" t="str">
        <f aca="false">F23</f>
        <v>_</v>
      </c>
      <c r="G54" s="9" t="str">
        <f aca="false">G23</f>
        <v>_</v>
      </c>
      <c r="I54" s="0" t="str">
        <f aca="false">"  "&amp;C54&amp;", "&amp;D54&amp;", "&amp;E54&amp;", "&amp;F54&amp;", "&amp;G54&amp;","</f>
        <v>  538618, _, _, _, _,</v>
      </c>
      <c r="J54" s="0" t="str">
        <f aca="false">"  "&amp;ROUND(C54*0.637628,0)&amp;", "&amp;D54&amp;", "&amp;E54&amp;", "&amp;F54&amp;", "&amp;G54&amp;","</f>
        <v>  343438, _, _, _, _,</v>
      </c>
      <c r="K54" s="0" t="str">
        <f aca="false">"  "&amp;ROUND(C54*0.637628^2,0)&amp;", "&amp;D54&amp;", "&amp;E54&amp;", "&amp;F54&amp;", "&amp;G54&amp;","</f>
        <v>  218986, _, _, _, _,</v>
      </c>
      <c r="L54" s="0" t="str">
        <f aca="false">"  "&amp;ROUND(C54*0.637628^3,0)&amp;", "&amp;D54&amp;", "&amp;E54&amp;", "&amp;F54&amp;", "&amp;G54&amp;","</f>
        <v>  139631, _, _, _, _,</v>
      </c>
      <c r="M54" s="0" t="str">
        <f aca="false">"  "&amp;ROUND(C54*0.637628^4,0)&amp;", "&amp;D54&amp;", "&amp;E54&amp;", "&amp;F54&amp;", "&amp;G54&amp;","</f>
        <v>  89033, _, _, _, _,</v>
      </c>
      <c r="N54" s="0" t="str">
        <f aca="false">"  "&amp;ROUND(C54*0.637628^5,0)&amp;", "&amp;D54&amp;", "&amp;E54&amp;", "&amp;F54&amp;", "&amp;G54&amp;","</f>
        <v>  56770, _, _, _, _,</v>
      </c>
      <c r="O54" s="0" t="str">
        <f aca="false">"  "&amp;ROUND(C54*0.637628^6,0)&amp;", "&amp;D54&amp;", "&amp;E54&amp;", "&amp;F54&amp;", "&amp;G54&amp;","</f>
        <v>  36198, _, _, _, _,</v>
      </c>
      <c r="P54" s="0" t="str">
        <f aca="false">"  "&amp;ROUND(C54*0.637628^7,0)&amp;", "&amp;D54&amp;", "&amp;E54&amp;", "&amp;F54&amp;", "&amp;G54&amp;","</f>
        <v>  23081, _, _, _, _,</v>
      </c>
      <c r="Q54" s="0" t="str">
        <f aca="false">"  "&amp;ROUND(C54*0.637628^8,0)&amp;", "&amp;D54&amp;", "&amp;E54&amp;", "&amp;F54&amp;", "&amp;G54&amp;","</f>
        <v>  14717, _, _, _, _,</v>
      </c>
      <c r="R54" s="0" t="str">
        <f aca="false">"  "&amp;ROUND(C54*0.637628^9,0)&amp;", "&amp;D54&amp;", "&amp;E54&amp;", "&amp;F54&amp;", "&amp;G54&amp;","</f>
        <v>  9384, _, _, _, _,</v>
      </c>
    </row>
    <row r="55" customFormat="false" ht="15" hidden="false" customHeight="false" outlineLevel="0" collapsed="false">
      <c r="C55" s="15" t="n">
        <f aca="false">ROUND(C24,0)</f>
        <v>807926</v>
      </c>
      <c r="D55" s="9" t="str">
        <f aca="false">D24</f>
        <v>_</v>
      </c>
      <c r="E55" s="9" t="str">
        <f aca="false">E24</f>
        <v>_</v>
      </c>
      <c r="F55" s="9" t="str">
        <f aca="false">F24</f>
        <v>_</v>
      </c>
      <c r="G55" s="9" t="str">
        <f aca="false">G24</f>
        <v>_</v>
      </c>
      <c r="I55" s="0" t="str">
        <f aca="false">"  "&amp;C55&amp;", "&amp;D55&amp;", "&amp;E55&amp;", "&amp;F55&amp;", "&amp;G55&amp;","</f>
        <v>  807926, _, _, _, _,</v>
      </c>
      <c r="J55" s="0" t="str">
        <f aca="false">"  "&amp;ROUND(C55*0.637628,0)&amp;", "&amp;D55&amp;", "&amp;E55&amp;", "&amp;F55&amp;", "&amp;G55&amp;","</f>
        <v>  515156, _, _, _, _,</v>
      </c>
      <c r="K55" s="0" t="str">
        <f aca="false">"  "&amp;ROUND(C55*0.637628^2,0)&amp;", "&amp;D55&amp;", "&amp;E55&amp;", "&amp;F55&amp;", "&amp;G55&amp;","</f>
        <v>  328478, _, _, _, _,</v>
      </c>
      <c r="L55" s="0" t="str">
        <f aca="false">"  "&amp;ROUND(C55*0.637628^3,0)&amp;", "&amp;D55&amp;", "&amp;E55&amp;", "&amp;F55&amp;", "&amp;G55&amp;","</f>
        <v>  209447, _, _, _, _,</v>
      </c>
      <c r="M55" s="0" t="str">
        <f aca="false">"  "&amp;ROUND(C55*0.637628^4,0)&amp;", "&amp;D55&amp;", "&amp;E55&amp;", "&amp;F55&amp;", "&amp;G55&amp;","</f>
        <v>  133549, _, _, _, _,</v>
      </c>
      <c r="N55" s="0" t="str">
        <f aca="false">"  "&amp;ROUND(C55*0.637628^5,0)&amp;", "&amp;D55&amp;", "&amp;E55&amp;", "&amp;F55&amp;", "&amp;G55&amp;","</f>
        <v>  85155, _, _, _, _,</v>
      </c>
      <c r="O55" s="0" t="str">
        <f aca="false">"  "&amp;ROUND(C55*0.637628^6,0)&amp;", "&amp;D55&amp;", "&amp;E55&amp;", "&amp;F55&amp;", "&amp;G55&amp;","</f>
        <v>  54297, _, _, _, _,</v>
      </c>
      <c r="P55" s="0" t="str">
        <f aca="false">"  "&amp;ROUND(C55*0.637628^7,0)&amp;", "&amp;D55&amp;", "&amp;E55&amp;", "&amp;F55&amp;", "&amp;G55&amp;","</f>
        <v>  34621, _, _, _, _,</v>
      </c>
      <c r="Q55" s="0" t="str">
        <f aca="false">"  "&amp;ROUND(C55*0.637628^8,0)&amp;", "&amp;D55&amp;", "&amp;E55&amp;", "&amp;F55&amp;", "&amp;G55&amp;","</f>
        <v>  22076, _, _, _, _,</v>
      </c>
      <c r="R55" s="0" t="str">
        <f aca="false">"  "&amp;ROUND(C55*0.637628^9,0)&amp;", "&amp;D55&amp;", "&amp;E55&amp;", "&amp;F55&amp;", "&amp;G55&amp;","</f>
        <v>  14076, _, _, _, _,</v>
      </c>
    </row>
    <row r="56" customFormat="false" ht="15" hidden="false" customHeight="false" outlineLevel="0" collapsed="false">
      <c r="C56" s="15" t="n">
        <f aca="false">ROUND(C25,0)</f>
        <v>269309</v>
      </c>
      <c r="D56" s="9" t="str">
        <f aca="false">D25</f>
        <v>_</v>
      </c>
      <c r="E56" s="9" t="str">
        <f aca="false">E25</f>
        <v>_</v>
      </c>
      <c r="F56" s="9" t="str">
        <f aca="false">F25</f>
        <v>_</v>
      </c>
      <c r="G56" s="9" t="str">
        <f aca="false">G25</f>
        <v>_</v>
      </c>
      <c r="I56" s="0" t="str">
        <f aca="false">"  "&amp;C56&amp;", "&amp;D56&amp;", "&amp;E56&amp;", "&amp;F56&amp;", "&amp;G56&amp;","</f>
        <v>  269309, _, _, _, _,</v>
      </c>
      <c r="J56" s="0" t="str">
        <f aca="false">"  "&amp;ROUND(C56*0.637628,0)&amp;", "&amp;D56&amp;", "&amp;E56&amp;", "&amp;F56&amp;", "&amp;G56&amp;","</f>
        <v>  171719, _, _, _, _,</v>
      </c>
      <c r="K56" s="0" t="str">
        <f aca="false">"  "&amp;ROUND(C56*0.637628^2,0)&amp;", "&amp;D56&amp;", "&amp;E56&amp;", "&amp;F56&amp;", "&amp;G56&amp;","</f>
        <v>  109493, _, _, _, _,</v>
      </c>
      <c r="L56" s="0" t="str">
        <f aca="false">"  "&amp;ROUND(C56*0.637628^3,0)&amp;", "&amp;D56&amp;", "&amp;E56&amp;", "&amp;F56&amp;", "&amp;G56&amp;","</f>
        <v>  69816, _, _, _, _,</v>
      </c>
      <c r="M56" s="0" t="str">
        <f aca="false">"  "&amp;ROUND(C56*0.637628^4,0)&amp;", "&amp;D56&amp;", "&amp;E56&amp;", "&amp;F56&amp;", "&amp;G56&amp;","</f>
        <v>  44516, _, _, _, _,</v>
      </c>
      <c r="N56" s="0" t="str">
        <f aca="false">"  "&amp;ROUND(C56*0.637628^5,0)&amp;", "&amp;D56&amp;", "&amp;E56&amp;", "&amp;F56&amp;", "&amp;G56&amp;","</f>
        <v>  28385, _, _, _, _,</v>
      </c>
      <c r="O56" s="0" t="str">
        <f aca="false">"  "&amp;ROUND(C56*0.637628^6,0)&amp;", "&amp;D56&amp;", "&amp;E56&amp;", "&amp;F56&amp;", "&amp;G56&amp;","</f>
        <v>  18099, _, _, _, _,</v>
      </c>
      <c r="P56" s="0" t="str">
        <f aca="false">"  "&amp;ROUND(C56*0.637628^7,0)&amp;", "&amp;D56&amp;", "&amp;E56&amp;", "&amp;F56&amp;", "&amp;G56&amp;","</f>
        <v>  11540, _, _, _, _,</v>
      </c>
      <c r="Q56" s="0" t="str">
        <f aca="false">"  "&amp;ROUND(C56*0.637628^8,0)&amp;", "&amp;D56&amp;", "&amp;E56&amp;", "&amp;F56&amp;", "&amp;G56&amp;","</f>
        <v>  7359, _, _, _, _,</v>
      </c>
      <c r="R56" s="0" t="str">
        <f aca="false">"  "&amp;ROUND(C56*0.637628^9,0)&amp;", "&amp;D56&amp;", "&amp;E56&amp;", "&amp;F56&amp;", "&amp;G56&amp;","</f>
        <v>  4692, _, _, _, _,</v>
      </c>
    </row>
    <row r="57" customFormat="false" ht="15" hidden="false" customHeight="false" outlineLevel="0" collapsed="false">
      <c r="C57" s="15" t="n">
        <f aca="false">ROUND(C26,0)</f>
        <v>0</v>
      </c>
      <c r="D57" s="9" t="str">
        <f aca="false">D26</f>
        <v>_</v>
      </c>
      <c r="E57" s="9" t="str">
        <f aca="false">E26</f>
        <v>_</v>
      </c>
      <c r="F57" s="9" t="str">
        <f aca="false">F26</f>
        <v>_</v>
      </c>
      <c r="G57" s="9" t="str">
        <f aca="false">G26</f>
        <v>_</v>
      </c>
      <c r="I57" s="0" t="str">
        <f aca="false">"  "&amp;C57&amp;", "&amp;D57&amp;", "&amp;E57&amp;", "&amp;F57&amp;", "&amp;G57&amp;","</f>
        <v>  0, _, _, _, _,</v>
      </c>
      <c r="J57" s="0" t="str">
        <f aca="false">"  "&amp;ROUND(C57*0.637628,0)&amp;", "&amp;D57&amp;", "&amp;E57&amp;", "&amp;F57&amp;", "&amp;G57&amp;","</f>
        <v>  0, _, _, _, _,</v>
      </c>
      <c r="K57" s="0" t="str">
        <f aca="false">"  "&amp;ROUND(C57*0.637628^2,0)&amp;", "&amp;D57&amp;", "&amp;E57&amp;", "&amp;F57&amp;", "&amp;G57&amp;","</f>
        <v>  0, _, _, _, _,</v>
      </c>
      <c r="L57" s="0" t="str">
        <f aca="false">"  "&amp;ROUND(C57*0.637628^3,0)&amp;", "&amp;D57&amp;", "&amp;E57&amp;", "&amp;F57&amp;", "&amp;G57&amp;","</f>
        <v>  0, _, _, _, _,</v>
      </c>
      <c r="M57" s="0" t="str">
        <f aca="false">"  "&amp;ROUND(C57*0.637628^4,0)&amp;", "&amp;D57&amp;", "&amp;E57&amp;", "&amp;F57&amp;", "&amp;G57&amp;","</f>
        <v>  0, _, _, _, _,</v>
      </c>
      <c r="N57" s="0" t="str">
        <f aca="false">"  "&amp;ROUND(C57*0.637628^5,0)&amp;", "&amp;D57&amp;", "&amp;E57&amp;", "&amp;F57&amp;", "&amp;G57&amp;","</f>
        <v>  0, _, _, _, _,</v>
      </c>
      <c r="O57" s="0" t="str">
        <f aca="false">"  "&amp;ROUND(C57*0.637628^6,0)&amp;", "&amp;D57&amp;", "&amp;E57&amp;", "&amp;F57&amp;", "&amp;G57&amp;","</f>
        <v>  0, _, _, _, _,</v>
      </c>
      <c r="P57" s="0" t="str">
        <f aca="false">"  "&amp;ROUND(C57*0.637628^7,0)&amp;", "&amp;D57&amp;", "&amp;E57&amp;", "&amp;F57&amp;", "&amp;G57&amp;","</f>
        <v>  0, _, _, _, _,</v>
      </c>
      <c r="Q57" s="0" t="str">
        <f aca="false">"  "&amp;ROUND(C57*0.637628^8,0)&amp;", "&amp;D57&amp;", "&amp;E57&amp;", "&amp;F57&amp;", "&amp;G57&amp;","</f>
        <v>  0, _, _, _, _,</v>
      </c>
      <c r="R57" s="0" t="str">
        <f aca="false">"  "&amp;ROUND(C57*0.637628^9,0)&amp;", "&amp;D57&amp;", "&amp;E57&amp;", "&amp;F57&amp;", "&amp;G57&amp;","</f>
        <v>  0, _, _, _, _,</v>
      </c>
    </row>
    <row r="58" customFormat="false" ht="15" hidden="false" customHeight="false" outlineLevel="0" collapsed="false">
      <c r="C58" s="15" t="n">
        <f aca="false">ROUND(C27,0)</f>
        <v>0</v>
      </c>
      <c r="D58" s="9" t="str">
        <f aca="false">D27</f>
        <v>_</v>
      </c>
      <c r="E58" s="9" t="str">
        <f aca="false">E27</f>
        <v>_</v>
      </c>
      <c r="F58" s="9" t="str">
        <f aca="false">F27</f>
        <v>_</v>
      </c>
      <c r="G58" s="9" t="str">
        <f aca="false">G27</f>
        <v>_</v>
      </c>
      <c r="I58" s="0" t="str">
        <f aca="false">"  "&amp;C58&amp;", "&amp;D58&amp;", "&amp;E58&amp;", "&amp;F58&amp;", "&amp;G58&amp;","</f>
        <v>  0, _, _, _, _,</v>
      </c>
      <c r="J58" s="0" t="str">
        <f aca="false">"  "&amp;ROUND(C58*0.637628,0)&amp;", "&amp;D58&amp;", "&amp;E58&amp;", "&amp;F58&amp;", "&amp;G58&amp;","</f>
        <v>  0, _, _, _, _,</v>
      </c>
      <c r="K58" s="0" t="str">
        <f aca="false">"  "&amp;ROUND(C58*0.637628^2,0)&amp;", "&amp;D58&amp;", "&amp;E58&amp;", "&amp;F58&amp;", "&amp;G58&amp;","</f>
        <v>  0, _, _, _, _,</v>
      </c>
      <c r="L58" s="0" t="str">
        <f aca="false">"  "&amp;ROUND(C58*0.637628^3,0)&amp;", "&amp;D58&amp;", "&amp;E58&amp;", "&amp;F58&amp;", "&amp;G58&amp;","</f>
        <v>  0, _, _, _, _,</v>
      </c>
      <c r="M58" s="0" t="str">
        <f aca="false">"  "&amp;ROUND(C58*0.637628^4,0)&amp;", "&amp;D58&amp;", "&amp;E58&amp;", "&amp;F58&amp;", "&amp;G58&amp;","</f>
        <v>  0, _, _, _, _,</v>
      </c>
      <c r="N58" s="0" t="str">
        <f aca="false">"  "&amp;ROUND(C58*0.637628^5,0)&amp;", "&amp;D58&amp;", "&amp;E58&amp;", "&amp;F58&amp;", "&amp;G58&amp;","</f>
        <v>  0, _, _, _, _,</v>
      </c>
      <c r="O58" s="0" t="str">
        <f aca="false">"  "&amp;ROUND(C58*0.637628^6,0)&amp;", "&amp;D58&amp;", "&amp;E58&amp;", "&amp;F58&amp;", "&amp;G58&amp;","</f>
        <v>  0, _, _, _, _,</v>
      </c>
      <c r="P58" s="0" t="str">
        <f aca="false">"  "&amp;ROUND(C58*0.637628^7,0)&amp;", "&amp;D58&amp;", "&amp;E58&amp;", "&amp;F58&amp;", "&amp;G58&amp;","</f>
        <v>  0, _, _, _, _,</v>
      </c>
      <c r="Q58" s="0" t="str">
        <f aca="false">"  "&amp;ROUND(C58*0.637628^8,0)&amp;", "&amp;D58&amp;", "&amp;E58&amp;", "&amp;F58&amp;", "&amp;G58&amp;","</f>
        <v>  0, _, _, _, _,</v>
      </c>
      <c r="R58" s="0" t="str">
        <f aca="false">"  "&amp;ROUND(C58*0.637628^9,0)&amp;", "&amp;D58&amp;", "&amp;E58&amp;", "&amp;F58&amp;", "&amp;G58&amp;","</f>
        <v>  0, _, _, _, _,</v>
      </c>
    </row>
    <row r="59" customFormat="false" ht="15" hidden="false" customHeight="false" outlineLevel="0" collapsed="false">
      <c r="C59" s="15" t="n">
        <f aca="false">ROUND(C28,0)</f>
        <v>0</v>
      </c>
      <c r="D59" s="9" t="str">
        <f aca="false">D28</f>
        <v>_</v>
      </c>
      <c r="E59" s="9" t="str">
        <f aca="false">E28</f>
        <v>_</v>
      </c>
      <c r="F59" s="9" t="str">
        <f aca="false">F28</f>
        <v>_</v>
      </c>
      <c r="G59" s="9" t="str">
        <f aca="false">G28</f>
        <v>_</v>
      </c>
      <c r="I59" s="0" t="str">
        <f aca="false">"  "&amp;C59&amp;", "&amp;D59&amp;", "&amp;E59&amp;", "&amp;F59&amp;", "&amp;G59&amp;","</f>
        <v>  0, _, _, _, _,</v>
      </c>
      <c r="J59" s="0" t="str">
        <f aca="false">"  "&amp;ROUND(C59*0.637628,0)&amp;", "&amp;D59&amp;", "&amp;E59&amp;", "&amp;F59&amp;", "&amp;G59&amp;","</f>
        <v>  0, _, _, _, _,</v>
      </c>
      <c r="K59" s="0" t="str">
        <f aca="false">"  "&amp;ROUND(C59*0.637628^2,0)&amp;", "&amp;D59&amp;", "&amp;E59&amp;", "&amp;F59&amp;", "&amp;G59&amp;","</f>
        <v>  0, _, _, _, _,</v>
      </c>
      <c r="L59" s="0" t="str">
        <f aca="false">"  "&amp;ROUND(C59*0.637628^3,0)&amp;", "&amp;D59&amp;", "&amp;E59&amp;", "&amp;F59&amp;", "&amp;G59&amp;","</f>
        <v>  0, _, _, _, _,</v>
      </c>
      <c r="M59" s="0" t="str">
        <f aca="false">"  "&amp;ROUND(C59*0.637628^4,0)&amp;", "&amp;D59&amp;", "&amp;E59&amp;", "&amp;F59&amp;", "&amp;G59&amp;","</f>
        <v>  0, _, _, _, _,</v>
      </c>
      <c r="N59" s="0" t="str">
        <f aca="false">"  "&amp;ROUND(C59*0.637628^5,0)&amp;", "&amp;D59&amp;", "&amp;E59&amp;", "&amp;F59&amp;", "&amp;G59&amp;","</f>
        <v>  0, _, _, _, _,</v>
      </c>
      <c r="O59" s="0" t="str">
        <f aca="false">"  "&amp;ROUND(C59*0.637628^6,0)&amp;", "&amp;D59&amp;", "&amp;E59&amp;", "&amp;F59&amp;", "&amp;G59&amp;","</f>
        <v>  0, _, _, _, _,</v>
      </c>
      <c r="P59" s="0" t="str">
        <f aca="false">"  "&amp;ROUND(C59*0.637628^7,0)&amp;", "&amp;D59&amp;", "&amp;E59&amp;", "&amp;F59&amp;", "&amp;G59&amp;","</f>
        <v>  0, _, _, _, _,</v>
      </c>
      <c r="Q59" s="0" t="str">
        <f aca="false">"  "&amp;ROUND(C59*0.637628^8,0)&amp;", "&amp;D59&amp;", "&amp;E59&amp;", "&amp;F59&amp;", "&amp;G59&amp;","</f>
        <v>  0, _, _, _, _,</v>
      </c>
      <c r="R59" s="0" t="str">
        <f aca="false">"  "&amp;ROUND(C59*0.637628^9,0)&amp;", "&amp;D59&amp;", "&amp;E59&amp;", "&amp;F59&amp;", "&amp;G59&amp;","</f>
        <v>  0, _, _, _, _,</v>
      </c>
    </row>
    <row r="60" customFormat="false" ht="15" hidden="false" customHeight="false" outlineLevel="0" collapsed="false">
      <c r="C60" s="15" t="n">
        <f aca="false">ROUND(C29,0)</f>
        <v>0</v>
      </c>
      <c r="D60" s="9" t="str">
        <f aca="false">D29</f>
        <v>_</v>
      </c>
      <c r="E60" s="9" t="str">
        <f aca="false">E29</f>
        <v>_</v>
      </c>
      <c r="F60" s="9" t="str">
        <f aca="false">F29</f>
        <v>_</v>
      </c>
      <c r="G60" s="9" t="str">
        <f aca="false">G29</f>
        <v>_</v>
      </c>
      <c r="I60" s="0" t="str">
        <f aca="false">"  "&amp;C60&amp;", "&amp;D60&amp;", "&amp;E60&amp;", "&amp;F60&amp;", "&amp;G60&amp;","</f>
        <v>  0, _, _, _, _,</v>
      </c>
      <c r="J60" s="0" t="str">
        <f aca="false">"  "&amp;ROUND(C60*0.637628,0)&amp;", "&amp;D60&amp;", "&amp;E60&amp;", "&amp;F60&amp;", "&amp;G60&amp;","</f>
        <v>  0, _, _, _, _,</v>
      </c>
      <c r="K60" s="0" t="str">
        <f aca="false">"  "&amp;ROUND(C60*0.637628^2,0)&amp;", "&amp;D60&amp;", "&amp;E60&amp;", "&amp;F60&amp;", "&amp;G60&amp;","</f>
        <v>  0, _, _, _, _,</v>
      </c>
      <c r="L60" s="0" t="str">
        <f aca="false">"  "&amp;ROUND(C60*0.637628^3,0)&amp;", "&amp;D60&amp;", "&amp;E60&amp;", "&amp;F60&amp;", "&amp;G60&amp;","</f>
        <v>  0, _, _, _, _,</v>
      </c>
      <c r="M60" s="0" t="str">
        <f aca="false">"  "&amp;ROUND(C60*0.637628^4,0)&amp;", "&amp;D60&amp;", "&amp;E60&amp;", "&amp;F60&amp;", "&amp;G60&amp;","</f>
        <v>  0, _, _, _, _,</v>
      </c>
      <c r="N60" s="0" t="str">
        <f aca="false">"  "&amp;ROUND(C60*0.637628^5,0)&amp;", "&amp;D60&amp;", "&amp;E60&amp;", "&amp;F60&amp;", "&amp;G60&amp;","</f>
        <v>  0, _, _, _, _,</v>
      </c>
      <c r="O60" s="0" t="str">
        <f aca="false">"  "&amp;ROUND(C60*0.637628^6,0)&amp;", "&amp;D60&amp;", "&amp;E60&amp;", "&amp;F60&amp;", "&amp;G60&amp;","</f>
        <v>  0, _, _, _, _,</v>
      </c>
      <c r="P60" s="0" t="str">
        <f aca="false">"  "&amp;ROUND(C60*0.637628^7,0)&amp;", "&amp;D60&amp;", "&amp;E60&amp;", "&amp;F60&amp;", "&amp;G60&amp;","</f>
        <v>  0, _, _, _, _,</v>
      </c>
      <c r="Q60" s="0" t="str">
        <f aca="false">"  "&amp;ROUND(C60*0.637628^8,0)&amp;", "&amp;D60&amp;", "&amp;E60&amp;", "&amp;F60&amp;", "&amp;G60&amp;","</f>
        <v>  0, _, _, _, _,</v>
      </c>
      <c r="R60" s="0" t="str">
        <f aca="false">"  "&amp;ROUND(C60*0.637628^9,0)&amp;", "&amp;D60&amp;", "&amp;E60&amp;", "&amp;F60&amp;", "&amp;G60&amp;","</f>
        <v>  0, _, _, _, _,</v>
      </c>
    </row>
    <row r="61" customFormat="false" ht="15" hidden="false" customHeight="false" outlineLevel="0" collapsed="false">
      <c r="C61" s="15" t="n">
        <f aca="false">ROUND(C30,0)</f>
        <v>0</v>
      </c>
      <c r="D61" s="9" t="str">
        <f aca="false">D30</f>
        <v>_</v>
      </c>
      <c r="E61" s="9" t="str">
        <f aca="false">E30</f>
        <v>_</v>
      </c>
      <c r="F61" s="9" t="str">
        <f aca="false">F30</f>
        <v>_</v>
      </c>
      <c r="G61" s="9" t="str">
        <f aca="false">G30</f>
        <v>_</v>
      </c>
      <c r="I61" s="0" t="str">
        <f aca="false">"  "&amp;C61&amp;", "&amp;D61&amp;", "&amp;E61&amp;", "&amp;F61&amp;", "&amp;G61&amp;","</f>
        <v>  0, _, _, _, _,</v>
      </c>
      <c r="J61" s="0" t="str">
        <f aca="false">"  "&amp;ROUND(C61*0.637628,0)&amp;", "&amp;D61&amp;", "&amp;E61&amp;", "&amp;F61&amp;", "&amp;G61&amp;","</f>
        <v>  0, _, _, _, _,</v>
      </c>
      <c r="K61" s="0" t="str">
        <f aca="false">"  "&amp;ROUND(C61*0.637628^2,0)&amp;", "&amp;D61&amp;", "&amp;E61&amp;", "&amp;F61&amp;", "&amp;G61&amp;","</f>
        <v>  0, _, _, _, _,</v>
      </c>
      <c r="L61" s="0" t="str">
        <f aca="false">"  "&amp;ROUND(C61*0.637628^3,0)&amp;", "&amp;D61&amp;", "&amp;E61&amp;", "&amp;F61&amp;", "&amp;G61&amp;","</f>
        <v>  0, _, _, _, _,</v>
      </c>
      <c r="M61" s="0" t="str">
        <f aca="false">"  "&amp;ROUND(C61*0.637628^4,0)&amp;", "&amp;D61&amp;", "&amp;E61&amp;", "&amp;F61&amp;", "&amp;G61&amp;","</f>
        <v>  0, _, _, _, _,</v>
      </c>
      <c r="N61" s="0" t="str">
        <f aca="false">"  "&amp;ROUND(C61*0.637628^5,0)&amp;", "&amp;D61&amp;", "&amp;E61&amp;", "&amp;F61&amp;", "&amp;G61&amp;","</f>
        <v>  0, _, _, _, _,</v>
      </c>
      <c r="O61" s="0" t="str">
        <f aca="false">"  "&amp;ROUND(C61*0.637628^6,0)&amp;", "&amp;D61&amp;", "&amp;E61&amp;", "&amp;F61&amp;", "&amp;G61&amp;","</f>
        <v>  0, _, _, _, _,</v>
      </c>
      <c r="P61" s="0" t="str">
        <f aca="false">"  "&amp;ROUND(C61*0.637628^7,0)&amp;", "&amp;D61&amp;", "&amp;E61&amp;", "&amp;F61&amp;", "&amp;G61&amp;","</f>
        <v>  0, _, _, _, _,</v>
      </c>
      <c r="Q61" s="0" t="str">
        <f aca="false">"  "&amp;ROUND(C61*0.637628^8,0)&amp;", "&amp;D61&amp;", "&amp;E61&amp;", "&amp;F61&amp;", "&amp;G61&amp;","</f>
        <v>  0, _, _, _, _,</v>
      </c>
      <c r="R61" s="0" t="str">
        <f aca="false">"  "&amp;ROUND(C61*0.637628^9,0)&amp;", "&amp;D61&amp;", "&amp;E61&amp;", "&amp;F61&amp;", "&amp;G61&amp;","</f>
        <v>  0, _, _, _, _,</v>
      </c>
    </row>
    <row r="62" customFormat="false" ht="15" hidden="false" customHeight="false" outlineLevel="0" collapsed="false">
      <c r="C62" s="15" t="n">
        <f aca="false">ROUND(C31,0)</f>
        <v>0</v>
      </c>
      <c r="D62" s="9" t="str">
        <f aca="false">D31</f>
        <v>_</v>
      </c>
      <c r="E62" s="9" t="str">
        <f aca="false">E31</f>
        <v>_</v>
      </c>
      <c r="F62" s="9" t="str">
        <f aca="false">F31</f>
        <v>_</v>
      </c>
      <c r="G62" s="9" t="str">
        <f aca="false">G31</f>
        <v>_</v>
      </c>
      <c r="I62" s="0" t="str">
        <f aca="false">"  "&amp;C62&amp;", "&amp;D62&amp;", "&amp;E62&amp;", "&amp;F62&amp;", "&amp;G62&amp;","</f>
        <v>  0, _, _, _, _,</v>
      </c>
      <c r="J62" s="0" t="str">
        <f aca="false">"  "&amp;ROUND(C62*0.637628,0)&amp;", "&amp;D62&amp;", "&amp;E62&amp;", "&amp;F62&amp;", "&amp;G62&amp;","</f>
        <v>  0, _, _, _, _,</v>
      </c>
      <c r="K62" s="0" t="str">
        <f aca="false">"  "&amp;ROUND(C62*0.637628^2,0)&amp;", "&amp;D62&amp;", "&amp;E62&amp;", "&amp;F62&amp;", "&amp;G62&amp;","</f>
        <v>  0, _, _, _, _,</v>
      </c>
      <c r="L62" s="0" t="str">
        <f aca="false">"  "&amp;ROUND(C62*0.637628^3,0)&amp;", "&amp;D62&amp;", "&amp;E62&amp;", "&amp;F62&amp;", "&amp;G62&amp;","</f>
        <v>  0, _, _, _, _,</v>
      </c>
      <c r="M62" s="0" t="str">
        <f aca="false">"  "&amp;ROUND(C62*0.637628^4,0)&amp;", "&amp;D62&amp;", "&amp;E62&amp;", "&amp;F62&amp;", "&amp;G62&amp;","</f>
        <v>  0, _, _, _, _,</v>
      </c>
      <c r="N62" s="0" t="str">
        <f aca="false">"  "&amp;ROUND(C62*0.637628^5,0)&amp;", "&amp;D62&amp;", "&amp;E62&amp;", "&amp;F62&amp;", "&amp;G62&amp;","</f>
        <v>  0, _, _, _, _,</v>
      </c>
      <c r="O62" s="0" t="str">
        <f aca="false">"  "&amp;ROUND(C62*0.637628^6,0)&amp;", "&amp;D62&amp;", "&amp;E62&amp;", "&amp;F62&amp;", "&amp;G62&amp;","</f>
        <v>  0, _, _, _, _,</v>
      </c>
      <c r="P62" s="0" t="str">
        <f aca="false">"  "&amp;ROUND(C62*0.637628^7,0)&amp;", "&amp;D62&amp;", "&amp;E62&amp;", "&amp;F62&amp;", "&amp;G62&amp;","</f>
        <v>  0, _, _, _, _,</v>
      </c>
      <c r="Q62" s="0" t="str">
        <f aca="false">"  "&amp;ROUND(C62*0.637628^8,0)&amp;", "&amp;D62&amp;", "&amp;E62&amp;", "&amp;F62&amp;", "&amp;G62&amp;","</f>
        <v>  0, _, _, _, _,</v>
      </c>
      <c r="R62" s="0" t="str">
        <f aca="false">"  "&amp;ROUND(C62*0.637628^9,0)&amp;", "&amp;D62&amp;", "&amp;E62&amp;", "&amp;F62&amp;", "&amp;G62&amp;","</f>
        <v>  0, _, _, _, _,</v>
      </c>
    </row>
    <row r="63" customFormat="false" ht="15" hidden="false" customHeight="false" outlineLevel="0" collapsed="false">
      <c r="C63" s="15" t="n">
        <f aca="false">ROUND(C32,0)</f>
        <v>0</v>
      </c>
      <c r="D63" s="9" t="str">
        <f aca="false">D32</f>
        <v>_</v>
      </c>
      <c r="E63" s="9" t="str">
        <f aca="false">E32</f>
        <v>_</v>
      </c>
      <c r="F63" s="9" t="str">
        <f aca="false">F32</f>
        <v>_</v>
      </c>
      <c r="G63" s="9" t="str">
        <f aca="false">G32</f>
        <v>_</v>
      </c>
      <c r="I63" s="0" t="str">
        <f aca="false">"  "&amp;C63&amp;", "&amp;D63&amp;", "&amp;E63&amp;", "&amp;F63&amp;", "&amp;G63&amp;" ;"</f>
        <v>  0, _, _, _, _ ;</v>
      </c>
      <c r="J63" s="0" t="str">
        <f aca="false">"  "&amp;ROUND(C63*0.637628,0)&amp;", "&amp;D63&amp;", "&amp;E63&amp;", "&amp;F63&amp;", "&amp;G63&amp;" ;"</f>
        <v>  0, _, _, _, _ ;</v>
      </c>
      <c r="K63" s="0" t="str">
        <f aca="false">"  "&amp;ROUND(C63*0.637628^2,0)&amp;", "&amp;D63&amp;", "&amp;E63&amp;", "&amp;F63&amp;", "&amp;G63&amp;" ;"</f>
        <v>  0, _, _, _, _ ;</v>
      </c>
      <c r="L63" s="0" t="str">
        <f aca="false">"  "&amp;ROUND(C63*0.637628^3,0)&amp;", "&amp;D63&amp;", "&amp;E63&amp;", "&amp;F63&amp;", "&amp;G63&amp;" ;"</f>
        <v>  0, _, _, _, _ ;</v>
      </c>
      <c r="M63" s="0" t="str">
        <f aca="false">"  "&amp;ROUND(C63*0.637628^4,0)&amp;", "&amp;D63&amp;", "&amp;E63&amp;", "&amp;F63&amp;", "&amp;G63&amp;" ;"</f>
        <v>  0, _, _, _, _ ;</v>
      </c>
      <c r="N63" s="0" t="str">
        <f aca="false">"  "&amp;ROUND(C63*0.637628^5,0)&amp;", "&amp;D63&amp;", "&amp;E63&amp;", "&amp;F63&amp;", "&amp;G63&amp;" ;"</f>
        <v>  0, _, _, _, _ ;</v>
      </c>
      <c r="O63" s="0" t="str">
        <f aca="false">"  "&amp;ROUND(C63*0.637628^6,0)&amp;", "&amp;D63&amp;", "&amp;E63&amp;", "&amp;F63&amp;", "&amp;G63&amp;" ;"</f>
        <v>  0, _, _, _, _ ;</v>
      </c>
      <c r="P63" s="0" t="str">
        <f aca="false">"  "&amp;ROUND(C63*0.637628^7,0)&amp;", "&amp;D63&amp;", "&amp;E63&amp;", "&amp;F63&amp;", "&amp;G63&amp;" ;"</f>
        <v>  0, _, _, _, _ ;</v>
      </c>
      <c r="Q63" s="0" t="str">
        <f aca="false">"  "&amp;ROUND(C63*0.637628^8,0)&amp;", "&amp;D63&amp;", "&amp;E63&amp;", "&amp;F63&amp;", "&amp;G63&amp;" ;"</f>
        <v>  0, _, _, _, _ ;</v>
      </c>
      <c r="R63" s="0" t="str">
        <f aca="false">"  "&amp;ROUND(C63*0.637628^9,0)&amp;", "&amp;D63&amp;", "&amp;E63&amp;", "&amp;F63&amp;", "&amp;G63&amp;" ;"</f>
        <v>  0, _, _, _, _ ;</v>
      </c>
    </row>
    <row r="64" customFormat="false" ht="15" hidden="false" customHeight="false" outlineLevel="0" collapsed="false">
      <c r="C64" s="15"/>
      <c r="D64" s="9"/>
      <c r="E64" s="9"/>
      <c r="F64" s="9"/>
      <c r="G64" s="9"/>
    </row>
    <row r="65" customFormat="false" ht="15" hidden="false" customHeight="false" outlineLevel="0" collapsed="false">
      <c r="A65" s="1" t="s">
        <v>22</v>
      </c>
      <c r="B65" s="16" t="n">
        <v>0</v>
      </c>
      <c r="C65" s="16" t="n">
        <v>1</v>
      </c>
      <c r="D65" s="16" t="n">
        <v>2</v>
      </c>
      <c r="E65" s="16" t="n">
        <v>3</v>
      </c>
      <c r="F65" s="16" t="n">
        <v>4</v>
      </c>
      <c r="G65" s="16" t="n">
        <v>5</v>
      </c>
      <c r="H65" s="16" t="n">
        <v>6</v>
      </c>
      <c r="I65" s="16" t="n">
        <v>7</v>
      </c>
      <c r="J65" s="16" t="n">
        <v>8</v>
      </c>
      <c r="K65" s="16" t="n">
        <v>9</v>
      </c>
      <c r="L65" s="16" t="n">
        <v>10</v>
      </c>
      <c r="M65" s="16" t="n">
        <v>11</v>
      </c>
      <c r="N65" s="16" t="n">
        <v>12</v>
      </c>
      <c r="O65" s="16" t="n">
        <v>13</v>
      </c>
      <c r="P65" s="16" t="n">
        <v>14</v>
      </c>
      <c r="Q65" s="16" t="n">
        <v>15</v>
      </c>
      <c r="R65" s="16" t="n">
        <v>16</v>
      </c>
      <c r="S65" s="16" t="n">
        <v>17</v>
      </c>
      <c r="T65" s="16" t="n">
        <v>18</v>
      </c>
      <c r="U65" s="16" t="n">
        <v>19</v>
      </c>
      <c r="V65" s="16" t="n">
        <v>20</v>
      </c>
      <c r="W65" s="16" t="n">
        <v>21</v>
      </c>
      <c r="X65" s="16" t="n">
        <v>22</v>
      </c>
      <c r="Y65" s="16" t="n">
        <v>23</v>
      </c>
      <c r="Z65" s="16" t="n">
        <v>24</v>
      </c>
      <c r="AA65" s="16" t="n">
        <v>25</v>
      </c>
      <c r="AB65" s="16" t="n">
        <v>26</v>
      </c>
      <c r="AC65" s="16" t="n">
        <v>27</v>
      </c>
      <c r="AD65" s="16" t="n">
        <v>28</v>
      </c>
      <c r="AE65" s="16" t="n">
        <v>29</v>
      </c>
    </row>
    <row r="66" customFormat="false" ht="15" hidden="false" customHeight="false" outlineLevel="0" collapsed="false">
      <c r="A66" s="0" t="s">
        <v>23</v>
      </c>
      <c r="B66" s="0" t="n">
        <v>0</v>
      </c>
      <c r="C66" s="10" t="n">
        <v>0.01</v>
      </c>
      <c r="D66" s="10" t="n">
        <v>0.01</v>
      </c>
      <c r="E66" s="10" t="n">
        <v>0</v>
      </c>
      <c r="F66" s="10" t="n">
        <v>0.04</v>
      </c>
      <c r="G66" s="10" t="n">
        <v>0.02</v>
      </c>
      <c r="H66" s="10" t="n">
        <v>0.02</v>
      </c>
      <c r="I66" s="10" t="n">
        <v>0.04</v>
      </c>
      <c r="J66" s="10" t="n">
        <v>0.07</v>
      </c>
      <c r="K66" s="10" t="n">
        <v>0.04</v>
      </c>
      <c r="L66" s="10" t="n">
        <v>0.08</v>
      </c>
      <c r="M66" s="10" t="n">
        <v>0.06</v>
      </c>
      <c r="N66" s="10" t="n">
        <v>0.13</v>
      </c>
      <c r="O66" s="10" t="n">
        <v>0.12</v>
      </c>
      <c r="P66" s="10" t="n">
        <v>0.04</v>
      </c>
      <c r="Q66" s="10" t="n">
        <v>0.1</v>
      </c>
      <c r="R66" s="10" t="n">
        <v>0.04</v>
      </c>
      <c r="S66" s="10" t="n">
        <v>0.02</v>
      </c>
      <c r="T66" s="10" t="n">
        <v>0.02</v>
      </c>
      <c r="U66" s="10" t="n">
        <v>0.02</v>
      </c>
      <c r="V66" s="10" t="n">
        <v>0.04</v>
      </c>
      <c r="W66" s="10" t="n">
        <v>0.06</v>
      </c>
      <c r="X66" s="10" t="n">
        <v>0.02</v>
      </c>
      <c r="Y66" s="0" t="n">
        <v>0</v>
      </c>
      <c r="Z66" s="0" t="n">
        <v>0</v>
      </c>
      <c r="AA66" s="0" t="n">
        <v>0</v>
      </c>
      <c r="AB66" s="0" t="n">
        <v>0</v>
      </c>
      <c r="AC66" s="0" t="n">
        <v>0</v>
      </c>
      <c r="AD66" s="0" t="n">
        <v>0</v>
      </c>
      <c r="AE66" s="0" t="n">
        <v>0</v>
      </c>
      <c r="AG66" s="3" t="n">
        <f aca="false">SUM(B66:AE66)</f>
        <v>1</v>
      </c>
    </row>
    <row r="67" customFormat="false" ht="15" hidden="false" customHeight="false" outlineLevel="0" collapsed="false">
      <c r="A67" s="0" t="s">
        <v>24</v>
      </c>
      <c r="B67" s="0" t="n">
        <v>0</v>
      </c>
      <c r="C67" s="15" t="n">
        <v>0</v>
      </c>
      <c r="D67" s="15" t="n">
        <v>0.01</v>
      </c>
      <c r="E67" s="15" t="n">
        <v>0</v>
      </c>
      <c r="F67" s="15" t="n">
        <v>0.02</v>
      </c>
      <c r="G67" s="15" t="n">
        <v>0.01</v>
      </c>
      <c r="H67" s="15" t="n">
        <v>0.01</v>
      </c>
      <c r="I67" s="15" t="n">
        <v>0.03</v>
      </c>
      <c r="J67" s="15" t="n">
        <v>0.1</v>
      </c>
      <c r="K67" s="15" t="n">
        <v>0.02</v>
      </c>
      <c r="L67" s="15" t="n">
        <v>0.11</v>
      </c>
      <c r="M67" s="15" t="n">
        <v>0.07</v>
      </c>
      <c r="N67" s="15" t="n">
        <v>0.13</v>
      </c>
      <c r="O67" s="15" t="n">
        <v>0.1</v>
      </c>
      <c r="P67" s="15" t="n">
        <v>0.02</v>
      </c>
      <c r="Q67" s="15" t="n">
        <v>0.1</v>
      </c>
      <c r="R67" s="15" t="n">
        <v>0.05</v>
      </c>
      <c r="S67" s="15" t="n">
        <v>0.03</v>
      </c>
      <c r="T67" s="15" t="n">
        <v>0.03</v>
      </c>
      <c r="U67" s="15" t="n">
        <v>0.03</v>
      </c>
      <c r="V67" s="15" t="n">
        <v>0.04</v>
      </c>
      <c r="W67" s="15" t="n">
        <v>0.07</v>
      </c>
      <c r="X67" s="15" t="n">
        <v>0.02</v>
      </c>
      <c r="Y67" s="0" t="n">
        <v>0</v>
      </c>
      <c r="Z67" s="0" t="n">
        <v>0</v>
      </c>
      <c r="AA67" s="0" t="n">
        <v>0</v>
      </c>
      <c r="AB67" s="0" t="n">
        <v>0</v>
      </c>
      <c r="AC67" s="0" t="n">
        <v>0</v>
      </c>
      <c r="AD67" s="0" t="n">
        <v>0</v>
      </c>
      <c r="AE67" s="0" t="n">
        <v>0</v>
      </c>
      <c r="AG67" s="3" t="n">
        <f aca="false">SUM(B67:AE67)</f>
        <v>1</v>
      </c>
    </row>
    <row r="68" customFormat="false" ht="15" hidden="false" customHeight="false" outlineLevel="0" collapsed="false">
      <c r="A68" s="0" t="s">
        <v>25</v>
      </c>
      <c r="B68" s="0" t="n">
        <v>0</v>
      </c>
      <c r="C68" s="17" t="n">
        <v>0</v>
      </c>
      <c r="D68" s="17" t="n">
        <v>0</v>
      </c>
      <c r="E68" s="17" t="n">
        <v>0</v>
      </c>
      <c r="F68" s="17" t="n">
        <v>0</v>
      </c>
      <c r="G68" s="17" t="n">
        <v>0</v>
      </c>
      <c r="H68" s="17" t="n">
        <v>0</v>
      </c>
      <c r="I68" s="17" t="n">
        <v>0.01</v>
      </c>
      <c r="J68" s="17" t="n">
        <v>0.12</v>
      </c>
      <c r="K68" s="17" t="n">
        <v>0.02</v>
      </c>
      <c r="L68" s="17" t="n">
        <v>0.12</v>
      </c>
      <c r="M68" s="17" t="n">
        <v>0.09</v>
      </c>
      <c r="N68" s="17" t="n">
        <v>0.14</v>
      </c>
      <c r="O68" s="17" t="n">
        <v>0.07</v>
      </c>
      <c r="P68" s="17" t="n">
        <v>0.01</v>
      </c>
      <c r="Q68" s="17" t="n">
        <v>0.1</v>
      </c>
      <c r="R68" s="17" t="n">
        <v>0.07</v>
      </c>
      <c r="S68" s="17" t="n">
        <v>0.03</v>
      </c>
      <c r="T68" s="17" t="n">
        <v>0.04</v>
      </c>
      <c r="U68" s="17" t="n">
        <v>0.04</v>
      </c>
      <c r="V68" s="17" t="n">
        <v>0.04</v>
      </c>
      <c r="W68" s="17" t="n">
        <v>0.08</v>
      </c>
      <c r="X68" s="17" t="n">
        <v>0.02</v>
      </c>
      <c r="Y68" s="0" t="n">
        <v>0</v>
      </c>
      <c r="Z68" s="0" t="n">
        <v>0</v>
      </c>
      <c r="AA68" s="0" t="n">
        <v>0</v>
      </c>
      <c r="AB68" s="0" t="n">
        <v>0</v>
      </c>
      <c r="AC68" s="0" t="n">
        <v>0</v>
      </c>
      <c r="AD68" s="0" t="n">
        <v>0</v>
      </c>
      <c r="AE68" s="0" t="n">
        <v>0</v>
      </c>
      <c r="AG68" s="3" t="n">
        <f aca="false">SUM(B68:AE68)</f>
        <v>1</v>
      </c>
    </row>
    <row r="69" customFormat="false" ht="15" hidden="false" customHeight="false" outlineLevel="0" collapsed="false">
      <c r="A69" s="0" t="s">
        <v>26</v>
      </c>
      <c r="B69" s="0" t="n">
        <v>0</v>
      </c>
      <c r="C69" s="15" t="n">
        <v>0</v>
      </c>
      <c r="D69" s="15" t="n">
        <v>0.01</v>
      </c>
      <c r="E69" s="15" t="n">
        <v>0</v>
      </c>
      <c r="F69" s="15" t="n">
        <v>0.02</v>
      </c>
      <c r="G69" s="15" t="n">
        <v>0.01</v>
      </c>
      <c r="H69" s="15" t="n">
        <v>0.01</v>
      </c>
      <c r="I69" s="15" t="n">
        <v>0.03</v>
      </c>
      <c r="J69" s="15" t="n">
        <v>0.1</v>
      </c>
      <c r="K69" s="15" t="n">
        <v>0.02</v>
      </c>
      <c r="L69" s="15" t="n">
        <v>0.11</v>
      </c>
      <c r="M69" s="15" t="n">
        <v>0.07</v>
      </c>
      <c r="N69" s="15" t="n">
        <v>0.13</v>
      </c>
      <c r="O69" s="15" t="n">
        <v>0.1</v>
      </c>
      <c r="P69" s="15" t="n">
        <v>0.02</v>
      </c>
      <c r="Q69" s="15" t="n">
        <v>0.1</v>
      </c>
      <c r="R69" s="15" t="n">
        <v>0.05</v>
      </c>
      <c r="S69" s="15" t="n">
        <v>0.03</v>
      </c>
      <c r="T69" s="15" t="n">
        <v>0.03</v>
      </c>
      <c r="U69" s="15" t="n">
        <v>0.03</v>
      </c>
      <c r="V69" s="15" t="n">
        <v>0.04</v>
      </c>
      <c r="W69" s="15" t="n">
        <v>0.07</v>
      </c>
      <c r="X69" s="15" t="n">
        <v>0.02</v>
      </c>
      <c r="Y69" s="0" t="n">
        <v>0</v>
      </c>
      <c r="Z69" s="0" t="n">
        <v>0</v>
      </c>
      <c r="AA69" s="0" t="n">
        <v>0</v>
      </c>
      <c r="AB69" s="0" t="n">
        <v>0</v>
      </c>
      <c r="AC69" s="0" t="n">
        <v>0</v>
      </c>
      <c r="AD69" s="0" t="n">
        <v>0</v>
      </c>
      <c r="AE69" s="0" t="n">
        <v>0</v>
      </c>
      <c r="AG69" s="3" t="n">
        <f aca="false">SUM(B69:AE69)</f>
        <v>1</v>
      </c>
    </row>
    <row r="70" customFormat="false" ht="15" hidden="false" customHeight="false" outlineLevel="0" collapsed="false">
      <c r="C70" s="9"/>
      <c r="D70" s="9"/>
      <c r="E70" s="9"/>
      <c r="F70" s="9"/>
      <c r="G70" s="9"/>
    </row>
    <row r="71" customFormat="false" ht="15" hidden="false" customHeight="false" outlineLevel="0" collapsed="false">
      <c r="B71" s="0" t="s">
        <v>27</v>
      </c>
      <c r="C71" s="9"/>
      <c r="D71" s="9"/>
      <c r="E71" s="9"/>
      <c r="F71" s="9"/>
      <c r="G71" s="9"/>
    </row>
    <row r="73" customFormat="false" ht="15" hidden="false" customHeight="false" outlineLevel="0" collapsed="false">
      <c r="A73" s="3"/>
      <c r="D73" s="0" t="s">
        <v>28</v>
      </c>
      <c r="E73" s="0" t="s">
        <v>29</v>
      </c>
    </row>
    <row r="74" customFormat="false" ht="15" hidden="false" customHeight="false" outlineLevel="0" collapsed="false">
      <c r="C74" s="0" t="n">
        <v>0</v>
      </c>
      <c r="D74" s="0" t="n">
        <v>0</v>
      </c>
      <c r="E74" s="0" t="s">
        <v>30</v>
      </c>
      <c r="F74" s="0" t="s">
        <v>30</v>
      </c>
      <c r="G74" s="0" t="s">
        <v>30</v>
      </c>
      <c r="H74" s="0" t="s">
        <v>30</v>
      </c>
    </row>
    <row r="75" customFormat="false" ht="15" hidden="false" customHeight="false" outlineLevel="0" collapsed="false">
      <c r="C75" s="0" t="n">
        <f aca="false">D75/$D$105</f>
        <v>0.769949106914789</v>
      </c>
      <c r="D75" s="0" t="n">
        <v>1917131.535</v>
      </c>
      <c r="E75" s="0" t="s">
        <v>30</v>
      </c>
      <c r="F75" s="0" t="s">
        <v>30</v>
      </c>
      <c r="G75" s="0" t="s">
        <v>30</v>
      </c>
      <c r="H75" s="0" t="s">
        <v>30</v>
      </c>
    </row>
    <row r="76" customFormat="false" ht="15" hidden="false" customHeight="false" outlineLevel="0" collapsed="false">
      <c r="C76" s="0" t="n">
        <f aca="false">D76/$D$105</f>
        <v>0.110493236572323</v>
      </c>
      <c r="D76" s="0" t="n">
        <v>275122.1689</v>
      </c>
      <c r="E76" s="0" t="s">
        <v>30</v>
      </c>
      <c r="F76" s="0" t="s">
        <v>30</v>
      </c>
      <c r="G76" s="0" t="s">
        <v>30</v>
      </c>
      <c r="H76" s="0" t="s">
        <v>30</v>
      </c>
    </row>
    <row r="77" customFormat="false" ht="15" hidden="false" customHeight="false" outlineLevel="0" collapsed="false">
      <c r="C77" s="0" t="n">
        <f aca="false">D77/$D$105</f>
        <v>0.0113194144051913</v>
      </c>
      <c r="D77" s="0" t="n">
        <v>28184.72821</v>
      </c>
      <c r="E77" s="0" t="s">
        <v>30</v>
      </c>
      <c r="F77" s="0" t="s">
        <v>30</v>
      </c>
      <c r="G77" s="0" t="s">
        <v>30</v>
      </c>
      <c r="H77" s="0" t="s">
        <v>30</v>
      </c>
    </row>
    <row r="78" customFormat="false" ht="15" hidden="false" customHeight="false" outlineLevel="0" collapsed="false">
      <c r="C78" s="0" t="n">
        <f aca="false">D78/$D$105</f>
        <v>0.0167550164413598</v>
      </c>
      <c r="D78" s="0" t="n">
        <v>41719.0826</v>
      </c>
      <c r="E78" s="0" t="s">
        <v>30</v>
      </c>
      <c r="F78" s="0" t="s">
        <v>30</v>
      </c>
      <c r="G78" s="0" t="s">
        <v>30</v>
      </c>
      <c r="H78" s="0" t="s">
        <v>30</v>
      </c>
    </row>
    <row r="79" customFormat="false" ht="15" hidden="false" customHeight="false" outlineLevel="0" collapsed="false">
      <c r="C79" s="0" t="n">
        <f aca="false">D79/$D$105</f>
        <v>0.0150467251194626</v>
      </c>
      <c r="D79" s="0" t="n">
        <v>37465.52982</v>
      </c>
      <c r="E79" s="0" t="s">
        <v>30</v>
      </c>
      <c r="F79" s="0" t="s">
        <v>30</v>
      </c>
      <c r="G79" s="0" t="s">
        <v>30</v>
      </c>
      <c r="H79" s="0" t="s">
        <v>30</v>
      </c>
    </row>
    <row r="80" customFormat="false" ht="15" hidden="false" customHeight="false" outlineLevel="0" collapsed="false">
      <c r="C80" s="0" t="n">
        <f aca="false">D80/$D$105</f>
        <v>0.0193594767809166</v>
      </c>
      <c r="D80" s="0" t="n">
        <v>48204.04765</v>
      </c>
      <c r="E80" s="0" t="s">
        <v>30</v>
      </c>
      <c r="F80" s="0" t="s">
        <v>30</v>
      </c>
      <c r="G80" s="0" t="s">
        <v>30</v>
      </c>
      <c r="H80" s="0" t="s">
        <v>30</v>
      </c>
    </row>
    <row r="81" customFormat="false" ht="15" hidden="false" customHeight="false" outlineLevel="0" collapsed="false">
      <c r="C81" s="0" t="n">
        <f aca="false">D81/$D$105</f>
        <v>0.0218198086973296</v>
      </c>
      <c r="D81" s="0" t="n">
        <v>54330.14074</v>
      </c>
      <c r="E81" s="0" t="s">
        <v>30</v>
      </c>
      <c r="F81" s="0" t="s">
        <v>30</v>
      </c>
      <c r="G81" s="0" t="s">
        <v>30</v>
      </c>
      <c r="H81" s="0" t="s">
        <v>30</v>
      </c>
    </row>
    <row r="82" customFormat="false" ht="15" hidden="false" customHeight="false" outlineLevel="0" collapsed="false">
      <c r="C82" s="0" t="n">
        <f aca="false">D82/$D$105</f>
        <v>0.000536561732368725</v>
      </c>
      <c r="D82" s="0" t="n">
        <v>1336.009625</v>
      </c>
      <c r="E82" s="0" t="s">
        <v>30</v>
      </c>
      <c r="F82" s="0" t="s">
        <v>30</v>
      </c>
      <c r="G82" s="0" t="s">
        <v>30</v>
      </c>
      <c r="H82" s="0" t="s">
        <v>30</v>
      </c>
    </row>
    <row r="83" customFormat="false" ht="15" hidden="false" customHeight="false" outlineLevel="0" collapsed="false">
      <c r="C83" s="0" t="n">
        <f aca="false">D83/$D$105</f>
        <v>0.0103622527021527</v>
      </c>
      <c r="D83" s="0" t="n">
        <v>25801.44746</v>
      </c>
      <c r="E83" s="0" t="s">
        <v>30</v>
      </c>
      <c r="F83" s="0" t="s">
        <v>30</v>
      </c>
      <c r="G83" s="0" t="s">
        <v>30</v>
      </c>
      <c r="H83" s="0" t="s">
        <v>30</v>
      </c>
    </row>
    <row r="84" customFormat="false" ht="15" hidden="false" customHeight="false" outlineLevel="0" collapsed="false">
      <c r="C84" s="0" t="n">
        <f aca="false">D84/$D$105</f>
        <v>0</v>
      </c>
      <c r="D84" s="0" t="n">
        <v>0</v>
      </c>
      <c r="E84" s="0" t="s">
        <v>30</v>
      </c>
      <c r="F84" s="0" t="s">
        <v>30</v>
      </c>
      <c r="G84" s="0" t="s">
        <v>30</v>
      </c>
      <c r="H84" s="0" t="s">
        <v>30</v>
      </c>
    </row>
    <row r="85" customFormat="false" ht="15" hidden="false" customHeight="false" outlineLevel="0" collapsed="false">
      <c r="C85" s="0" t="n">
        <f aca="false">D85/$D$105</f>
        <v>0</v>
      </c>
      <c r="D85" s="0" t="n">
        <v>0</v>
      </c>
      <c r="E85" s="0" t="s">
        <v>30</v>
      </c>
      <c r="F85" s="0" t="s">
        <v>30</v>
      </c>
      <c r="G85" s="0" t="s">
        <v>30</v>
      </c>
      <c r="H85" s="0" t="s">
        <v>30</v>
      </c>
    </row>
    <row r="86" customFormat="false" ht="15" hidden="false" customHeight="false" outlineLevel="0" collapsed="false">
      <c r="C86" s="0" t="n">
        <f aca="false">D86/$D$105</f>
        <v>0.00241215469599952</v>
      </c>
      <c r="D86" s="0" t="n">
        <v>6006.134423</v>
      </c>
      <c r="E86" s="0" t="s">
        <v>30</v>
      </c>
      <c r="F86" s="0" t="s">
        <v>30</v>
      </c>
      <c r="G86" s="0" t="s">
        <v>30</v>
      </c>
      <c r="H86" s="0" t="s">
        <v>30</v>
      </c>
    </row>
    <row r="87" customFormat="false" ht="15" hidden="false" customHeight="false" outlineLevel="0" collapsed="false">
      <c r="C87" s="0" t="n">
        <f aca="false">D87/$D$105</f>
        <v>0.0195912310516332</v>
      </c>
      <c r="D87" s="0" t="n">
        <v>48781.10322</v>
      </c>
      <c r="E87" s="0" t="s">
        <v>30</v>
      </c>
      <c r="F87" s="0" t="s">
        <v>30</v>
      </c>
      <c r="G87" s="0" t="s">
        <v>30</v>
      </c>
      <c r="H87" s="0" t="s">
        <v>30</v>
      </c>
    </row>
    <row r="88" customFormat="false" ht="15" hidden="false" customHeight="false" outlineLevel="0" collapsed="false">
      <c r="C88" s="0" t="n">
        <f aca="false">D88/$D$105</f>
        <v>0</v>
      </c>
      <c r="D88" s="0" t="n">
        <v>0</v>
      </c>
      <c r="E88" s="0" t="s">
        <v>30</v>
      </c>
      <c r="F88" s="0" t="s">
        <v>30</v>
      </c>
      <c r="G88" s="0" t="s">
        <v>30</v>
      </c>
      <c r="H88" s="0" t="s">
        <v>30</v>
      </c>
    </row>
    <row r="89" customFormat="false" ht="15" hidden="false" customHeight="false" outlineLevel="0" collapsed="false">
      <c r="C89" s="0" t="n">
        <f aca="false">D89/$D$105</f>
        <v>0.00102203377006941</v>
      </c>
      <c r="D89" s="0" t="n">
        <v>2544.80868</v>
      </c>
      <c r="E89" s="0" t="s">
        <v>30</v>
      </c>
      <c r="F89" s="0" t="s">
        <v>30</v>
      </c>
      <c r="G89" s="0" t="s">
        <v>30</v>
      </c>
      <c r="H89" s="0" t="s">
        <v>30</v>
      </c>
    </row>
    <row r="90" customFormat="false" ht="15" hidden="false" customHeight="false" outlineLevel="0" collapsed="false">
      <c r="C90" s="0" t="n">
        <f aca="false">D90/$D$105</f>
        <v>0</v>
      </c>
      <c r="D90" s="0" t="n">
        <v>0</v>
      </c>
      <c r="E90" s="0" t="s">
        <v>30</v>
      </c>
      <c r="F90" s="0" t="s">
        <v>30</v>
      </c>
      <c r="G90" s="0" t="s">
        <v>30</v>
      </c>
      <c r="H90" s="0" t="s">
        <v>30</v>
      </c>
    </row>
    <row r="91" customFormat="false" ht="15" hidden="false" customHeight="false" outlineLevel="0" collapsed="false">
      <c r="C91" s="0" t="n">
        <f aca="false">D91/$D$105</f>
        <v>0.000820221015504676</v>
      </c>
      <c r="D91" s="0" t="n">
        <v>2042.305862</v>
      </c>
      <c r="E91" s="0" t="s">
        <v>30</v>
      </c>
      <c r="F91" s="0" t="s">
        <v>30</v>
      </c>
      <c r="G91" s="0" t="s">
        <v>30</v>
      </c>
      <c r="H91" s="0" t="s">
        <v>30</v>
      </c>
    </row>
    <row r="92" customFormat="false" ht="15" hidden="false" customHeight="false" outlineLevel="0" collapsed="false">
      <c r="C92" s="0" t="n">
        <f aca="false">D92/$D$105</f>
        <v>0.000512760100900121</v>
      </c>
      <c r="D92" s="0" t="n">
        <v>1276.744853</v>
      </c>
      <c r="E92" s="0" t="s">
        <v>30</v>
      </c>
      <c r="F92" s="0" t="s">
        <v>30</v>
      </c>
      <c r="G92" s="0" t="s">
        <v>30</v>
      </c>
      <c r="H92" s="0" t="s">
        <v>30</v>
      </c>
    </row>
    <row r="93" customFormat="false" ht="15" hidden="false" customHeight="false" outlineLevel="0" collapsed="false">
      <c r="C93" s="0" t="n">
        <f aca="false">D93/$D$105</f>
        <v>0</v>
      </c>
      <c r="D93" s="0" t="n">
        <v>0</v>
      </c>
      <c r="E93" s="0" t="s">
        <v>30</v>
      </c>
      <c r="F93" s="0" t="s">
        <v>30</v>
      </c>
      <c r="G93" s="0" t="s">
        <v>30</v>
      </c>
      <c r="H93" s="0" t="s">
        <v>30</v>
      </c>
    </row>
    <row r="94" customFormat="false" ht="15" hidden="false" customHeight="false" outlineLevel="0" collapsed="false">
      <c r="C94" s="0" t="n">
        <f aca="false">D94/$D$105</f>
        <v>0</v>
      </c>
      <c r="D94" s="0" t="n">
        <v>0</v>
      </c>
      <c r="E94" s="0" t="s">
        <v>30</v>
      </c>
      <c r="F94" s="0" t="s">
        <v>30</v>
      </c>
      <c r="G94" s="0" t="s">
        <v>30</v>
      </c>
      <c r="H94" s="0" t="s">
        <v>30</v>
      </c>
    </row>
    <row r="95" customFormat="false" ht="15" hidden="false" customHeight="false" outlineLevel="0" collapsed="false">
      <c r="C95" s="0" t="n">
        <f aca="false">D95/$D$105</f>
        <v>0</v>
      </c>
      <c r="D95" s="0" t="n">
        <v>0</v>
      </c>
      <c r="E95" s="0" t="s">
        <v>30</v>
      </c>
      <c r="F95" s="0" t="s">
        <v>30</v>
      </c>
      <c r="G95" s="0" t="s">
        <v>30</v>
      </c>
      <c r="H95" s="0" t="s">
        <v>30</v>
      </c>
    </row>
    <row r="96" customFormat="false" ht="15" hidden="false" customHeight="false" outlineLevel="0" collapsed="false">
      <c r="C96" s="0" t="n">
        <f aca="false">D96/$D$105</f>
        <v>0</v>
      </c>
      <c r="D96" s="0" t="n">
        <v>0</v>
      </c>
      <c r="E96" s="0" t="s">
        <v>30</v>
      </c>
      <c r="F96" s="0" t="s">
        <v>30</v>
      </c>
      <c r="G96" s="0" t="s">
        <v>30</v>
      </c>
      <c r="H96" s="0" t="s">
        <v>30</v>
      </c>
    </row>
    <row r="97" customFormat="false" ht="15" hidden="false" customHeight="false" outlineLevel="0" collapsed="false">
      <c r="C97" s="0" t="n">
        <f aca="false">D97/$D$105</f>
        <v>0</v>
      </c>
      <c r="D97" s="0" t="n">
        <v>0</v>
      </c>
      <c r="E97" s="0" t="s">
        <v>30</v>
      </c>
      <c r="F97" s="0" t="s">
        <v>30</v>
      </c>
      <c r="G97" s="0" t="s">
        <v>30</v>
      </c>
      <c r="H97" s="0" t="s">
        <v>30</v>
      </c>
    </row>
    <row r="98" customFormat="false" ht="15" hidden="false" customHeight="false" outlineLevel="0" collapsed="false">
      <c r="C98" s="0" t="n">
        <f aca="false">D98/$D$105</f>
        <v>0</v>
      </c>
      <c r="D98" s="0" t="n">
        <v>0</v>
      </c>
      <c r="E98" s="0" t="s">
        <v>30</v>
      </c>
      <c r="F98" s="0" t="s">
        <v>30</v>
      </c>
      <c r="G98" s="0" t="s">
        <v>30</v>
      </c>
      <c r="H98" s="0" t="s">
        <v>30</v>
      </c>
    </row>
    <row r="99" customFormat="false" ht="15" hidden="false" customHeight="false" outlineLevel="0" collapsed="false">
      <c r="C99" s="0" t="e">
        <f aca="false">D99/$D$105</f>
        <v>#VALUE!</v>
      </c>
      <c r="D99" s="0" t="s">
        <v>5</v>
      </c>
      <c r="E99" s="0" t="s">
        <v>30</v>
      </c>
      <c r="F99" s="0" t="s">
        <v>30</v>
      </c>
      <c r="G99" s="0" t="s">
        <v>30</v>
      </c>
      <c r="H99" s="0" t="s">
        <v>30</v>
      </c>
    </row>
    <row r="100" customFormat="false" ht="15" hidden="false" customHeight="false" outlineLevel="0" collapsed="false">
      <c r="C100" s="0" t="e">
        <f aca="false">D100/$D$105</f>
        <v>#VALUE!</v>
      </c>
      <c r="D100" s="0" t="s">
        <v>5</v>
      </c>
      <c r="E100" s="0" t="s">
        <v>30</v>
      </c>
      <c r="F100" s="0" t="s">
        <v>30</v>
      </c>
      <c r="G100" s="0" t="s">
        <v>30</v>
      </c>
      <c r="H100" s="0" t="s">
        <v>30</v>
      </c>
    </row>
    <row r="101" customFormat="false" ht="15" hidden="false" customHeight="false" outlineLevel="0" collapsed="false">
      <c r="C101" s="0" t="e">
        <f aca="false">D101/$D$105</f>
        <v>#VALUE!</v>
      </c>
      <c r="D101" s="0" t="s">
        <v>5</v>
      </c>
      <c r="E101" s="0" t="s">
        <v>30</v>
      </c>
      <c r="F101" s="0" t="s">
        <v>30</v>
      </c>
      <c r="G101" s="0" t="s">
        <v>30</v>
      </c>
      <c r="H101" s="0" t="s">
        <v>30</v>
      </c>
    </row>
    <row r="102" customFormat="false" ht="15" hidden="false" customHeight="false" outlineLevel="0" collapsed="false">
      <c r="C102" s="0" t="e">
        <f aca="false">D102/$D$105</f>
        <v>#VALUE!</v>
      </c>
      <c r="D102" s="0" t="s">
        <v>5</v>
      </c>
      <c r="E102" s="0" t="s">
        <v>30</v>
      </c>
      <c r="F102" s="0" t="s">
        <v>30</v>
      </c>
      <c r="G102" s="0" t="s">
        <v>30</v>
      </c>
      <c r="H102" s="0" t="s">
        <v>30</v>
      </c>
    </row>
    <row r="103" customFormat="false" ht="15" hidden="false" customHeight="false" outlineLevel="0" collapsed="false">
      <c r="C103" s="0" t="e">
        <f aca="false">D103/$D$105</f>
        <v>#VALUE!</v>
      </c>
      <c r="D103" s="0" t="s">
        <v>5</v>
      </c>
      <c r="E103" s="0" t="s">
        <v>30</v>
      </c>
      <c r="F103" s="0" t="s">
        <v>30</v>
      </c>
      <c r="G103" s="0" t="s">
        <v>30</v>
      </c>
      <c r="H103" s="0" t="s">
        <v>5</v>
      </c>
      <c r="I103" s="0" t="s">
        <v>31</v>
      </c>
    </row>
    <row r="105" customFormat="false" ht="15" hidden="false" customHeight="false" outlineLevel="0" collapsed="false">
      <c r="D105" s="0" t="n">
        <f aca="false">SUM(D75:D103)</f>
        <v>2489945.787043</v>
      </c>
      <c r="F105" s="3" t="n">
        <v>0.449815</v>
      </c>
      <c r="H105" s="0" t="n">
        <f aca="false">D105*F105</f>
        <v>1120014.96419875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8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31" activeCellId="0" sqref="L31"/>
    </sheetView>
  </sheetViews>
  <sheetFormatPr defaultRowHeight="15"/>
  <cols>
    <col collapsed="false" hidden="false" max="1025" min="1" style="0" width="8.23469387755102"/>
  </cols>
  <sheetData>
    <row r="1" customFormat="false" ht="15" hidden="false" customHeight="false" outlineLevel="0" collapsed="false">
      <c r="A1" s="0" t="s">
        <v>234</v>
      </c>
      <c r="B1" s="0" t="s">
        <v>235</v>
      </c>
      <c r="C1" s="0" t="s">
        <v>236</v>
      </c>
      <c r="D1" s="0" t="s">
        <v>119</v>
      </c>
      <c r="E1" s="0" t="s">
        <v>237</v>
      </c>
      <c r="F1" s="0" t="s">
        <v>238</v>
      </c>
      <c r="G1" s="0" t="s">
        <v>239</v>
      </c>
      <c r="H1" s="0" t="n">
        <v>5431.738339</v>
      </c>
      <c r="I1" s="0" t="s">
        <v>240</v>
      </c>
    </row>
    <row r="2" customFormat="false" ht="15" hidden="false" customHeight="false" outlineLevel="0" collapsed="false">
      <c r="A2" s="0" t="s">
        <v>234</v>
      </c>
      <c r="B2" s="0" t="s">
        <v>235</v>
      </c>
      <c r="C2" s="0" t="s">
        <v>236</v>
      </c>
      <c r="D2" s="0" t="s">
        <v>121</v>
      </c>
      <c r="E2" s="0" t="s">
        <v>237</v>
      </c>
      <c r="F2" s="0" t="s">
        <v>238</v>
      </c>
      <c r="G2" s="0" t="s">
        <v>239</v>
      </c>
      <c r="H2" s="0" t="n">
        <v>1648.673407</v>
      </c>
      <c r="I2" s="0" t="s">
        <v>240</v>
      </c>
    </row>
    <row r="3" customFormat="false" ht="15" hidden="false" customHeight="false" outlineLevel="0" collapsed="false">
      <c r="A3" s="0" t="s">
        <v>234</v>
      </c>
      <c r="B3" s="0" t="s">
        <v>235</v>
      </c>
      <c r="C3" s="0" t="s">
        <v>236</v>
      </c>
      <c r="D3" s="0" t="s">
        <v>123</v>
      </c>
      <c r="E3" s="0" t="s">
        <v>237</v>
      </c>
      <c r="F3" s="0" t="s">
        <v>238</v>
      </c>
      <c r="G3" s="0" t="s">
        <v>239</v>
      </c>
      <c r="H3" s="0" t="n">
        <v>30938.411455</v>
      </c>
      <c r="I3" s="0" t="s">
        <v>240</v>
      </c>
    </row>
    <row r="4" customFormat="false" ht="15" hidden="false" customHeight="false" outlineLevel="0" collapsed="false">
      <c r="A4" s="0" t="s">
        <v>234</v>
      </c>
      <c r="B4" s="0" t="s">
        <v>235</v>
      </c>
      <c r="C4" s="0" t="s">
        <v>236</v>
      </c>
      <c r="D4" s="0" t="s">
        <v>125</v>
      </c>
      <c r="E4" s="0" t="s">
        <v>237</v>
      </c>
      <c r="F4" s="0" t="s">
        <v>238</v>
      </c>
      <c r="G4" s="0" t="s">
        <v>239</v>
      </c>
      <c r="H4" s="0" t="n">
        <v>8397.83414</v>
      </c>
      <c r="I4" s="0" t="s">
        <v>240</v>
      </c>
    </row>
    <row r="5" customFormat="false" ht="15" hidden="false" customHeight="false" outlineLevel="0" collapsed="false">
      <c r="A5" s="0" t="s">
        <v>234</v>
      </c>
      <c r="B5" s="0" t="s">
        <v>235</v>
      </c>
      <c r="C5" s="0" t="s">
        <v>236</v>
      </c>
      <c r="D5" s="0" t="s">
        <v>127</v>
      </c>
      <c r="E5" s="0" t="s">
        <v>237</v>
      </c>
      <c r="F5" s="0" t="s">
        <v>238</v>
      </c>
      <c r="G5" s="0" t="s">
        <v>239</v>
      </c>
      <c r="H5" s="0" t="n">
        <v>316287.33078</v>
      </c>
      <c r="I5" s="0" t="s">
        <v>240</v>
      </c>
    </row>
    <row r="6" customFormat="false" ht="15" hidden="false" customHeight="false" outlineLevel="0" collapsed="false">
      <c r="A6" s="0" t="s">
        <v>234</v>
      </c>
      <c r="B6" s="0" t="s">
        <v>235</v>
      </c>
      <c r="C6" s="0" t="s">
        <v>236</v>
      </c>
      <c r="D6" s="0" t="s">
        <v>128</v>
      </c>
      <c r="E6" s="0" t="s">
        <v>237</v>
      </c>
      <c r="F6" s="0" t="s">
        <v>238</v>
      </c>
      <c r="G6" s="0" t="s">
        <v>239</v>
      </c>
      <c r="H6" s="0" t="n">
        <v>314179.91346</v>
      </c>
      <c r="I6" s="0" t="s">
        <v>240</v>
      </c>
    </row>
    <row r="7" customFormat="false" ht="15" hidden="false" customHeight="false" outlineLevel="0" collapsed="false">
      <c r="A7" s="0" t="s">
        <v>234</v>
      </c>
      <c r="B7" s="0" t="s">
        <v>235</v>
      </c>
      <c r="C7" s="0" t="s">
        <v>236</v>
      </c>
      <c r="D7" s="0" t="s">
        <v>129</v>
      </c>
      <c r="E7" s="0" t="s">
        <v>237</v>
      </c>
      <c r="F7" s="0" t="s">
        <v>238</v>
      </c>
      <c r="G7" s="0" t="s">
        <v>239</v>
      </c>
      <c r="H7" s="0" t="n">
        <v>283438.721191</v>
      </c>
      <c r="I7" s="0" t="s">
        <v>240</v>
      </c>
    </row>
    <row r="8" customFormat="false" ht="15" hidden="false" customHeight="false" outlineLevel="0" collapsed="false">
      <c r="A8" s="0" t="s">
        <v>234</v>
      </c>
      <c r="B8" s="0" t="s">
        <v>235</v>
      </c>
      <c r="C8" s="0" t="s">
        <v>236</v>
      </c>
      <c r="D8" s="0" t="s">
        <v>130</v>
      </c>
      <c r="E8" s="0" t="s">
        <v>237</v>
      </c>
      <c r="F8" s="0" t="s">
        <v>238</v>
      </c>
      <c r="G8" s="0" t="s">
        <v>239</v>
      </c>
      <c r="H8" s="0" t="n">
        <v>398645.010127</v>
      </c>
      <c r="I8" s="0" t="s">
        <v>240</v>
      </c>
    </row>
    <row r="9" customFormat="false" ht="15" hidden="false" customHeight="false" outlineLevel="0" collapsed="false">
      <c r="A9" s="0" t="s">
        <v>234</v>
      </c>
      <c r="B9" s="0" t="s">
        <v>235</v>
      </c>
      <c r="C9" s="0" t="s">
        <v>236</v>
      </c>
      <c r="D9" s="0" t="s">
        <v>131</v>
      </c>
      <c r="E9" s="0" t="s">
        <v>237</v>
      </c>
      <c r="F9" s="0" t="s">
        <v>238</v>
      </c>
      <c r="G9" s="0" t="s">
        <v>239</v>
      </c>
      <c r="H9" s="0" t="n">
        <v>333187.832973</v>
      </c>
      <c r="I9" s="0" t="s">
        <v>240</v>
      </c>
    </row>
    <row r="10" customFormat="false" ht="15" hidden="false" customHeight="false" outlineLevel="0" collapsed="false">
      <c r="A10" s="0" t="s">
        <v>234</v>
      </c>
      <c r="B10" s="0" t="s">
        <v>235</v>
      </c>
      <c r="C10" s="0" t="s">
        <v>236</v>
      </c>
      <c r="D10" s="0" t="s">
        <v>132</v>
      </c>
      <c r="E10" s="0" t="s">
        <v>237</v>
      </c>
      <c r="F10" s="0" t="s">
        <v>238</v>
      </c>
      <c r="G10" s="0" t="s">
        <v>239</v>
      </c>
      <c r="H10" s="0" t="n">
        <v>467449.365497</v>
      </c>
      <c r="I10" s="0" t="s">
        <v>240</v>
      </c>
    </row>
    <row r="11" customFormat="false" ht="15" hidden="false" customHeight="false" outlineLevel="0" collapsed="false">
      <c r="A11" s="0" t="s">
        <v>234</v>
      </c>
      <c r="B11" s="0" t="s">
        <v>235</v>
      </c>
      <c r="C11" s="0" t="s">
        <v>236</v>
      </c>
      <c r="D11" s="0" t="s">
        <v>133</v>
      </c>
      <c r="E11" s="0" t="s">
        <v>237</v>
      </c>
      <c r="F11" s="0" t="s">
        <v>238</v>
      </c>
      <c r="G11" s="0" t="s">
        <v>239</v>
      </c>
      <c r="H11" s="0" t="n">
        <v>345018.537971</v>
      </c>
      <c r="I11" s="0" t="s">
        <v>240</v>
      </c>
    </row>
    <row r="12" customFormat="false" ht="15" hidden="false" customHeight="false" outlineLevel="0" collapsed="false">
      <c r="A12" s="0" t="s">
        <v>234</v>
      </c>
      <c r="B12" s="0" t="s">
        <v>235</v>
      </c>
      <c r="C12" s="0" t="s">
        <v>236</v>
      </c>
      <c r="D12" s="0" t="s">
        <v>134</v>
      </c>
      <c r="E12" s="0" t="s">
        <v>237</v>
      </c>
      <c r="F12" s="0" t="s">
        <v>238</v>
      </c>
      <c r="G12" s="0" t="s">
        <v>239</v>
      </c>
      <c r="H12" s="0" t="n">
        <v>163712.544553</v>
      </c>
      <c r="I12" s="0" t="s">
        <v>240</v>
      </c>
    </row>
    <row r="13" customFormat="false" ht="15" hidden="false" customHeight="false" outlineLevel="0" collapsed="false">
      <c r="A13" s="0" t="s">
        <v>234</v>
      </c>
      <c r="B13" s="0" t="s">
        <v>235</v>
      </c>
      <c r="C13" s="0" t="s">
        <v>236</v>
      </c>
      <c r="D13" s="0" t="s">
        <v>135</v>
      </c>
      <c r="E13" s="0" t="s">
        <v>237</v>
      </c>
      <c r="F13" s="0" t="s">
        <v>238</v>
      </c>
      <c r="G13" s="0" t="s">
        <v>239</v>
      </c>
      <c r="H13" s="0" t="n">
        <v>4665.784182</v>
      </c>
      <c r="I13" s="0" t="s">
        <v>240</v>
      </c>
    </row>
    <row r="14" customFormat="false" ht="15" hidden="false" customHeight="false" outlineLevel="0" collapsed="false">
      <c r="A14" s="0" t="s">
        <v>234</v>
      </c>
      <c r="B14" s="0" t="s">
        <v>235</v>
      </c>
      <c r="C14" s="0" t="s">
        <v>236</v>
      </c>
      <c r="D14" s="0" t="s">
        <v>137</v>
      </c>
      <c r="E14" s="0" t="s">
        <v>237</v>
      </c>
      <c r="F14" s="0" t="s">
        <v>238</v>
      </c>
      <c r="G14" s="0" t="s">
        <v>239</v>
      </c>
      <c r="H14" s="0" t="n">
        <v>3842.276808</v>
      </c>
      <c r="I14" s="0" t="s">
        <v>240</v>
      </c>
    </row>
    <row r="15" customFormat="false" ht="15" hidden="false" customHeight="false" outlineLevel="0" collapsed="false">
      <c r="A15" s="0" t="s">
        <v>234</v>
      </c>
      <c r="B15" s="0" t="s">
        <v>235</v>
      </c>
      <c r="C15" s="0" t="s">
        <v>236</v>
      </c>
      <c r="D15" s="0" t="s">
        <v>139</v>
      </c>
      <c r="E15" s="0" t="s">
        <v>237</v>
      </c>
      <c r="F15" s="0" t="s">
        <v>238</v>
      </c>
      <c r="G15" s="0" t="s">
        <v>239</v>
      </c>
      <c r="H15" s="0" t="n">
        <v>4183.249975</v>
      </c>
      <c r="I15" s="0" t="s">
        <v>240</v>
      </c>
    </row>
    <row r="16" customFormat="false" ht="15" hidden="false" customHeight="false" outlineLevel="0" collapsed="false">
      <c r="A16" s="0" t="s">
        <v>234</v>
      </c>
      <c r="B16" s="0" t="s">
        <v>235</v>
      </c>
      <c r="C16" s="0" t="s">
        <v>236</v>
      </c>
      <c r="D16" s="0" t="s">
        <v>141</v>
      </c>
      <c r="E16" s="0" t="s">
        <v>237</v>
      </c>
      <c r="F16" s="0" t="s">
        <v>238</v>
      </c>
      <c r="G16" s="0" t="s">
        <v>239</v>
      </c>
      <c r="H16" s="0" t="n">
        <v>33.00523</v>
      </c>
      <c r="I16" s="0" t="s">
        <v>240</v>
      </c>
    </row>
    <row r="17" customFormat="false" ht="15" hidden="false" customHeight="false" outlineLevel="0" collapsed="false">
      <c r="A17" s="0" t="s">
        <v>234</v>
      </c>
      <c r="B17" s="0" t="s">
        <v>235</v>
      </c>
      <c r="C17" s="0" t="s">
        <v>236</v>
      </c>
      <c r="D17" s="0" t="s">
        <v>142</v>
      </c>
      <c r="E17" s="0" t="s">
        <v>237</v>
      </c>
      <c r="F17" s="0" t="s">
        <v>238</v>
      </c>
      <c r="G17" s="0" t="s">
        <v>239</v>
      </c>
      <c r="H17" s="0" t="n">
        <v>61518.874299</v>
      </c>
      <c r="I17" s="0" t="s">
        <v>240</v>
      </c>
    </row>
    <row r="18" customFormat="false" ht="15" hidden="false" customHeight="false" outlineLevel="0" collapsed="false">
      <c r="A18" s="0" t="s">
        <v>234</v>
      </c>
      <c r="B18" s="0" t="s">
        <v>235</v>
      </c>
      <c r="C18" s="0" t="s">
        <v>236</v>
      </c>
      <c r="D18" s="0" t="s">
        <v>143</v>
      </c>
      <c r="E18" s="0" t="s">
        <v>237</v>
      </c>
      <c r="F18" s="0" t="s">
        <v>238</v>
      </c>
      <c r="G18" s="0" t="s">
        <v>239</v>
      </c>
      <c r="H18" s="0" t="n">
        <v>61518.874423</v>
      </c>
      <c r="I18" s="0" t="s">
        <v>240</v>
      </c>
    </row>
    <row r="19" customFormat="false" ht="15" hidden="false" customHeight="false" outlineLevel="0" collapsed="false">
      <c r="A19" s="0" t="s">
        <v>234</v>
      </c>
      <c r="B19" s="0" t="s">
        <v>235</v>
      </c>
      <c r="C19" s="0" t="s">
        <v>236</v>
      </c>
      <c r="D19" s="0" t="s">
        <v>144</v>
      </c>
      <c r="E19" s="0" t="s">
        <v>237</v>
      </c>
      <c r="F19" s="0" t="s">
        <v>238</v>
      </c>
      <c r="G19" s="0" t="s">
        <v>239</v>
      </c>
      <c r="H19" s="0" t="n">
        <v>61518.874345</v>
      </c>
      <c r="I19" s="0" t="s">
        <v>240</v>
      </c>
    </row>
    <row r="20" customFormat="false" ht="15" hidden="false" customHeight="false" outlineLevel="0" collapsed="false">
      <c r="A20" s="0" t="s">
        <v>234</v>
      </c>
      <c r="B20" s="0" t="s">
        <v>235</v>
      </c>
      <c r="C20" s="0" t="s">
        <v>236</v>
      </c>
      <c r="D20" s="0" t="s">
        <v>146</v>
      </c>
      <c r="E20" s="0" t="s">
        <v>237</v>
      </c>
      <c r="F20" s="0" t="s">
        <v>238</v>
      </c>
      <c r="G20" s="0" t="s">
        <v>239</v>
      </c>
      <c r="H20" s="0" t="n">
        <v>5271.168835</v>
      </c>
      <c r="I20" s="0" t="s">
        <v>240</v>
      </c>
    </row>
    <row r="21" customFormat="false" ht="15" hidden="false" customHeight="false" outlineLevel="0" collapsed="false">
      <c r="A21" s="0" t="s">
        <v>234</v>
      </c>
      <c r="B21" s="0" t="s">
        <v>235</v>
      </c>
      <c r="C21" s="0" t="s">
        <v>236</v>
      </c>
      <c r="D21" s="0" t="s">
        <v>147</v>
      </c>
      <c r="E21" s="0" t="s">
        <v>237</v>
      </c>
      <c r="F21" s="0" t="s">
        <v>238</v>
      </c>
      <c r="G21" s="0" t="s">
        <v>239</v>
      </c>
      <c r="H21" s="0" t="n">
        <v>3088.604436</v>
      </c>
      <c r="I21" s="0" t="s">
        <v>240</v>
      </c>
    </row>
    <row r="22" customFormat="false" ht="15" hidden="false" customHeight="false" outlineLevel="0" collapsed="false">
      <c r="A22" s="0" t="s">
        <v>234</v>
      </c>
      <c r="B22" s="0" t="s">
        <v>235</v>
      </c>
      <c r="C22" s="0" t="s">
        <v>236</v>
      </c>
      <c r="D22" s="0" t="s">
        <v>149</v>
      </c>
      <c r="E22" s="0" t="s">
        <v>237</v>
      </c>
      <c r="F22" s="0" t="s">
        <v>238</v>
      </c>
      <c r="G22" s="0" t="s">
        <v>239</v>
      </c>
      <c r="H22" s="0" t="n">
        <v>3088.604426</v>
      </c>
      <c r="I22" s="0" t="s">
        <v>240</v>
      </c>
    </row>
    <row r="23" customFormat="false" ht="15" hidden="false" customHeight="false" outlineLevel="0" collapsed="false">
      <c r="A23" s="0" t="s">
        <v>234</v>
      </c>
      <c r="B23" s="0" t="s">
        <v>235</v>
      </c>
      <c r="C23" s="0" t="s">
        <v>236</v>
      </c>
      <c r="D23" s="0" t="s">
        <v>150</v>
      </c>
      <c r="E23" s="0" t="s">
        <v>237</v>
      </c>
      <c r="F23" s="0" t="s">
        <v>238</v>
      </c>
      <c r="G23" s="0" t="s">
        <v>239</v>
      </c>
      <c r="H23" s="0" t="n">
        <v>443253.903795</v>
      </c>
      <c r="I23" s="0" t="s">
        <v>240</v>
      </c>
    </row>
    <row r="24" customFormat="false" ht="15" hidden="false" customHeight="false" outlineLevel="0" collapsed="false">
      <c r="A24" s="0" t="s">
        <v>234</v>
      </c>
      <c r="B24" s="0" t="s">
        <v>235</v>
      </c>
      <c r="C24" s="0" t="s">
        <v>236</v>
      </c>
      <c r="D24" s="0" t="s">
        <v>151</v>
      </c>
      <c r="E24" s="0" t="s">
        <v>237</v>
      </c>
      <c r="F24" s="0" t="s">
        <v>238</v>
      </c>
      <c r="G24" s="0" t="s">
        <v>239</v>
      </c>
      <c r="H24" s="0" t="n">
        <v>114548.048639</v>
      </c>
      <c r="I24" s="0" t="s">
        <v>240</v>
      </c>
    </row>
    <row r="25" customFormat="false" ht="15" hidden="false" customHeight="false" outlineLevel="0" collapsed="false">
      <c r="A25" s="0" t="s">
        <v>234</v>
      </c>
      <c r="B25" s="0" t="s">
        <v>235</v>
      </c>
      <c r="C25" s="0" t="s">
        <v>236</v>
      </c>
      <c r="D25" s="0" t="s">
        <v>152</v>
      </c>
      <c r="E25" s="0" t="s">
        <v>237</v>
      </c>
      <c r="F25" s="0" t="s">
        <v>238</v>
      </c>
      <c r="G25" s="0" t="s">
        <v>239</v>
      </c>
      <c r="H25" s="0" t="n">
        <v>542291.64996</v>
      </c>
      <c r="I25" s="0" t="s">
        <v>240</v>
      </c>
    </row>
    <row r="26" customFormat="false" ht="15" hidden="false" customHeight="false" outlineLevel="0" collapsed="false">
      <c r="A26" s="0" t="s">
        <v>234</v>
      </c>
      <c r="B26" s="0" t="s">
        <v>235</v>
      </c>
      <c r="C26" s="0" t="s">
        <v>236</v>
      </c>
      <c r="D26" s="0" t="s">
        <v>153</v>
      </c>
      <c r="E26" s="0" t="s">
        <v>237</v>
      </c>
      <c r="F26" s="0" t="s">
        <v>238</v>
      </c>
      <c r="G26" s="0" t="s">
        <v>239</v>
      </c>
      <c r="H26" s="0" t="n">
        <v>707792.019161</v>
      </c>
      <c r="I26" s="0" t="s">
        <v>240</v>
      </c>
    </row>
    <row r="27" customFormat="false" ht="15" hidden="false" customHeight="false" outlineLevel="0" collapsed="false">
      <c r="A27" s="0" t="s">
        <v>234</v>
      </c>
      <c r="B27" s="0" t="s">
        <v>235</v>
      </c>
      <c r="C27" s="0" t="s">
        <v>236</v>
      </c>
      <c r="D27" s="0" t="s">
        <v>154</v>
      </c>
      <c r="E27" s="0" t="s">
        <v>237</v>
      </c>
      <c r="F27" s="0" t="s">
        <v>238</v>
      </c>
      <c r="G27" s="0" t="s">
        <v>239</v>
      </c>
      <c r="H27" s="0" t="n">
        <v>684709.821725</v>
      </c>
      <c r="I27" s="0" t="s">
        <v>240</v>
      </c>
    </row>
    <row r="28" customFormat="false" ht="15" hidden="false" customHeight="false" outlineLevel="0" collapsed="false">
      <c r="A28" s="0" t="s">
        <v>234</v>
      </c>
      <c r="B28" s="0" t="s">
        <v>235</v>
      </c>
      <c r="C28" s="0" t="s">
        <v>236</v>
      </c>
      <c r="D28" s="0" t="s">
        <v>155</v>
      </c>
      <c r="E28" s="0" t="s">
        <v>237</v>
      </c>
      <c r="F28" s="0" t="s">
        <v>238</v>
      </c>
      <c r="G28" s="0" t="s">
        <v>239</v>
      </c>
      <c r="H28" s="0" t="n">
        <v>668589.473564</v>
      </c>
      <c r="I28" s="0" t="s">
        <v>240</v>
      </c>
    </row>
    <row r="29" customFormat="false" ht="15" hidden="false" customHeight="false" outlineLevel="0" collapsed="false">
      <c r="A29" s="0" t="s">
        <v>234</v>
      </c>
      <c r="B29" s="0" t="s">
        <v>235</v>
      </c>
      <c r="C29" s="0" t="s">
        <v>236</v>
      </c>
      <c r="D29" s="0" t="s">
        <v>156</v>
      </c>
      <c r="E29" s="0" t="s">
        <v>237</v>
      </c>
      <c r="F29" s="0" t="s">
        <v>238</v>
      </c>
      <c r="G29" s="0" t="s">
        <v>239</v>
      </c>
      <c r="H29" s="0" t="n">
        <v>715303.237567</v>
      </c>
      <c r="I29" s="0" t="s">
        <v>240</v>
      </c>
    </row>
    <row r="30" customFormat="false" ht="15" hidden="false" customHeight="false" outlineLevel="0" collapsed="false">
      <c r="A30" s="0" t="s">
        <v>234</v>
      </c>
      <c r="B30" s="0" t="s">
        <v>235</v>
      </c>
      <c r="C30" s="0" t="s">
        <v>236</v>
      </c>
      <c r="D30" s="0" t="s">
        <v>157</v>
      </c>
      <c r="E30" s="0" t="s">
        <v>237</v>
      </c>
      <c r="F30" s="0" t="s">
        <v>238</v>
      </c>
      <c r="G30" s="0" t="s">
        <v>239</v>
      </c>
      <c r="H30" s="0" t="n">
        <v>795551.435424</v>
      </c>
      <c r="I30" s="0" t="s">
        <v>240</v>
      </c>
    </row>
    <row r="31" customFormat="false" ht="15" hidden="false" customHeight="false" outlineLevel="0" collapsed="false">
      <c r="A31" s="0" t="s">
        <v>234</v>
      </c>
      <c r="B31" s="0" t="s">
        <v>235</v>
      </c>
      <c r="C31" s="0" t="s">
        <v>236</v>
      </c>
      <c r="D31" s="0" t="s">
        <v>158</v>
      </c>
      <c r="E31" s="0" t="s">
        <v>237</v>
      </c>
      <c r="F31" s="0" t="s">
        <v>238</v>
      </c>
      <c r="G31" s="0" t="s">
        <v>239</v>
      </c>
      <c r="H31" s="0" t="n">
        <v>642689.011729</v>
      </c>
      <c r="I31" s="0" t="s">
        <v>240</v>
      </c>
    </row>
    <row r="32" customFormat="false" ht="15" hidden="false" customHeight="false" outlineLevel="0" collapsed="false">
      <c r="A32" s="0" t="s">
        <v>234</v>
      </c>
      <c r="B32" s="0" t="s">
        <v>235</v>
      </c>
      <c r="C32" s="0" t="s">
        <v>236</v>
      </c>
      <c r="D32" s="0" t="s">
        <v>159</v>
      </c>
      <c r="E32" s="0" t="s">
        <v>237</v>
      </c>
      <c r="F32" s="0" t="s">
        <v>238</v>
      </c>
      <c r="G32" s="0" t="s">
        <v>239</v>
      </c>
      <c r="H32" s="0" t="n">
        <v>833748.076565</v>
      </c>
      <c r="I32" s="0" t="s">
        <v>240</v>
      </c>
    </row>
    <row r="33" customFormat="false" ht="15" hidden="false" customHeight="false" outlineLevel="0" collapsed="false">
      <c r="A33" s="0" t="s">
        <v>234</v>
      </c>
      <c r="B33" s="0" t="s">
        <v>235</v>
      </c>
      <c r="C33" s="0" t="s">
        <v>236</v>
      </c>
      <c r="D33" s="0" t="s">
        <v>160</v>
      </c>
      <c r="E33" s="0" t="s">
        <v>237</v>
      </c>
      <c r="F33" s="0" t="s">
        <v>238</v>
      </c>
      <c r="G33" s="0" t="s">
        <v>239</v>
      </c>
      <c r="H33" s="0" t="n">
        <v>674615.892423</v>
      </c>
      <c r="I33" s="0" t="s">
        <v>240</v>
      </c>
    </row>
    <row r="34" customFormat="false" ht="15" hidden="false" customHeight="false" outlineLevel="0" collapsed="false">
      <c r="A34" s="0" t="s">
        <v>234</v>
      </c>
      <c r="B34" s="0" t="s">
        <v>235</v>
      </c>
      <c r="C34" s="0" t="s">
        <v>236</v>
      </c>
      <c r="D34" s="0" t="s">
        <v>162</v>
      </c>
      <c r="E34" s="0" t="s">
        <v>237</v>
      </c>
      <c r="F34" s="0" t="s">
        <v>238</v>
      </c>
      <c r="G34" s="0" t="s">
        <v>239</v>
      </c>
      <c r="H34" s="0" t="n">
        <v>556055.853273</v>
      </c>
      <c r="I34" s="0" t="s">
        <v>240</v>
      </c>
    </row>
    <row r="35" customFormat="false" ht="15" hidden="false" customHeight="false" outlineLevel="0" collapsed="false">
      <c r="A35" s="0" t="s">
        <v>234</v>
      </c>
      <c r="B35" s="0" t="s">
        <v>235</v>
      </c>
      <c r="C35" s="0" t="s">
        <v>236</v>
      </c>
      <c r="D35" s="0" t="s">
        <v>163</v>
      </c>
      <c r="E35" s="0" t="s">
        <v>237</v>
      </c>
      <c r="F35" s="0" t="s">
        <v>238</v>
      </c>
      <c r="G35" s="0" t="s">
        <v>239</v>
      </c>
      <c r="H35" s="0" t="n">
        <v>547842.36763</v>
      </c>
      <c r="I35" s="0" t="s">
        <v>240</v>
      </c>
    </row>
    <row r="36" customFormat="false" ht="15" hidden="false" customHeight="false" outlineLevel="0" collapsed="false">
      <c r="A36" s="0" t="s">
        <v>234</v>
      </c>
      <c r="B36" s="0" t="s">
        <v>235</v>
      </c>
      <c r="C36" s="0" t="s">
        <v>236</v>
      </c>
      <c r="D36" s="0" t="s">
        <v>165</v>
      </c>
      <c r="E36" s="0" t="s">
        <v>237</v>
      </c>
      <c r="F36" s="0" t="s">
        <v>238</v>
      </c>
      <c r="G36" s="0" t="s">
        <v>239</v>
      </c>
      <c r="H36" s="0" t="n">
        <v>839512.611746</v>
      </c>
      <c r="I36" s="0" t="s">
        <v>240</v>
      </c>
    </row>
    <row r="37" customFormat="false" ht="15" hidden="false" customHeight="false" outlineLevel="0" collapsed="false">
      <c r="A37" s="0" t="s">
        <v>234</v>
      </c>
      <c r="B37" s="0" t="s">
        <v>235</v>
      </c>
      <c r="C37" s="0" t="s">
        <v>236</v>
      </c>
      <c r="D37" s="0" t="s">
        <v>166</v>
      </c>
      <c r="E37" s="0" t="s">
        <v>237</v>
      </c>
      <c r="F37" s="0" t="s">
        <v>238</v>
      </c>
      <c r="G37" s="0" t="s">
        <v>239</v>
      </c>
      <c r="H37" s="0" t="n">
        <v>1053896.670589</v>
      </c>
      <c r="I37" s="0" t="s">
        <v>240</v>
      </c>
    </row>
    <row r="38" customFormat="false" ht="15" hidden="false" customHeight="false" outlineLevel="0" collapsed="false">
      <c r="A38" s="0" t="s">
        <v>234</v>
      </c>
      <c r="B38" s="0" t="s">
        <v>235</v>
      </c>
      <c r="C38" s="0" t="s">
        <v>236</v>
      </c>
      <c r="D38" s="0" t="s">
        <v>167</v>
      </c>
      <c r="E38" s="0" t="s">
        <v>237</v>
      </c>
      <c r="F38" s="0" t="s">
        <v>238</v>
      </c>
      <c r="G38" s="0" t="s">
        <v>239</v>
      </c>
      <c r="H38" s="0" t="n">
        <v>1694258.208969</v>
      </c>
      <c r="I38" s="0" t="s">
        <v>240</v>
      </c>
    </row>
    <row r="39" customFormat="false" ht="15" hidden="false" customHeight="false" outlineLevel="0" collapsed="false">
      <c r="A39" s="0" t="s">
        <v>234</v>
      </c>
      <c r="B39" s="0" t="s">
        <v>235</v>
      </c>
      <c r="C39" s="0" t="s">
        <v>236</v>
      </c>
      <c r="D39" s="0" t="s">
        <v>168</v>
      </c>
      <c r="E39" s="0" t="s">
        <v>237</v>
      </c>
      <c r="F39" s="0" t="s">
        <v>238</v>
      </c>
      <c r="G39" s="0" t="s">
        <v>239</v>
      </c>
      <c r="H39" s="0" t="n">
        <v>345914.045826</v>
      </c>
      <c r="I39" s="0" t="s">
        <v>240</v>
      </c>
    </row>
    <row r="40" customFormat="false" ht="15" hidden="false" customHeight="false" outlineLevel="0" collapsed="false">
      <c r="A40" s="0" t="s">
        <v>234</v>
      </c>
      <c r="B40" s="0" t="s">
        <v>235</v>
      </c>
      <c r="C40" s="0" t="s">
        <v>236</v>
      </c>
      <c r="D40" s="0" t="s">
        <v>169</v>
      </c>
      <c r="E40" s="0" t="s">
        <v>237</v>
      </c>
      <c r="F40" s="0" t="s">
        <v>238</v>
      </c>
      <c r="G40" s="0" t="s">
        <v>239</v>
      </c>
      <c r="H40" s="0" t="n">
        <v>555083.952724</v>
      </c>
      <c r="I40" s="0" t="s">
        <v>240</v>
      </c>
    </row>
    <row r="41" customFormat="false" ht="15" hidden="false" customHeight="false" outlineLevel="0" collapsed="false">
      <c r="A41" s="0" t="s">
        <v>234</v>
      </c>
      <c r="B41" s="0" t="s">
        <v>235</v>
      </c>
      <c r="C41" s="0" t="s">
        <v>236</v>
      </c>
      <c r="D41" s="0" t="s">
        <v>170</v>
      </c>
      <c r="E41" s="0" t="s">
        <v>237</v>
      </c>
      <c r="F41" s="0" t="s">
        <v>238</v>
      </c>
      <c r="G41" s="0" t="s">
        <v>239</v>
      </c>
      <c r="H41" s="0" t="n">
        <v>29218.551437</v>
      </c>
      <c r="I41" s="0" t="s">
        <v>240</v>
      </c>
    </row>
    <row r="42" customFormat="false" ht="15" hidden="false" customHeight="false" outlineLevel="0" collapsed="false">
      <c r="A42" s="0" t="s">
        <v>234</v>
      </c>
      <c r="B42" s="0" t="s">
        <v>235</v>
      </c>
      <c r="C42" s="0" t="s">
        <v>236</v>
      </c>
      <c r="D42" s="0" t="s">
        <v>171</v>
      </c>
      <c r="E42" s="0" t="s">
        <v>237</v>
      </c>
      <c r="F42" s="0" t="s">
        <v>238</v>
      </c>
      <c r="G42" s="0" t="s">
        <v>239</v>
      </c>
      <c r="H42" s="0" t="n">
        <v>2091239.727198</v>
      </c>
      <c r="I42" s="0" t="s">
        <v>240</v>
      </c>
    </row>
    <row r="43" customFormat="false" ht="15" hidden="false" customHeight="false" outlineLevel="0" collapsed="false">
      <c r="A43" s="0" t="s">
        <v>234</v>
      </c>
      <c r="B43" s="0" t="s">
        <v>235</v>
      </c>
      <c r="C43" s="0" t="s">
        <v>236</v>
      </c>
      <c r="D43" s="0" t="s">
        <v>172</v>
      </c>
      <c r="E43" s="0" t="s">
        <v>237</v>
      </c>
      <c r="F43" s="0" t="s">
        <v>238</v>
      </c>
      <c r="G43" s="0" t="s">
        <v>239</v>
      </c>
      <c r="H43" s="0" t="n">
        <v>46591.390514</v>
      </c>
      <c r="I43" s="0" t="s">
        <v>240</v>
      </c>
    </row>
    <row r="44" customFormat="false" ht="15" hidden="false" customHeight="false" outlineLevel="0" collapsed="false">
      <c r="A44" s="0" t="s">
        <v>234</v>
      </c>
      <c r="B44" s="0" t="s">
        <v>235</v>
      </c>
      <c r="C44" s="0" t="s">
        <v>236</v>
      </c>
      <c r="D44" s="0" t="s">
        <v>173</v>
      </c>
      <c r="E44" s="0" t="s">
        <v>237</v>
      </c>
      <c r="F44" s="0" t="s">
        <v>238</v>
      </c>
      <c r="G44" s="0" t="s">
        <v>239</v>
      </c>
      <c r="H44" s="0" t="n">
        <v>40508.892956</v>
      </c>
      <c r="I44" s="0" t="s">
        <v>240</v>
      </c>
    </row>
    <row r="45" customFormat="false" ht="15" hidden="false" customHeight="false" outlineLevel="0" collapsed="false">
      <c r="A45" s="0" t="s">
        <v>234</v>
      </c>
      <c r="B45" s="0" t="s">
        <v>235</v>
      </c>
      <c r="C45" s="0" t="s">
        <v>236</v>
      </c>
      <c r="D45" s="0" t="s">
        <v>174</v>
      </c>
      <c r="E45" s="0" t="s">
        <v>237</v>
      </c>
      <c r="F45" s="0" t="s">
        <v>238</v>
      </c>
      <c r="G45" s="0" t="s">
        <v>239</v>
      </c>
      <c r="H45" s="0" t="n">
        <v>25709.343758</v>
      </c>
      <c r="I45" s="0" t="s">
        <v>240</v>
      </c>
    </row>
    <row r="46" customFormat="false" ht="15" hidden="false" customHeight="false" outlineLevel="0" collapsed="false">
      <c r="A46" s="0" t="s">
        <v>234</v>
      </c>
      <c r="B46" s="0" t="s">
        <v>235</v>
      </c>
      <c r="C46" s="0" t="s">
        <v>236</v>
      </c>
      <c r="D46" s="0" t="s">
        <v>175</v>
      </c>
      <c r="E46" s="0" t="s">
        <v>237</v>
      </c>
      <c r="F46" s="0" t="s">
        <v>238</v>
      </c>
      <c r="G46" s="0" t="s">
        <v>239</v>
      </c>
      <c r="H46" s="0" t="n">
        <v>740.539759</v>
      </c>
      <c r="I46" s="0" t="s">
        <v>240</v>
      </c>
    </row>
    <row r="47" customFormat="false" ht="15" hidden="false" customHeight="false" outlineLevel="0" collapsed="false">
      <c r="A47" s="0" t="s">
        <v>234</v>
      </c>
      <c r="B47" s="0" t="s">
        <v>235</v>
      </c>
      <c r="C47" s="0" t="s">
        <v>236</v>
      </c>
      <c r="D47" s="0" t="s">
        <v>177</v>
      </c>
      <c r="E47" s="0" t="s">
        <v>237</v>
      </c>
      <c r="F47" s="0" t="s">
        <v>238</v>
      </c>
      <c r="G47" s="0" t="s">
        <v>239</v>
      </c>
      <c r="H47" s="0" t="n">
        <v>1024.674395</v>
      </c>
      <c r="I47" s="0" t="s">
        <v>240</v>
      </c>
    </row>
    <row r="48" customFormat="false" ht="15" hidden="false" customHeight="false" outlineLevel="0" collapsed="false">
      <c r="A48" s="0" t="s">
        <v>234</v>
      </c>
      <c r="B48" s="0" t="s">
        <v>235</v>
      </c>
      <c r="C48" s="0" t="s">
        <v>236</v>
      </c>
      <c r="D48" s="0" t="s">
        <v>178</v>
      </c>
      <c r="E48" s="0" t="s">
        <v>237</v>
      </c>
      <c r="F48" s="0" t="s">
        <v>238</v>
      </c>
      <c r="G48" s="0" t="s">
        <v>239</v>
      </c>
      <c r="H48" s="0" t="n">
        <v>1045.95732</v>
      </c>
      <c r="I48" s="0" t="s">
        <v>240</v>
      </c>
    </row>
    <row r="49" customFormat="false" ht="15" hidden="false" customHeight="false" outlineLevel="0" collapsed="false">
      <c r="A49" s="0" t="s">
        <v>234</v>
      </c>
      <c r="B49" s="0" t="s">
        <v>235</v>
      </c>
      <c r="C49" s="0" t="s">
        <v>236</v>
      </c>
      <c r="D49" s="0" t="s">
        <v>179</v>
      </c>
      <c r="E49" s="0" t="s">
        <v>237</v>
      </c>
      <c r="F49" s="0" t="s">
        <v>238</v>
      </c>
      <c r="G49" s="0" t="s">
        <v>239</v>
      </c>
      <c r="H49" s="0" t="n">
        <v>819582.999178</v>
      </c>
      <c r="I49" s="0" t="s">
        <v>240</v>
      </c>
    </row>
    <row r="50" customFormat="false" ht="15" hidden="false" customHeight="false" outlineLevel="0" collapsed="false">
      <c r="A50" s="0" t="s">
        <v>234</v>
      </c>
      <c r="B50" s="0" t="s">
        <v>235</v>
      </c>
      <c r="C50" s="0" t="s">
        <v>236</v>
      </c>
      <c r="D50" s="0" t="s">
        <v>180</v>
      </c>
      <c r="E50" s="0" t="s">
        <v>237</v>
      </c>
      <c r="F50" s="0" t="s">
        <v>238</v>
      </c>
      <c r="G50" s="0" t="s">
        <v>239</v>
      </c>
      <c r="H50" s="0" t="n">
        <v>464546.005269</v>
      </c>
      <c r="I50" s="0" t="s">
        <v>240</v>
      </c>
    </row>
    <row r="51" customFormat="false" ht="15" hidden="false" customHeight="false" outlineLevel="0" collapsed="false">
      <c r="A51" s="0" t="s">
        <v>234</v>
      </c>
      <c r="B51" s="0" t="s">
        <v>235</v>
      </c>
      <c r="C51" s="0" t="s">
        <v>236</v>
      </c>
      <c r="D51" s="0" t="s">
        <v>181</v>
      </c>
      <c r="E51" s="0" t="s">
        <v>237</v>
      </c>
      <c r="F51" s="0" t="s">
        <v>238</v>
      </c>
      <c r="G51" s="0" t="s">
        <v>239</v>
      </c>
      <c r="H51" s="0" t="n">
        <v>610791.723301</v>
      </c>
      <c r="I51" s="0" t="s">
        <v>240</v>
      </c>
    </row>
    <row r="52" customFormat="false" ht="15" hidden="false" customHeight="false" outlineLevel="0" collapsed="false">
      <c r="A52" s="0" t="s">
        <v>234</v>
      </c>
      <c r="B52" s="0" t="s">
        <v>235</v>
      </c>
      <c r="C52" s="0" t="s">
        <v>236</v>
      </c>
      <c r="D52" s="0" t="s">
        <v>182</v>
      </c>
      <c r="E52" s="0" t="s">
        <v>237</v>
      </c>
      <c r="F52" s="0" t="s">
        <v>238</v>
      </c>
      <c r="G52" s="0" t="s">
        <v>239</v>
      </c>
      <c r="H52" s="0" t="n">
        <v>13481.839792</v>
      </c>
      <c r="I52" s="0" t="s">
        <v>240</v>
      </c>
    </row>
    <row r="53" customFormat="false" ht="15" hidden="false" customHeight="false" outlineLevel="0" collapsed="false">
      <c r="A53" s="0" t="s">
        <v>234</v>
      </c>
      <c r="B53" s="0" t="s">
        <v>235</v>
      </c>
      <c r="C53" s="0" t="s">
        <v>236</v>
      </c>
      <c r="D53" s="0" t="s">
        <v>184</v>
      </c>
      <c r="E53" s="0" t="s">
        <v>237</v>
      </c>
      <c r="F53" s="0" t="s">
        <v>238</v>
      </c>
      <c r="G53" s="0" t="s">
        <v>239</v>
      </c>
      <c r="H53" s="0" t="n">
        <v>5650.550304</v>
      </c>
      <c r="I53" s="0" t="s">
        <v>240</v>
      </c>
    </row>
    <row r="54" customFormat="false" ht="15" hidden="false" customHeight="false" outlineLevel="0" collapsed="false">
      <c r="A54" s="0" t="s">
        <v>234</v>
      </c>
      <c r="B54" s="0" t="s">
        <v>235</v>
      </c>
      <c r="C54" s="0" t="s">
        <v>236</v>
      </c>
      <c r="D54" s="0" t="s">
        <v>185</v>
      </c>
      <c r="E54" s="0" t="s">
        <v>237</v>
      </c>
      <c r="F54" s="0" t="s">
        <v>238</v>
      </c>
      <c r="G54" s="0" t="s">
        <v>239</v>
      </c>
      <c r="H54" s="0" t="n">
        <v>181.307763</v>
      </c>
      <c r="I54" s="0" t="s">
        <v>240</v>
      </c>
    </row>
    <row r="55" customFormat="false" ht="15" hidden="false" customHeight="false" outlineLevel="0" collapsed="false">
      <c r="A55" s="0" t="s">
        <v>234</v>
      </c>
      <c r="B55" s="0" t="s">
        <v>235</v>
      </c>
      <c r="C55" s="0" t="s">
        <v>236</v>
      </c>
      <c r="D55" s="0" t="s">
        <v>186</v>
      </c>
      <c r="E55" s="0" t="s">
        <v>237</v>
      </c>
      <c r="F55" s="0" t="s">
        <v>238</v>
      </c>
      <c r="G55" s="0" t="s">
        <v>239</v>
      </c>
      <c r="H55" s="0" t="n">
        <v>1775620.163764</v>
      </c>
      <c r="I55" s="0" t="s">
        <v>240</v>
      </c>
    </row>
    <row r="56" customFormat="false" ht="15" hidden="false" customHeight="false" outlineLevel="0" collapsed="false">
      <c r="A56" s="0" t="s">
        <v>234</v>
      </c>
      <c r="B56" s="0" t="s">
        <v>235</v>
      </c>
      <c r="C56" s="0" t="s">
        <v>236</v>
      </c>
      <c r="D56" s="0" t="s">
        <v>188</v>
      </c>
      <c r="E56" s="0" t="s">
        <v>237</v>
      </c>
      <c r="F56" s="0" t="s">
        <v>238</v>
      </c>
      <c r="G56" s="0" t="s">
        <v>239</v>
      </c>
      <c r="H56" s="0" t="n">
        <v>1582885.535929</v>
      </c>
      <c r="I56" s="0" t="s">
        <v>240</v>
      </c>
    </row>
    <row r="57" customFormat="false" ht="15" hidden="false" customHeight="false" outlineLevel="0" collapsed="false">
      <c r="A57" s="0" t="s">
        <v>234</v>
      </c>
      <c r="B57" s="0" t="s">
        <v>235</v>
      </c>
      <c r="C57" s="0" t="s">
        <v>236</v>
      </c>
      <c r="D57" s="0" t="s">
        <v>190</v>
      </c>
      <c r="E57" s="0" t="s">
        <v>237</v>
      </c>
      <c r="F57" s="0" t="s">
        <v>238</v>
      </c>
      <c r="G57" s="0" t="s">
        <v>239</v>
      </c>
      <c r="H57" s="0" t="n">
        <v>242125.411803</v>
      </c>
      <c r="I57" s="0" t="s">
        <v>240</v>
      </c>
    </row>
    <row r="58" customFormat="false" ht="15" hidden="false" customHeight="false" outlineLevel="0" collapsed="false">
      <c r="A58" s="0" t="s">
        <v>234</v>
      </c>
      <c r="B58" s="0" t="s">
        <v>235</v>
      </c>
      <c r="C58" s="0" t="s">
        <v>236</v>
      </c>
      <c r="D58" s="0" t="s">
        <v>192</v>
      </c>
      <c r="E58" s="0" t="s">
        <v>237</v>
      </c>
      <c r="F58" s="0" t="s">
        <v>238</v>
      </c>
      <c r="G58" s="0" t="s">
        <v>239</v>
      </c>
      <c r="H58" s="0" t="n">
        <v>242125.411664</v>
      </c>
      <c r="I58" s="0" t="s">
        <v>240</v>
      </c>
    </row>
    <row r="59" customFormat="false" ht="15" hidden="false" customHeight="false" outlineLevel="0" collapsed="false">
      <c r="A59" s="0" t="s">
        <v>234</v>
      </c>
      <c r="B59" s="0" t="s">
        <v>235</v>
      </c>
      <c r="C59" s="0" t="s">
        <v>236</v>
      </c>
      <c r="D59" s="0" t="s">
        <v>193</v>
      </c>
      <c r="E59" s="0" t="s">
        <v>237</v>
      </c>
      <c r="F59" s="0" t="s">
        <v>238</v>
      </c>
      <c r="G59" s="0" t="s">
        <v>239</v>
      </c>
      <c r="H59" s="0" t="n">
        <v>556981.961006</v>
      </c>
      <c r="I59" s="0" t="s">
        <v>240</v>
      </c>
    </row>
    <row r="60" customFormat="false" ht="15" hidden="false" customHeight="false" outlineLevel="0" collapsed="false">
      <c r="A60" s="0" t="s">
        <v>234</v>
      </c>
      <c r="B60" s="0" t="s">
        <v>235</v>
      </c>
      <c r="C60" s="0" t="s">
        <v>236</v>
      </c>
      <c r="D60" s="0" t="s">
        <v>195</v>
      </c>
      <c r="E60" s="0" t="s">
        <v>237</v>
      </c>
      <c r="F60" s="0" t="s">
        <v>238</v>
      </c>
      <c r="G60" s="0" t="s">
        <v>239</v>
      </c>
      <c r="H60" s="0" t="n">
        <v>89206.458132</v>
      </c>
      <c r="I60" s="0" t="s">
        <v>240</v>
      </c>
    </row>
    <row r="61" customFormat="false" ht="15" hidden="false" customHeight="false" outlineLevel="0" collapsed="false">
      <c r="A61" s="0" t="s">
        <v>234</v>
      </c>
      <c r="B61" s="0" t="s">
        <v>235</v>
      </c>
      <c r="C61" s="0" t="s">
        <v>236</v>
      </c>
      <c r="D61" s="0" t="s">
        <v>196</v>
      </c>
      <c r="E61" s="0" t="s">
        <v>237</v>
      </c>
      <c r="F61" s="0" t="s">
        <v>238</v>
      </c>
      <c r="G61" s="0" t="s">
        <v>239</v>
      </c>
      <c r="H61" s="0" t="n">
        <v>59470.972088</v>
      </c>
      <c r="I61" s="0" t="s">
        <v>240</v>
      </c>
    </row>
    <row r="62" customFormat="false" ht="15" hidden="false" customHeight="false" outlineLevel="0" collapsed="false">
      <c r="A62" s="0" t="s">
        <v>234</v>
      </c>
      <c r="B62" s="0" t="s">
        <v>235</v>
      </c>
      <c r="C62" s="0" t="s">
        <v>236</v>
      </c>
      <c r="D62" s="0" t="s">
        <v>198</v>
      </c>
      <c r="E62" s="0" t="s">
        <v>237</v>
      </c>
      <c r="F62" s="0" t="s">
        <v>238</v>
      </c>
      <c r="G62" s="0" t="s">
        <v>239</v>
      </c>
      <c r="H62" s="0" t="n">
        <v>56361.683889</v>
      </c>
      <c r="I62" s="0" t="s">
        <v>240</v>
      </c>
    </row>
    <row r="63" customFormat="false" ht="15" hidden="false" customHeight="false" outlineLevel="0" collapsed="false">
      <c r="A63" s="0" t="s">
        <v>234</v>
      </c>
      <c r="B63" s="0" t="s">
        <v>235</v>
      </c>
      <c r="C63" s="0" t="s">
        <v>236</v>
      </c>
      <c r="D63" s="0" t="s">
        <v>199</v>
      </c>
      <c r="E63" s="0" t="s">
        <v>237</v>
      </c>
      <c r="F63" s="0" t="s">
        <v>238</v>
      </c>
      <c r="G63" s="0" t="s">
        <v>239</v>
      </c>
      <c r="H63" s="0" t="n">
        <v>18111.507553</v>
      </c>
      <c r="I63" s="0" t="s">
        <v>240</v>
      </c>
    </row>
    <row r="64" customFormat="false" ht="15" hidden="false" customHeight="false" outlineLevel="0" collapsed="false">
      <c r="A64" s="0" t="s">
        <v>234</v>
      </c>
      <c r="B64" s="0" t="s">
        <v>235</v>
      </c>
      <c r="C64" s="0" t="s">
        <v>236</v>
      </c>
      <c r="D64" s="0" t="s">
        <v>201</v>
      </c>
      <c r="E64" s="0" t="s">
        <v>237</v>
      </c>
      <c r="F64" s="0" t="s">
        <v>238</v>
      </c>
      <c r="G64" s="0" t="s">
        <v>239</v>
      </c>
      <c r="H64" s="0" t="n">
        <v>18111.507553</v>
      </c>
      <c r="I64" s="0" t="s">
        <v>240</v>
      </c>
    </row>
    <row r="65" customFormat="false" ht="15" hidden="false" customHeight="false" outlineLevel="0" collapsed="false">
      <c r="A65" s="0" t="s">
        <v>234</v>
      </c>
      <c r="B65" s="0" t="s">
        <v>235</v>
      </c>
      <c r="C65" s="0" t="s">
        <v>236</v>
      </c>
      <c r="D65" s="0" t="s">
        <v>203</v>
      </c>
      <c r="E65" s="0" t="s">
        <v>237</v>
      </c>
      <c r="F65" s="0" t="s">
        <v>238</v>
      </c>
      <c r="G65" s="0" t="s">
        <v>239</v>
      </c>
      <c r="H65" s="0" t="n">
        <v>18017.283443</v>
      </c>
      <c r="I65" s="0" t="s">
        <v>240</v>
      </c>
    </row>
    <row r="66" customFormat="false" ht="15" hidden="false" customHeight="false" outlineLevel="0" collapsed="false">
      <c r="A66" s="0" t="s">
        <v>234</v>
      </c>
      <c r="B66" s="0" t="s">
        <v>235</v>
      </c>
      <c r="C66" s="0" t="s">
        <v>236</v>
      </c>
      <c r="D66" s="0" t="s">
        <v>205</v>
      </c>
      <c r="E66" s="0" t="s">
        <v>237</v>
      </c>
      <c r="F66" s="0" t="s">
        <v>238</v>
      </c>
      <c r="G66" s="0" t="s">
        <v>239</v>
      </c>
      <c r="H66" s="0" t="n">
        <v>50305.658228</v>
      </c>
      <c r="I66" s="0" t="s">
        <v>240</v>
      </c>
    </row>
    <row r="67" customFormat="false" ht="15" hidden="false" customHeight="false" outlineLevel="0" collapsed="false">
      <c r="A67" s="0" t="s">
        <v>234</v>
      </c>
      <c r="B67" s="0" t="s">
        <v>235</v>
      </c>
      <c r="C67" s="0" t="s">
        <v>236</v>
      </c>
      <c r="D67" s="0" t="s">
        <v>206</v>
      </c>
      <c r="E67" s="0" t="s">
        <v>237</v>
      </c>
      <c r="F67" s="0" t="s">
        <v>238</v>
      </c>
      <c r="G67" s="0" t="s">
        <v>239</v>
      </c>
      <c r="H67" s="0" t="n">
        <v>20548.220792</v>
      </c>
      <c r="I67" s="0" t="s">
        <v>240</v>
      </c>
    </row>
    <row r="68" customFormat="false" ht="15" hidden="false" customHeight="false" outlineLevel="0" collapsed="false">
      <c r="A68" s="0" t="s">
        <v>234</v>
      </c>
      <c r="B68" s="0" t="s">
        <v>235</v>
      </c>
      <c r="C68" s="0" t="s">
        <v>236</v>
      </c>
      <c r="D68" s="0" t="s">
        <v>207</v>
      </c>
      <c r="E68" s="0" t="s">
        <v>237</v>
      </c>
      <c r="F68" s="0" t="s">
        <v>238</v>
      </c>
      <c r="G68" s="0" t="s">
        <v>239</v>
      </c>
      <c r="H68" s="0" t="n">
        <v>8411.516448</v>
      </c>
      <c r="I68" s="0" t="s">
        <v>240</v>
      </c>
    </row>
    <row r="69" customFormat="false" ht="15" hidden="false" customHeight="false" outlineLevel="0" collapsed="false">
      <c r="A69" s="0" t="s">
        <v>234</v>
      </c>
      <c r="B69" s="0" t="s">
        <v>235</v>
      </c>
      <c r="C69" s="0" t="s">
        <v>236</v>
      </c>
      <c r="D69" s="0" t="s">
        <v>209</v>
      </c>
      <c r="E69" s="0" t="s">
        <v>237</v>
      </c>
      <c r="F69" s="0" t="s">
        <v>238</v>
      </c>
      <c r="G69" s="0" t="s">
        <v>239</v>
      </c>
      <c r="H69" s="0" t="n">
        <v>803070.1476</v>
      </c>
      <c r="I69" s="0" t="s">
        <v>240</v>
      </c>
    </row>
    <row r="70" customFormat="false" ht="15" hidden="false" customHeight="false" outlineLevel="0" collapsed="false">
      <c r="A70" s="0" t="s">
        <v>234</v>
      </c>
      <c r="B70" s="0" t="s">
        <v>235</v>
      </c>
      <c r="C70" s="0" t="s">
        <v>236</v>
      </c>
      <c r="D70" s="0" t="s">
        <v>211</v>
      </c>
      <c r="E70" s="0" t="s">
        <v>237</v>
      </c>
      <c r="F70" s="0" t="s">
        <v>238</v>
      </c>
      <c r="G70" s="0" t="s">
        <v>239</v>
      </c>
      <c r="H70" s="0" t="n">
        <v>38931.483149</v>
      </c>
      <c r="I70" s="0" t="s">
        <v>240</v>
      </c>
    </row>
    <row r="71" customFormat="false" ht="15" hidden="false" customHeight="false" outlineLevel="0" collapsed="false">
      <c r="A71" s="0" t="s">
        <v>234</v>
      </c>
      <c r="B71" s="0" t="s">
        <v>235</v>
      </c>
      <c r="C71" s="0" t="s">
        <v>236</v>
      </c>
      <c r="D71" s="0" t="s">
        <v>212</v>
      </c>
      <c r="E71" s="0" t="s">
        <v>237</v>
      </c>
      <c r="F71" s="0" t="s">
        <v>238</v>
      </c>
      <c r="G71" s="0" t="s">
        <v>239</v>
      </c>
      <c r="H71" s="0" t="n">
        <v>38931.483149</v>
      </c>
      <c r="I71" s="0" t="s">
        <v>240</v>
      </c>
    </row>
    <row r="72" customFormat="false" ht="15" hidden="false" customHeight="false" outlineLevel="0" collapsed="false">
      <c r="A72" s="0" t="s">
        <v>234</v>
      </c>
      <c r="B72" s="0" t="s">
        <v>235</v>
      </c>
      <c r="C72" s="0" t="s">
        <v>236</v>
      </c>
      <c r="D72" s="0" t="s">
        <v>213</v>
      </c>
      <c r="E72" s="0" t="s">
        <v>237</v>
      </c>
      <c r="F72" s="0" t="s">
        <v>238</v>
      </c>
      <c r="G72" s="0" t="s">
        <v>239</v>
      </c>
      <c r="H72" s="0" t="n">
        <v>1014574.10599</v>
      </c>
      <c r="I72" s="0" t="s">
        <v>240</v>
      </c>
    </row>
    <row r="73" customFormat="false" ht="15" hidden="false" customHeight="false" outlineLevel="0" collapsed="false">
      <c r="A73" s="0" t="s">
        <v>234</v>
      </c>
      <c r="B73" s="0" t="s">
        <v>235</v>
      </c>
      <c r="C73" s="0" t="s">
        <v>236</v>
      </c>
      <c r="D73" s="0" t="s">
        <v>215</v>
      </c>
      <c r="E73" s="0" t="s">
        <v>237</v>
      </c>
      <c r="F73" s="0" t="s">
        <v>238</v>
      </c>
      <c r="G73" s="0" t="s">
        <v>239</v>
      </c>
      <c r="H73" s="0" t="n">
        <v>37503.620779</v>
      </c>
      <c r="I73" s="0" t="s">
        <v>240</v>
      </c>
    </row>
    <row r="74" customFormat="false" ht="15" hidden="false" customHeight="false" outlineLevel="0" collapsed="false">
      <c r="A74" s="0" t="s">
        <v>234</v>
      </c>
      <c r="B74" s="0" t="s">
        <v>235</v>
      </c>
      <c r="C74" s="0" t="s">
        <v>236</v>
      </c>
      <c r="D74" s="0" t="s">
        <v>216</v>
      </c>
      <c r="E74" s="0" t="s">
        <v>237</v>
      </c>
      <c r="F74" s="0" t="s">
        <v>238</v>
      </c>
      <c r="G74" s="0" t="s">
        <v>239</v>
      </c>
      <c r="H74" s="0" t="n">
        <v>0</v>
      </c>
      <c r="I74" s="0" t="s">
        <v>240</v>
      </c>
    </row>
    <row r="75" customFormat="false" ht="15" hidden="false" customHeight="false" outlineLevel="0" collapsed="false">
      <c r="A75" s="0" t="s">
        <v>234</v>
      </c>
      <c r="B75" s="0" t="s">
        <v>235</v>
      </c>
      <c r="C75" s="0" t="s">
        <v>236</v>
      </c>
      <c r="D75" s="0" t="s">
        <v>218</v>
      </c>
      <c r="E75" s="0" t="s">
        <v>237</v>
      </c>
      <c r="F75" s="0" t="s">
        <v>238</v>
      </c>
      <c r="G75" s="0" t="s">
        <v>239</v>
      </c>
      <c r="H75" s="0" t="n">
        <v>0</v>
      </c>
      <c r="I75" s="0" t="s">
        <v>240</v>
      </c>
    </row>
    <row r="76" customFormat="false" ht="15" hidden="false" customHeight="false" outlineLevel="0" collapsed="false">
      <c r="A76" s="0" t="s">
        <v>234</v>
      </c>
      <c r="B76" s="0" t="s">
        <v>235</v>
      </c>
      <c r="C76" s="0" t="s">
        <v>236</v>
      </c>
      <c r="D76" s="0" t="s">
        <v>219</v>
      </c>
      <c r="E76" s="0" t="s">
        <v>237</v>
      </c>
      <c r="F76" s="0" t="s">
        <v>238</v>
      </c>
      <c r="G76" s="0" t="s">
        <v>239</v>
      </c>
      <c r="H76" s="0" t="n">
        <v>602095.652743</v>
      </c>
      <c r="I76" s="0" t="s">
        <v>240</v>
      </c>
    </row>
    <row r="77" customFormat="false" ht="15" hidden="false" customHeight="false" outlineLevel="0" collapsed="false">
      <c r="A77" s="0" t="s">
        <v>234</v>
      </c>
      <c r="B77" s="0" t="s">
        <v>235</v>
      </c>
      <c r="C77" s="0" t="s">
        <v>236</v>
      </c>
      <c r="D77" s="0" t="s">
        <v>220</v>
      </c>
      <c r="E77" s="0" t="s">
        <v>237</v>
      </c>
      <c r="F77" s="0" t="s">
        <v>238</v>
      </c>
      <c r="G77" s="0" t="s">
        <v>239</v>
      </c>
      <c r="H77" s="0" t="n">
        <v>1737186.756822</v>
      </c>
      <c r="I77" s="0" t="s">
        <v>240</v>
      </c>
    </row>
    <row r="78" customFormat="false" ht="15" hidden="false" customHeight="false" outlineLevel="0" collapsed="false">
      <c r="A78" s="0" t="s">
        <v>234</v>
      </c>
      <c r="B78" s="0" t="s">
        <v>235</v>
      </c>
      <c r="C78" s="0" t="s">
        <v>236</v>
      </c>
      <c r="D78" s="0" t="s">
        <v>221</v>
      </c>
      <c r="E78" s="0" t="s">
        <v>237</v>
      </c>
      <c r="F78" s="0" t="s">
        <v>238</v>
      </c>
      <c r="G78" s="0" t="s">
        <v>239</v>
      </c>
      <c r="H78" s="0" t="n">
        <v>270338.379372</v>
      </c>
      <c r="I78" s="0" t="s">
        <v>240</v>
      </c>
    </row>
    <row r="79" customFormat="false" ht="15" hidden="false" customHeight="false" outlineLevel="0" collapsed="false">
      <c r="A79" s="0" t="s">
        <v>234</v>
      </c>
      <c r="B79" s="0" t="s">
        <v>235</v>
      </c>
      <c r="C79" s="0" t="s">
        <v>236</v>
      </c>
      <c r="D79" s="0" t="s">
        <v>223</v>
      </c>
      <c r="E79" s="0" t="s">
        <v>237</v>
      </c>
      <c r="F79" s="0" t="s">
        <v>238</v>
      </c>
      <c r="G79" s="0" t="s">
        <v>239</v>
      </c>
      <c r="H79" s="0" t="n">
        <v>99757.053926</v>
      </c>
      <c r="I79" s="0" t="s">
        <v>240</v>
      </c>
    </row>
    <row r="80" customFormat="false" ht="15" hidden="false" customHeight="false" outlineLevel="0" collapsed="false">
      <c r="A80" s="0" t="s">
        <v>234</v>
      </c>
      <c r="B80" s="0" t="s">
        <v>235</v>
      </c>
      <c r="C80" s="0" t="s">
        <v>236</v>
      </c>
      <c r="D80" s="0" t="s">
        <v>224</v>
      </c>
      <c r="E80" s="0" t="s">
        <v>237</v>
      </c>
      <c r="F80" s="0" t="s">
        <v>238</v>
      </c>
      <c r="G80" s="0" t="s">
        <v>239</v>
      </c>
      <c r="H80" s="0" t="n">
        <v>81288.876343</v>
      </c>
      <c r="I80" s="0" t="s">
        <v>240</v>
      </c>
    </row>
    <row r="81" customFormat="false" ht="15" hidden="false" customHeight="false" outlineLevel="0" collapsed="false">
      <c r="A81" s="0" t="s">
        <v>234</v>
      </c>
      <c r="B81" s="0" t="s">
        <v>235</v>
      </c>
      <c r="C81" s="0" t="s">
        <v>236</v>
      </c>
      <c r="D81" s="0" t="s">
        <v>225</v>
      </c>
      <c r="E81" s="0" t="s">
        <v>237</v>
      </c>
      <c r="F81" s="0" t="s">
        <v>238</v>
      </c>
      <c r="G81" s="0" t="s">
        <v>239</v>
      </c>
      <c r="H81" s="0" t="n">
        <v>1087701.814337</v>
      </c>
      <c r="I81" s="0" t="s">
        <v>240</v>
      </c>
    </row>
    <row r="82" customFormat="false" ht="15" hidden="false" customHeight="false" outlineLevel="0" collapsed="false">
      <c r="A82" s="0" t="s">
        <v>234</v>
      </c>
      <c r="B82" s="0" t="s">
        <v>235</v>
      </c>
      <c r="C82" s="0" t="s">
        <v>236</v>
      </c>
      <c r="D82" s="0" t="s">
        <v>226</v>
      </c>
      <c r="E82" s="0" t="s">
        <v>237</v>
      </c>
      <c r="F82" s="0" t="s">
        <v>238</v>
      </c>
      <c r="G82" s="0" t="s">
        <v>239</v>
      </c>
      <c r="H82" s="0" t="n">
        <v>4285665.115169</v>
      </c>
      <c r="I82" s="0" t="s">
        <v>240</v>
      </c>
    </row>
    <row r="83" customFormat="false" ht="15" hidden="false" customHeight="false" outlineLevel="0" collapsed="false">
      <c r="A83" s="0" t="s">
        <v>234</v>
      </c>
      <c r="B83" s="0" t="s">
        <v>235</v>
      </c>
      <c r="C83" s="0" t="s">
        <v>236</v>
      </c>
      <c r="D83" s="0" t="s">
        <v>227</v>
      </c>
      <c r="E83" s="0" t="s">
        <v>237</v>
      </c>
      <c r="F83" s="0" t="s">
        <v>238</v>
      </c>
      <c r="G83" s="0" t="s">
        <v>239</v>
      </c>
      <c r="H83" s="0" t="n">
        <v>31811.945438</v>
      </c>
      <c r="I83" s="0" t="s">
        <v>240</v>
      </c>
    </row>
    <row r="84" customFormat="false" ht="15" hidden="false" customHeight="false" outlineLevel="0" collapsed="false">
      <c r="A84" s="0" t="s">
        <v>234</v>
      </c>
      <c r="B84" s="0" t="s">
        <v>235</v>
      </c>
      <c r="C84" s="0" t="s">
        <v>236</v>
      </c>
      <c r="D84" s="0" t="s">
        <v>228</v>
      </c>
      <c r="E84" s="0" t="s">
        <v>237</v>
      </c>
      <c r="F84" s="0" t="s">
        <v>238</v>
      </c>
      <c r="G84" s="0" t="s">
        <v>239</v>
      </c>
      <c r="H84" s="0" t="n">
        <v>15052.391319</v>
      </c>
      <c r="I84" s="0" t="s">
        <v>240</v>
      </c>
    </row>
    <row r="85" customFormat="false" ht="15" hidden="false" customHeight="false" outlineLevel="0" collapsed="false">
      <c r="A85" s="0" t="s">
        <v>234</v>
      </c>
      <c r="B85" s="0" t="s">
        <v>235</v>
      </c>
      <c r="C85" s="0" t="s">
        <v>236</v>
      </c>
      <c r="D85" s="0" t="s">
        <v>229</v>
      </c>
      <c r="E85" s="0" t="s">
        <v>237</v>
      </c>
      <c r="F85" s="0" t="s">
        <v>238</v>
      </c>
      <c r="G85" s="0" t="s">
        <v>239</v>
      </c>
      <c r="H85" s="0" t="n">
        <v>6020.956527</v>
      </c>
      <c r="I85" s="0" t="s">
        <v>240</v>
      </c>
    </row>
    <row r="86" customFormat="false" ht="15" hidden="false" customHeight="false" outlineLevel="0" collapsed="false">
      <c r="A86" s="0" t="s">
        <v>234</v>
      </c>
      <c r="B86" s="0" t="s">
        <v>235</v>
      </c>
      <c r="C86" s="0" t="s">
        <v>236</v>
      </c>
      <c r="D86" s="0" t="s">
        <v>230</v>
      </c>
      <c r="E86" s="0" t="s">
        <v>237</v>
      </c>
      <c r="F86" s="0" t="s">
        <v>238</v>
      </c>
      <c r="G86" s="0" t="s">
        <v>239</v>
      </c>
      <c r="H86" s="0" t="n">
        <v>15052391.318573</v>
      </c>
      <c r="I86" s="0" t="s">
        <v>240</v>
      </c>
    </row>
    <row r="87" customFormat="false" ht="15" hidden="false" customHeight="false" outlineLevel="0" collapsed="false">
      <c r="A87" s="0" t="s">
        <v>234</v>
      </c>
      <c r="B87" s="0" t="s">
        <v>235</v>
      </c>
      <c r="C87" s="0" t="s">
        <v>236</v>
      </c>
      <c r="D87" s="0" t="s">
        <v>231</v>
      </c>
      <c r="E87" s="0" t="s">
        <v>237</v>
      </c>
      <c r="F87" s="0" t="s">
        <v>238</v>
      </c>
      <c r="G87" s="0" t="s">
        <v>239</v>
      </c>
      <c r="H87" s="0" t="n">
        <v>60209.565274</v>
      </c>
      <c r="I87" s="0" t="s">
        <v>240</v>
      </c>
    </row>
    <row r="88" customFormat="false" ht="15" hidden="false" customHeight="false" outlineLevel="0" collapsed="false">
      <c r="A88" s="0" t="s">
        <v>234</v>
      </c>
      <c r="B88" s="0" t="s">
        <v>235</v>
      </c>
      <c r="C88" s="0" t="s">
        <v>236</v>
      </c>
      <c r="D88" s="0" t="s">
        <v>232</v>
      </c>
      <c r="E88" s="0" t="s">
        <v>237</v>
      </c>
      <c r="F88" s="0" t="s">
        <v>238</v>
      </c>
      <c r="G88" s="0" t="s">
        <v>239</v>
      </c>
      <c r="H88" s="0" t="n">
        <v>0</v>
      </c>
      <c r="I88" s="0" t="s">
        <v>240</v>
      </c>
    </row>
    <row r="89" customFormat="false" ht="15" hidden="false" customHeight="false" outlineLevel="0" collapsed="false">
      <c r="A89" s="0" t="s">
        <v>234</v>
      </c>
      <c r="B89" s="0" t="s">
        <v>235</v>
      </c>
      <c r="C89" s="0" t="s">
        <v>236</v>
      </c>
      <c r="D89" s="0" t="s">
        <v>233</v>
      </c>
      <c r="E89" s="0" t="s">
        <v>237</v>
      </c>
      <c r="F89" s="0" t="s">
        <v>238</v>
      </c>
      <c r="G89" s="0" t="s">
        <v>239</v>
      </c>
      <c r="H89" s="0" t="n">
        <v>329357996.662675</v>
      </c>
      <c r="I89" s="0" t="s">
        <v>240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89"/>
  <sheetViews>
    <sheetView windowProtection="false" showFormulas="false" showGridLines="true" showRowColHeaders="true" showZeros="true" rightToLeft="false" tabSelected="false" showOutlineSymbols="true" defaultGridColor="true" view="normal" topLeftCell="A76" colorId="64" zoomScale="100" zoomScaleNormal="100" zoomScalePageLayoutView="100" workbookViewId="0">
      <selection pane="topLeft" activeCell="H76" activeCellId="0" sqref="H76"/>
    </sheetView>
  </sheetViews>
  <sheetFormatPr defaultRowHeight="15"/>
  <cols>
    <col collapsed="false" hidden="false" max="1025" min="1" style="0" width="8.23469387755102"/>
  </cols>
  <sheetData>
    <row r="1" customFormat="false" ht="15" hidden="false" customHeight="false" outlineLevel="0" collapsed="false">
      <c r="A1" s="0" t="s">
        <v>234</v>
      </c>
      <c r="B1" s="0" t="s">
        <v>235</v>
      </c>
      <c r="C1" s="0" t="s">
        <v>236</v>
      </c>
      <c r="D1" s="0" t="s">
        <v>119</v>
      </c>
      <c r="E1" s="0" t="s">
        <v>237</v>
      </c>
      <c r="F1" s="0" t="s">
        <v>238</v>
      </c>
      <c r="G1" s="0" t="s">
        <v>239</v>
      </c>
      <c r="H1" s="0" t="n">
        <v>5431.738339</v>
      </c>
      <c r="I1" s="0" t="s">
        <v>240</v>
      </c>
    </row>
    <row r="2" customFormat="false" ht="15" hidden="false" customHeight="false" outlineLevel="0" collapsed="false">
      <c r="A2" s="0" t="s">
        <v>234</v>
      </c>
      <c r="B2" s="0" t="s">
        <v>235</v>
      </c>
      <c r="C2" s="0" t="s">
        <v>236</v>
      </c>
      <c r="D2" s="0" t="s">
        <v>121</v>
      </c>
      <c r="E2" s="0" t="s">
        <v>237</v>
      </c>
      <c r="F2" s="0" t="s">
        <v>238</v>
      </c>
      <c r="G2" s="0" t="s">
        <v>239</v>
      </c>
      <c r="H2" s="0" t="n">
        <v>1648.673407</v>
      </c>
      <c r="I2" s="0" t="s">
        <v>240</v>
      </c>
    </row>
    <row r="3" customFormat="false" ht="15" hidden="false" customHeight="false" outlineLevel="0" collapsed="false">
      <c r="A3" s="0" t="s">
        <v>234</v>
      </c>
      <c r="B3" s="0" t="s">
        <v>235</v>
      </c>
      <c r="C3" s="0" t="s">
        <v>236</v>
      </c>
      <c r="D3" s="0" t="s">
        <v>123</v>
      </c>
      <c r="E3" s="0" t="s">
        <v>237</v>
      </c>
      <c r="F3" s="0" t="s">
        <v>238</v>
      </c>
      <c r="G3" s="0" t="s">
        <v>239</v>
      </c>
      <c r="H3" s="0" t="n">
        <v>30938.411455</v>
      </c>
      <c r="I3" s="0" t="s">
        <v>240</v>
      </c>
    </row>
    <row r="4" customFormat="false" ht="15" hidden="false" customHeight="false" outlineLevel="0" collapsed="false">
      <c r="A4" s="0" t="s">
        <v>234</v>
      </c>
      <c r="B4" s="0" t="s">
        <v>235</v>
      </c>
      <c r="C4" s="0" t="s">
        <v>236</v>
      </c>
      <c r="D4" s="0" t="s">
        <v>125</v>
      </c>
      <c r="E4" s="0" t="s">
        <v>237</v>
      </c>
      <c r="F4" s="0" t="s">
        <v>238</v>
      </c>
      <c r="G4" s="0" t="s">
        <v>239</v>
      </c>
      <c r="H4" s="0" t="n">
        <v>8397.83414</v>
      </c>
      <c r="I4" s="0" t="s">
        <v>240</v>
      </c>
    </row>
    <row r="5" customFormat="false" ht="15" hidden="false" customHeight="false" outlineLevel="0" collapsed="false">
      <c r="A5" s="0" t="s">
        <v>234</v>
      </c>
      <c r="B5" s="0" t="s">
        <v>235</v>
      </c>
      <c r="C5" s="0" t="s">
        <v>236</v>
      </c>
      <c r="D5" s="0" t="s">
        <v>127</v>
      </c>
      <c r="E5" s="0" t="s">
        <v>237</v>
      </c>
      <c r="F5" s="0" t="s">
        <v>238</v>
      </c>
      <c r="G5" s="0" t="s">
        <v>239</v>
      </c>
      <c r="H5" s="0" t="n">
        <v>316287.33078</v>
      </c>
      <c r="I5" s="0" t="s">
        <v>240</v>
      </c>
    </row>
    <row r="6" customFormat="false" ht="15" hidden="false" customHeight="false" outlineLevel="0" collapsed="false">
      <c r="A6" s="0" t="s">
        <v>234</v>
      </c>
      <c r="B6" s="0" t="s">
        <v>235</v>
      </c>
      <c r="C6" s="0" t="s">
        <v>236</v>
      </c>
      <c r="D6" s="0" t="s">
        <v>128</v>
      </c>
      <c r="E6" s="0" t="s">
        <v>237</v>
      </c>
      <c r="F6" s="0" t="s">
        <v>238</v>
      </c>
      <c r="G6" s="0" t="s">
        <v>239</v>
      </c>
      <c r="H6" s="0" t="n">
        <v>314179.91346</v>
      </c>
      <c r="I6" s="0" t="s">
        <v>240</v>
      </c>
    </row>
    <row r="7" customFormat="false" ht="15" hidden="false" customHeight="false" outlineLevel="0" collapsed="false">
      <c r="A7" s="0" t="s">
        <v>234</v>
      </c>
      <c r="B7" s="0" t="s">
        <v>235</v>
      </c>
      <c r="C7" s="0" t="s">
        <v>236</v>
      </c>
      <c r="D7" s="0" t="s">
        <v>129</v>
      </c>
      <c r="E7" s="0" t="s">
        <v>237</v>
      </c>
      <c r="F7" s="0" t="s">
        <v>238</v>
      </c>
      <c r="G7" s="0" t="s">
        <v>239</v>
      </c>
      <c r="H7" s="0" t="n">
        <v>283438.721191</v>
      </c>
      <c r="I7" s="0" t="s">
        <v>240</v>
      </c>
    </row>
    <row r="8" customFormat="false" ht="15" hidden="false" customHeight="false" outlineLevel="0" collapsed="false">
      <c r="A8" s="0" t="s">
        <v>234</v>
      </c>
      <c r="B8" s="0" t="s">
        <v>235</v>
      </c>
      <c r="C8" s="0" t="s">
        <v>236</v>
      </c>
      <c r="D8" s="0" t="s">
        <v>130</v>
      </c>
      <c r="E8" s="0" t="s">
        <v>237</v>
      </c>
      <c r="F8" s="0" t="s">
        <v>238</v>
      </c>
      <c r="G8" s="0" t="s">
        <v>239</v>
      </c>
      <c r="H8" s="0" t="n">
        <v>398645.010127</v>
      </c>
      <c r="I8" s="0" t="s">
        <v>240</v>
      </c>
    </row>
    <row r="9" customFormat="false" ht="15" hidden="false" customHeight="false" outlineLevel="0" collapsed="false">
      <c r="A9" s="0" t="s">
        <v>234</v>
      </c>
      <c r="B9" s="0" t="s">
        <v>235</v>
      </c>
      <c r="C9" s="0" t="s">
        <v>236</v>
      </c>
      <c r="D9" s="0" t="s">
        <v>131</v>
      </c>
      <c r="E9" s="0" t="s">
        <v>237</v>
      </c>
      <c r="F9" s="0" t="s">
        <v>238</v>
      </c>
      <c r="G9" s="0" t="s">
        <v>239</v>
      </c>
      <c r="H9" s="0" t="n">
        <v>333187.832973</v>
      </c>
      <c r="I9" s="0" t="s">
        <v>240</v>
      </c>
    </row>
    <row r="10" customFormat="false" ht="15" hidden="false" customHeight="false" outlineLevel="0" collapsed="false">
      <c r="A10" s="0" t="s">
        <v>234</v>
      </c>
      <c r="B10" s="0" t="s">
        <v>235</v>
      </c>
      <c r="C10" s="0" t="s">
        <v>236</v>
      </c>
      <c r="D10" s="0" t="s">
        <v>132</v>
      </c>
      <c r="E10" s="0" t="s">
        <v>237</v>
      </c>
      <c r="F10" s="0" t="s">
        <v>238</v>
      </c>
      <c r="G10" s="0" t="s">
        <v>239</v>
      </c>
      <c r="H10" s="0" t="n">
        <v>467449.365497</v>
      </c>
      <c r="I10" s="0" t="s">
        <v>240</v>
      </c>
    </row>
    <row r="11" customFormat="false" ht="15" hidden="false" customHeight="false" outlineLevel="0" collapsed="false">
      <c r="A11" s="0" t="s">
        <v>234</v>
      </c>
      <c r="B11" s="0" t="s">
        <v>235</v>
      </c>
      <c r="C11" s="0" t="s">
        <v>236</v>
      </c>
      <c r="D11" s="0" t="s">
        <v>133</v>
      </c>
      <c r="E11" s="0" t="s">
        <v>237</v>
      </c>
      <c r="F11" s="0" t="s">
        <v>238</v>
      </c>
      <c r="G11" s="0" t="s">
        <v>239</v>
      </c>
      <c r="H11" s="0" t="n">
        <v>345018.537971</v>
      </c>
      <c r="I11" s="0" t="s">
        <v>240</v>
      </c>
    </row>
    <row r="12" customFormat="false" ht="15" hidden="false" customHeight="false" outlineLevel="0" collapsed="false">
      <c r="A12" s="0" t="s">
        <v>234</v>
      </c>
      <c r="B12" s="0" t="s">
        <v>235</v>
      </c>
      <c r="C12" s="0" t="s">
        <v>236</v>
      </c>
      <c r="D12" s="0" t="s">
        <v>134</v>
      </c>
      <c r="E12" s="0" t="s">
        <v>237</v>
      </c>
      <c r="F12" s="0" t="s">
        <v>238</v>
      </c>
      <c r="G12" s="0" t="s">
        <v>239</v>
      </c>
      <c r="H12" s="0" t="n">
        <v>163712.544553</v>
      </c>
      <c r="I12" s="0" t="s">
        <v>240</v>
      </c>
    </row>
    <row r="13" customFormat="false" ht="15" hidden="false" customHeight="false" outlineLevel="0" collapsed="false">
      <c r="A13" s="0" t="s">
        <v>234</v>
      </c>
      <c r="B13" s="0" t="s">
        <v>235</v>
      </c>
      <c r="C13" s="0" t="s">
        <v>236</v>
      </c>
      <c r="D13" s="0" t="s">
        <v>135</v>
      </c>
      <c r="E13" s="0" t="s">
        <v>237</v>
      </c>
      <c r="F13" s="0" t="s">
        <v>238</v>
      </c>
      <c r="G13" s="0" t="s">
        <v>239</v>
      </c>
      <c r="H13" s="0" t="n">
        <v>4665.784182</v>
      </c>
      <c r="I13" s="0" t="s">
        <v>240</v>
      </c>
    </row>
    <row r="14" customFormat="false" ht="15" hidden="false" customHeight="false" outlineLevel="0" collapsed="false">
      <c r="A14" s="0" t="s">
        <v>234</v>
      </c>
      <c r="B14" s="0" t="s">
        <v>235</v>
      </c>
      <c r="C14" s="0" t="s">
        <v>236</v>
      </c>
      <c r="D14" s="0" t="s">
        <v>137</v>
      </c>
      <c r="E14" s="0" t="s">
        <v>237</v>
      </c>
      <c r="F14" s="0" t="s">
        <v>238</v>
      </c>
      <c r="G14" s="0" t="s">
        <v>239</v>
      </c>
      <c r="H14" s="0" t="n">
        <v>3842.276808</v>
      </c>
      <c r="I14" s="0" t="s">
        <v>240</v>
      </c>
    </row>
    <row r="15" customFormat="false" ht="15" hidden="false" customHeight="false" outlineLevel="0" collapsed="false">
      <c r="A15" s="0" t="s">
        <v>234</v>
      </c>
      <c r="B15" s="0" t="s">
        <v>235</v>
      </c>
      <c r="C15" s="0" t="s">
        <v>236</v>
      </c>
      <c r="D15" s="0" t="s">
        <v>139</v>
      </c>
      <c r="E15" s="0" t="s">
        <v>237</v>
      </c>
      <c r="F15" s="0" t="s">
        <v>238</v>
      </c>
      <c r="G15" s="0" t="s">
        <v>239</v>
      </c>
      <c r="H15" s="0" t="n">
        <v>4183.249975</v>
      </c>
      <c r="I15" s="0" t="s">
        <v>240</v>
      </c>
    </row>
    <row r="16" customFormat="false" ht="15" hidden="false" customHeight="false" outlineLevel="0" collapsed="false">
      <c r="A16" s="0" t="s">
        <v>234</v>
      </c>
      <c r="B16" s="0" t="s">
        <v>235</v>
      </c>
      <c r="C16" s="0" t="s">
        <v>236</v>
      </c>
      <c r="D16" s="0" t="s">
        <v>141</v>
      </c>
      <c r="E16" s="0" t="s">
        <v>237</v>
      </c>
      <c r="F16" s="0" t="s">
        <v>238</v>
      </c>
      <c r="G16" s="0" t="s">
        <v>239</v>
      </c>
      <c r="H16" s="0" t="n">
        <v>33.00523</v>
      </c>
      <c r="I16" s="0" t="s">
        <v>240</v>
      </c>
    </row>
    <row r="17" customFormat="false" ht="15" hidden="false" customHeight="false" outlineLevel="0" collapsed="false">
      <c r="A17" s="0" t="s">
        <v>234</v>
      </c>
      <c r="B17" s="0" t="s">
        <v>235</v>
      </c>
      <c r="C17" s="0" t="s">
        <v>236</v>
      </c>
      <c r="D17" s="0" t="s">
        <v>142</v>
      </c>
      <c r="E17" s="0" t="s">
        <v>237</v>
      </c>
      <c r="F17" s="0" t="s">
        <v>238</v>
      </c>
      <c r="G17" s="0" t="s">
        <v>239</v>
      </c>
      <c r="H17" s="0" t="n">
        <v>61518.874299</v>
      </c>
      <c r="I17" s="0" t="s">
        <v>240</v>
      </c>
    </row>
    <row r="18" customFormat="false" ht="15" hidden="false" customHeight="false" outlineLevel="0" collapsed="false">
      <c r="A18" s="0" t="s">
        <v>234</v>
      </c>
      <c r="B18" s="0" t="s">
        <v>235</v>
      </c>
      <c r="C18" s="0" t="s">
        <v>236</v>
      </c>
      <c r="D18" s="0" t="s">
        <v>143</v>
      </c>
      <c r="E18" s="0" t="s">
        <v>237</v>
      </c>
      <c r="F18" s="0" t="s">
        <v>238</v>
      </c>
      <c r="G18" s="0" t="s">
        <v>239</v>
      </c>
      <c r="H18" s="0" t="n">
        <v>61518.874423</v>
      </c>
      <c r="I18" s="0" t="s">
        <v>240</v>
      </c>
    </row>
    <row r="19" customFormat="false" ht="15" hidden="false" customHeight="false" outlineLevel="0" collapsed="false">
      <c r="A19" s="0" t="s">
        <v>234</v>
      </c>
      <c r="B19" s="0" t="s">
        <v>235</v>
      </c>
      <c r="C19" s="0" t="s">
        <v>236</v>
      </c>
      <c r="D19" s="0" t="s">
        <v>144</v>
      </c>
      <c r="E19" s="0" t="s">
        <v>237</v>
      </c>
      <c r="F19" s="0" t="s">
        <v>238</v>
      </c>
      <c r="G19" s="0" t="s">
        <v>239</v>
      </c>
      <c r="H19" s="0" t="n">
        <v>61518.874345</v>
      </c>
      <c r="I19" s="0" t="s">
        <v>240</v>
      </c>
    </row>
    <row r="20" customFormat="false" ht="15" hidden="false" customHeight="false" outlineLevel="0" collapsed="false">
      <c r="A20" s="0" t="s">
        <v>234</v>
      </c>
      <c r="B20" s="0" t="s">
        <v>235</v>
      </c>
      <c r="C20" s="0" t="s">
        <v>236</v>
      </c>
      <c r="D20" s="0" t="s">
        <v>146</v>
      </c>
      <c r="E20" s="0" t="s">
        <v>237</v>
      </c>
      <c r="F20" s="0" t="s">
        <v>238</v>
      </c>
      <c r="G20" s="0" t="s">
        <v>239</v>
      </c>
      <c r="H20" s="0" t="n">
        <v>5271.168835</v>
      </c>
      <c r="I20" s="0" t="s">
        <v>240</v>
      </c>
    </row>
    <row r="21" customFormat="false" ht="15" hidden="false" customHeight="false" outlineLevel="0" collapsed="false">
      <c r="A21" s="0" t="s">
        <v>234</v>
      </c>
      <c r="B21" s="0" t="s">
        <v>235</v>
      </c>
      <c r="C21" s="0" t="s">
        <v>236</v>
      </c>
      <c r="D21" s="0" t="s">
        <v>147</v>
      </c>
      <c r="E21" s="0" t="s">
        <v>237</v>
      </c>
      <c r="F21" s="0" t="s">
        <v>238</v>
      </c>
      <c r="G21" s="0" t="s">
        <v>239</v>
      </c>
      <c r="H21" s="0" t="n">
        <v>3088.604436</v>
      </c>
      <c r="I21" s="0" t="s">
        <v>240</v>
      </c>
    </row>
    <row r="22" customFormat="false" ht="15" hidden="false" customHeight="false" outlineLevel="0" collapsed="false">
      <c r="A22" s="0" t="s">
        <v>234</v>
      </c>
      <c r="B22" s="0" t="s">
        <v>235</v>
      </c>
      <c r="C22" s="0" t="s">
        <v>236</v>
      </c>
      <c r="D22" s="0" t="s">
        <v>149</v>
      </c>
      <c r="E22" s="0" t="s">
        <v>237</v>
      </c>
      <c r="F22" s="0" t="s">
        <v>238</v>
      </c>
      <c r="G22" s="0" t="s">
        <v>239</v>
      </c>
      <c r="H22" s="0" t="n">
        <v>3088.604426</v>
      </c>
      <c r="I22" s="0" t="s">
        <v>240</v>
      </c>
    </row>
    <row r="23" customFormat="false" ht="15" hidden="false" customHeight="false" outlineLevel="0" collapsed="false">
      <c r="A23" s="0" t="s">
        <v>234</v>
      </c>
      <c r="B23" s="0" t="s">
        <v>235</v>
      </c>
      <c r="C23" s="0" t="s">
        <v>236</v>
      </c>
      <c r="D23" s="0" t="s">
        <v>150</v>
      </c>
      <c r="E23" s="0" t="s">
        <v>237</v>
      </c>
      <c r="F23" s="0" t="s">
        <v>238</v>
      </c>
      <c r="G23" s="0" t="s">
        <v>239</v>
      </c>
      <c r="H23" s="0" t="n">
        <v>443253.903795</v>
      </c>
      <c r="I23" s="0" t="s">
        <v>240</v>
      </c>
    </row>
    <row r="24" customFormat="false" ht="15" hidden="false" customHeight="false" outlineLevel="0" collapsed="false">
      <c r="A24" s="0" t="s">
        <v>234</v>
      </c>
      <c r="B24" s="0" t="s">
        <v>235</v>
      </c>
      <c r="C24" s="0" t="s">
        <v>236</v>
      </c>
      <c r="D24" s="0" t="s">
        <v>151</v>
      </c>
      <c r="E24" s="0" t="s">
        <v>237</v>
      </c>
      <c r="F24" s="0" t="s">
        <v>238</v>
      </c>
      <c r="G24" s="0" t="s">
        <v>239</v>
      </c>
      <c r="H24" s="0" t="n">
        <v>114548.048639</v>
      </c>
      <c r="I24" s="0" t="s">
        <v>240</v>
      </c>
    </row>
    <row r="25" customFormat="false" ht="15" hidden="false" customHeight="false" outlineLevel="0" collapsed="false">
      <c r="A25" s="0" t="s">
        <v>234</v>
      </c>
      <c r="B25" s="0" t="s">
        <v>235</v>
      </c>
      <c r="C25" s="0" t="s">
        <v>236</v>
      </c>
      <c r="D25" s="0" t="s">
        <v>152</v>
      </c>
      <c r="E25" s="0" t="s">
        <v>237</v>
      </c>
      <c r="F25" s="0" t="s">
        <v>238</v>
      </c>
      <c r="G25" s="0" t="s">
        <v>239</v>
      </c>
      <c r="H25" s="0" t="n">
        <v>542291.64996</v>
      </c>
      <c r="I25" s="0" t="s">
        <v>240</v>
      </c>
    </row>
    <row r="26" customFormat="false" ht="15" hidden="false" customHeight="false" outlineLevel="0" collapsed="false">
      <c r="A26" s="0" t="s">
        <v>234</v>
      </c>
      <c r="B26" s="0" t="s">
        <v>235</v>
      </c>
      <c r="C26" s="0" t="s">
        <v>236</v>
      </c>
      <c r="D26" s="0" t="s">
        <v>153</v>
      </c>
      <c r="E26" s="0" t="s">
        <v>237</v>
      </c>
      <c r="F26" s="0" t="s">
        <v>238</v>
      </c>
      <c r="G26" s="0" t="s">
        <v>239</v>
      </c>
      <c r="H26" s="0" t="n">
        <v>707792.019161</v>
      </c>
      <c r="I26" s="0" t="s">
        <v>240</v>
      </c>
    </row>
    <row r="27" customFormat="false" ht="15" hidden="false" customHeight="false" outlineLevel="0" collapsed="false">
      <c r="A27" s="0" t="s">
        <v>234</v>
      </c>
      <c r="B27" s="0" t="s">
        <v>235</v>
      </c>
      <c r="C27" s="0" t="s">
        <v>236</v>
      </c>
      <c r="D27" s="0" t="s">
        <v>154</v>
      </c>
      <c r="E27" s="0" t="s">
        <v>237</v>
      </c>
      <c r="F27" s="0" t="s">
        <v>238</v>
      </c>
      <c r="G27" s="0" t="s">
        <v>239</v>
      </c>
      <c r="H27" s="0" t="n">
        <v>684709.821725</v>
      </c>
      <c r="I27" s="0" t="s">
        <v>240</v>
      </c>
    </row>
    <row r="28" customFormat="false" ht="15" hidden="false" customHeight="false" outlineLevel="0" collapsed="false">
      <c r="A28" s="0" t="s">
        <v>234</v>
      </c>
      <c r="B28" s="0" t="s">
        <v>235</v>
      </c>
      <c r="C28" s="0" t="s">
        <v>236</v>
      </c>
      <c r="D28" s="0" t="s">
        <v>155</v>
      </c>
      <c r="E28" s="0" t="s">
        <v>237</v>
      </c>
      <c r="F28" s="0" t="s">
        <v>238</v>
      </c>
      <c r="G28" s="0" t="s">
        <v>239</v>
      </c>
      <c r="H28" s="0" t="n">
        <v>668589.473564</v>
      </c>
      <c r="I28" s="0" t="s">
        <v>240</v>
      </c>
    </row>
    <row r="29" customFormat="false" ht="15" hidden="false" customHeight="false" outlineLevel="0" collapsed="false">
      <c r="A29" s="0" t="s">
        <v>234</v>
      </c>
      <c r="B29" s="0" t="s">
        <v>235</v>
      </c>
      <c r="C29" s="0" t="s">
        <v>236</v>
      </c>
      <c r="D29" s="0" t="s">
        <v>156</v>
      </c>
      <c r="E29" s="0" t="s">
        <v>237</v>
      </c>
      <c r="F29" s="0" t="s">
        <v>238</v>
      </c>
      <c r="G29" s="0" t="s">
        <v>239</v>
      </c>
      <c r="H29" s="0" t="n">
        <v>715303.237567</v>
      </c>
      <c r="I29" s="0" t="s">
        <v>240</v>
      </c>
    </row>
    <row r="30" customFormat="false" ht="15" hidden="false" customHeight="false" outlineLevel="0" collapsed="false">
      <c r="A30" s="0" t="s">
        <v>234</v>
      </c>
      <c r="B30" s="0" t="s">
        <v>235</v>
      </c>
      <c r="C30" s="0" t="s">
        <v>236</v>
      </c>
      <c r="D30" s="0" t="s">
        <v>157</v>
      </c>
      <c r="E30" s="0" t="s">
        <v>237</v>
      </c>
      <c r="F30" s="0" t="s">
        <v>238</v>
      </c>
      <c r="G30" s="0" t="s">
        <v>239</v>
      </c>
      <c r="H30" s="0" t="n">
        <v>795551.435424</v>
      </c>
      <c r="I30" s="0" t="s">
        <v>240</v>
      </c>
    </row>
    <row r="31" customFormat="false" ht="15" hidden="false" customHeight="false" outlineLevel="0" collapsed="false">
      <c r="A31" s="0" t="s">
        <v>234</v>
      </c>
      <c r="B31" s="0" t="s">
        <v>235</v>
      </c>
      <c r="C31" s="0" t="s">
        <v>236</v>
      </c>
      <c r="D31" s="0" t="s">
        <v>158</v>
      </c>
      <c r="E31" s="0" t="s">
        <v>237</v>
      </c>
      <c r="F31" s="0" t="s">
        <v>238</v>
      </c>
      <c r="G31" s="0" t="s">
        <v>239</v>
      </c>
      <c r="H31" s="0" t="n">
        <v>642689.011729</v>
      </c>
      <c r="I31" s="0" t="s">
        <v>240</v>
      </c>
    </row>
    <row r="32" customFormat="false" ht="15" hidden="false" customHeight="false" outlineLevel="0" collapsed="false">
      <c r="A32" s="0" t="s">
        <v>234</v>
      </c>
      <c r="B32" s="0" t="s">
        <v>235</v>
      </c>
      <c r="C32" s="0" t="s">
        <v>236</v>
      </c>
      <c r="D32" s="0" t="s">
        <v>159</v>
      </c>
      <c r="E32" s="0" t="s">
        <v>237</v>
      </c>
      <c r="F32" s="0" t="s">
        <v>238</v>
      </c>
      <c r="G32" s="0" t="s">
        <v>239</v>
      </c>
      <c r="H32" s="0" t="n">
        <v>833748.076565</v>
      </c>
      <c r="I32" s="0" t="s">
        <v>240</v>
      </c>
    </row>
    <row r="33" customFormat="false" ht="15" hidden="false" customHeight="false" outlineLevel="0" collapsed="false">
      <c r="A33" s="0" t="s">
        <v>234</v>
      </c>
      <c r="B33" s="0" t="s">
        <v>235</v>
      </c>
      <c r="C33" s="0" t="s">
        <v>236</v>
      </c>
      <c r="D33" s="0" t="s">
        <v>160</v>
      </c>
      <c r="E33" s="0" t="s">
        <v>237</v>
      </c>
      <c r="F33" s="0" t="s">
        <v>238</v>
      </c>
      <c r="G33" s="0" t="s">
        <v>239</v>
      </c>
      <c r="H33" s="0" t="n">
        <v>674615.892423</v>
      </c>
      <c r="I33" s="0" t="s">
        <v>240</v>
      </c>
    </row>
    <row r="34" customFormat="false" ht="15" hidden="false" customHeight="false" outlineLevel="0" collapsed="false">
      <c r="A34" s="0" t="s">
        <v>234</v>
      </c>
      <c r="B34" s="0" t="s">
        <v>235</v>
      </c>
      <c r="C34" s="0" t="s">
        <v>236</v>
      </c>
      <c r="D34" s="0" t="s">
        <v>162</v>
      </c>
      <c r="E34" s="0" t="s">
        <v>237</v>
      </c>
      <c r="F34" s="0" t="s">
        <v>238</v>
      </c>
      <c r="G34" s="0" t="s">
        <v>239</v>
      </c>
      <c r="H34" s="0" t="n">
        <v>556055.853273</v>
      </c>
      <c r="I34" s="0" t="s">
        <v>240</v>
      </c>
    </row>
    <row r="35" customFormat="false" ht="15" hidden="false" customHeight="false" outlineLevel="0" collapsed="false">
      <c r="A35" s="0" t="s">
        <v>234</v>
      </c>
      <c r="B35" s="0" t="s">
        <v>235</v>
      </c>
      <c r="C35" s="0" t="s">
        <v>236</v>
      </c>
      <c r="D35" s="0" t="s">
        <v>163</v>
      </c>
      <c r="E35" s="0" t="s">
        <v>237</v>
      </c>
      <c r="F35" s="0" t="s">
        <v>238</v>
      </c>
      <c r="G35" s="0" t="s">
        <v>239</v>
      </c>
      <c r="H35" s="0" t="n">
        <v>547842.36763</v>
      </c>
      <c r="I35" s="0" t="s">
        <v>240</v>
      </c>
    </row>
    <row r="36" customFormat="false" ht="15" hidden="false" customHeight="false" outlineLevel="0" collapsed="false">
      <c r="A36" s="0" t="s">
        <v>234</v>
      </c>
      <c r="B36" s="0" t="s">
        <v>235</v>
      </c>
      <c r="C36" s="0" t="s">
        <v>236</v>
      </c>
      <c r="D36" s="0" t="s">
        <v>165</v>
      </c>
      <c r="E36" s="0" t="s">
        <v>237</v>
      </c>
      <c r="F36" s="0" t="s">
        <v>238</v>
      </c>
      <c r="G36" s="0" t="s">
        <v>239</v>
      </c>
      <c r="H36" s="0" t="n">
        <v>839512.611746</v>
      </c>
      <c r="I36" s="0" t="s">
        <v>240</v>
      </c>
    </row>
    <row r="37" customFormat="false" ht="15" hidden="false" customHeight="false" outlineLevel="0" collapsed="false">
      <c r="A37" s="0" t="s">
        <v>234</v>
      </c>
      <c r="B37" s="0" t="s">
        <v>235</v>
      </c>
      <c r="C37" s="0" t="s">
        <v>236</v>
      </c>
      <c r="D37" s="0" t="s">
        <v>166</v>
      </c>
      <c r="E37" s="0" t="s">
        <v>237</v>
      </c>
      <c r="F37" s="0" t="s">
        <v>238</v>
      </c>
      <c r="G37" s="0" t="s">
        <v>239</v>
      </c>
      <c r="H37" s="0" t="n">
        <v>1053896.670589</v>
      </c>
      <c r="I37" s="0" t="s">
        <v>240</v>
      </c>
    </row>
    <row r="38" customFormat="false" ht="15" hidden="false" customHeight="false" outlineLevel="0" collapsed="false">
      <c r="A38" s="0" t="s">
        <v>234</v>
      </c>
      <c r="B38" s="0" t="s">
        <v>235</v>
      </c>
      <c r="C38" s="0" t="s">
        <v>236</v>
      </c>
      <c r="D38" s="0" t="s">
        <v>167</v>
      </c>
      <c r="E38" s="0" t="s">
        <v>237</v>
      </c>
      <c r="F38" s="0" t="s">
        <v>238</v>
      </c>
      <c r="G38" s="0" t="s">
        <v>239</v>
      </c>
      <c r="H38" s="0" t="n">
        <v>1694258.208969</v>
      </c>
      <c r="I38" s="0" t="s">
        <v>240</v>
      </c>
    </row>
    <row r="39" customFormat="false" ht="15" hidden="false" customHeight="false" outlineLevel="0" collapsed="false">
      <c r="A39" s="0" t="s">
        <v>234</v>
      </c>
      <c r="B39" s="0" t="s">
        <v>235</v>
      </c>
      <c r="C39" s="0" t="s">
        <v>236</v>
      </c>
      <c r="D39" s="0" t="s">
        <v>168</v>
      </c>
      <c r="E39" s="0" t="s">
        <v>237</v>
      </c>
      <c r="F39" s="0" t="s">
        <v>238</v>
      </c>
      <c r="G39" s="0" t="s">
        <v>239</v>
      </c>
      <c r="H39" s="0" t="n">
        <v>345914.045826</v>
      </c>
      <c r="I39" s="0" t="s">
        <v>240</v>
      </c>
    </row>
    <row r="40" customFormat="false" ht="15" hidden="false" customHeight="false" outlineLevel="0" collapsed="false">
      <c r="A40" s="0" t="s">
        <v>234</v>
      </c>
      <c r="B40" s="0" t="s">
        <v>235</v>
      </c>
      <c r="C40" s="0" t="s">
        <v>236</v>
      </c>
      <c r="D40" s="0" t="s">
        <v>169</v>
      </c>
      <c r="E40" s="0" t="s">
        <v>237</v>
      </c>
      <c r="F40" s="0" t="s">
        <v>238</v>
      </c>
      <c r="G40" s="0" t="s">
        <v>239</v>
      </c>
      <c r="H40" s="0" t="n">
        <v>555083.952724</v>
      </c>
      <c r="I40" s="0" t="s">
        <v>240</v>
      </c>
    </row>
    <row r="41" customFormat="false" ht="15" hidden="false" customHeight="false" outlineLevel="0" collapsed="false">
      <c r="A41" s="0" t="s">
        <v>234</v>
      </c>
      <c r="B41" s="0" t="s">
        <v>235</v>
      </c>
      <c r="C41" s="0" t="s">
        <v>236</v>
      </c>
      <c r="D41" s="0" t="s">
        <v>170</v>
      </c>
      <c r="E41" s="0" t="s">
        <v>237</v>
      </c>
      <c r="F41" s="0" t="s">
        <v>238</v>
      </c>
      <c r="G41" s="0" t="s">
        <v>239</v>
      </c>
      <c r="H41" s="0" t="n">
        <v>29218.551437</v>
      </c>
      <c r="I41" s="0" t="s">
        <v>240</v>
      </c>
    </row>
    <row r="42" customFormat="false" ht="15" hidden="false" customHeight="false" outlineLevel="0" collapsed="false">
      <c r="A42" s="0" t="s">
        <v>234</v>
      </c>
      <c r="B42" s="0" t="s">
        <v>235</v>
      </c>
      <c r="C42" s="0" t="s">
        <v>236</v>
      </c>
      <c r="D42" s="0" t="s">
        <v>171</v>
      </c>
      <c r="E42" s="0" t="s">
        <v>237</v>
      </c>
      <c r="F42" s="0" t="s">
        <v>238</v>
      </c>
      <c r="G42" s="0" t="s">
        <v>239</v>
      </c>
      <c r="H42" s="0" t="n">
        <v>2091239.727198</v>
      </c>
      <c r="I42" s="0" t="s">
        <v>240</v>
      </c>
    </row>
    <row r="43" customFormat="false" ht="15" hidden="false" customHeight="false" outlineLevel="0" collapsed="false">
      <c r="A43" s="0" t="s">
        <v>234</v>
      </c>
      <c r="B43" s="0" t="s">
        <v>235</v>
      </c>
      <c r="C43" s="0" t="s">
        <v>236</v>
      </c>
      <c r="D43" s="0" t="s">
        <v>172</v>
      </c>
      <c r="E43" s="0" t="s">
        <v>237</v>
      </c>
      <c r="F43" s="0" t="s">
        <v>238</v>
      </c>
      <c r="G43" s="0" t="s">
        <v>239</v>
      </c>
      <c r="H43" s="0" t="n">
        <v>46591.390514</v>
      </c>
      <c r="I43" s="0" t="s">
        <v>240</v>
      </c>
    </row>
    <row r="44" customFormat="false" ht="15" hidden="false" customHeight="false" outlineLevel="0" collapsed="false">
      <c r="A44" s="0" t="s">
        <v>234</v>
      </c>
      <c r="B44" s="0" t="s">
        <v>235</v>
      </c>
      <c r="C44" s="0" t="s">
        <v>236</v>
      </c>
      <c r="D44" s="0" t="s">
        <v>173</v>
      </c>
      <c r="E44" s="0" t="s">
        <v>237</v>
      </c>
      <c r="F44" s="0" t="s">
        <v>238</v>
      </c>
      <c r="G44" s="0" t="s">
        <v>239</v>
      </c>
      <c r="H44" s="0" t="n">
        <v>40508.892956</v>
      </c>
      <c r="I44" s="0" t="s">
        <v>240</v>
      </c>
    </row>
    <row r="45" customFormat="false" ht="15" hidden="false" customHeight="false" outlineLevel="0" collapsed="false">
      <c r="A45" s="0" t="s">
        <v>234</v>
      </c>
      <c r="B45" s="0" t="s">
        <v>235</v>
      </c>
      <c r="C45" s="0" t="s">
        <v>236</v>
      </c>
      <c r="D45" s="0" t="s">
        <v>174</v>
      </c>
      <c r="E45" s="0" t="s">
        <v>237</v>
      </c>
      <c r="F45" s="0" t="s">
        <v>238</v>
      </c>
      <c r="G45" s="0" t="s">
        <v>239</v>
      </c>
      <c r="H45" s="0" t="n">
        <v>25709.343758</v>
      </c>
      <c r="I45" s="0" t="s">
        <v>240</v>
      </c>
    </row>
    <row r="46" customFormat="false" ht="15" hidden="false" customHeight="false" outlineLevel="0" collapsed="false">
      <c r="A46" s="0" t="s">
        <v>234</v>
      </c>
      <c r="B46" s="0" t="s">
        <v>235</v>
      </c>
      <c r="C46" s="0" t="s">
        <v>236</v>
      </c>
      <c r="D46" s="0" t="s">
        <v>175</v>
      </c>
      <c r="E46" s="0" t="s">
        <v>237</v>
      </c>
      <c r="F46" s="0" t="s">
        <v>238</v>
      </c>
      <c r="G46" s="0" t="s">
        <v>239</v>
      </c>
      <c r="H46" s="0" t="n">
        <v>740.539759</v>
      </c>
      <c r="I46" s="0" t="s">
        <v>240</v>
      </c>
    </row>
    <row r="47" customFormat="false" ht="15" hidden="false" customHeight="false" outlineLevel="0" collapsed="false">
      <c r="A47" s="0" t="s">
        <v>234</v>
      </c>
      <c r="B47" s="0" t="s">
        <v>235</v>
      </c>
      <c r="C47" s="0" t="s">
        <v>236</v>
      </c>
      <c r="D47" s="0" t="s">
        <v>177</v>
      </c>
      <c r="E47" s="0" t="s">
        <v>237</v>
      </c>
      <c r="F47" s="0" t="s">
        <v>238</v>
      </c>
      <c r="G47" s="0" t="s">
        <v>239</v>
      </c>
      <c r="H47" s="0" t="n">
        <v>1024.674395</v>
      </c>
      <c r="I47" s="0" t="s">
        <v>240</v>
      </c>
    </row>
    <row r="48" customFormat="false" ht="15" hidden="false" customHeight="false" outlineLevel="0" collapsed="false">
      <c r="A48" s="0" t="s">
        <v>234</v>
      </c>
      <c r="B48" s="0" t="s">
        <v>235</v>
      </c>
      <c r="C48" s="0" t="s">
        <v>236</v>
      </c>
      <c r="D48" s="0" t="s">
        <v>178</v>
      </c>
      <c r="E48" s="0" t="s">
        <v>237</v>
      </c>
      <c r="F48" s="0" t="s">
        <v>238</v>
      </c>
      <c r="G48" s="0" t="s">
        <v>239</v>
      </c>
      <c r="H48" s="0" t="n">
        <v>1045.95732</v>
      </c>
      <c r="I48" s="0" t="s">
        <v>240</v>
      </c>
    </row>
    <row r="49" customFormat="false" ht="15" hidden="false" customHeight="false" outlineLevel="0" collapsed="false">
      <c r="A49" s="0" t="s">
        <v>234</v>
      </c>
      <c r="B49" s="0" t="s">
        <v>235</v>
      </c>
      <c r="C49" s="0" t="s">
        <v>236</v>
      </c>
      <c r="D49" s="0" t="s">
        <v>179</v>
      </c>
      <c r="E49" s="0" t="s">
        <v>237</v>
      </c>
      <c r="F49" s="0" t="s">
        <v>238</v>
      </c>
      <c r="G49" s="0" t="s">
        <v>239</v>
      </c>
      <c r="H49" s="0" t="n">
        <v>819582.999178</v>
      </c>
      <c r="I49" s="0" t="s">
        <v>240</v>
      </c>
    </row>
    <row r="50" customFormat="false" ht="15" hidden="false" customHeight="false" outlineLevel="0" collapsed="false">
      <c r="A50" s="0" t="s">
        <v>234</v>
      </c>
      <c r="B50" s="0" t="s">
        <v>235</v>
      </c>
      <c r="C50" s="0" t="s">
        <v>236</v>
      </c>
      <c r="D50" s="0" t="s">
        <v>180</v>
      </c>
      <c r="E50" s="0" t="s">
        <v>237</v>
      </c>
      <c r="F50" s="0" t="s">
        <v>238</v>
      </c>
      <c r="G50" s="0" t="s">
        <v>239</v>
      </c>
      <c r="H50" s="0" t="n">
        <v>464546.005269</v>
      </c>
      <c r="I50" s="0" t="s">
        <v>240</v>
      </c>
    </row>
    <row r="51" customFormat="false" ht="15" hidden="false" customHeight="false" outlineLevel="0" collapsed="false">
      <c r="A51" s="0" t="s">
        <v>234</v>
      </c>
      <c r="B51" s="0" t="s">
        <v>235</v>
      </c>
      <c r="C51" s="0" t="s">
        <v>236</v>
      </c>
      <c r="D51" s="0" t="s">
        <v>181</v>
      </c>
      <c r="E51" s="0" t="s">
        <v>237</v>
      </c>
      <c r="F51" s="0" t="s">
        <v>238</v>
      </c>
      <c r="G51" s="0" t="s">
        <v>239</v>
      </c>
      <c r="H51" s="0" t="n">
        <v>610791.723301</v>
      </c>
      <c r="I51" s="0" t="s">
        <v>240</v>
      </c>
    </row>
    <row r="52" customFormat="false" ht="15" hidden="false" customHeight="false" outlineLevel="0" collapsed="false">
      <c r="A52" s="0" t="s">
        <v>234</v>
      </c>
      <c r="B52" s="0" t="s">
        <v>235</v>
      </c>
      <c r="C52" s="0" t="s">
        <v>236</v>
      </c>
      <c r="D52" s="0" t="s">
        <v>182</v>
      </c>
      <c r="E52" s="0" t="s">
        <v>237</v>
      </c>
      <c r="F52" s="0" t="s">
        <v>238</v>
      </c>
      <c r="G52" s="0" t="s">
        <v>239</v>
      </c>
      <c r="H52" s="0" t="n">
        <v>13481.839792</v>
      </c>
      <c r="I52" s="0" t="s">
        <v>240</v>
      </c>
    </row>
    <row r="53" customFormat="false" ht="15" hidden="false" customHeight="false" outlineLevel="0" collapsed="false">
      <c r="A53" s="0" t="s">
        <v>234</v>
      </c>
      <c r="B53" s="0" t="s">
        <v>235</v>
      </c>
      <c r="C53" s="0" t="s">
        <v>236</v>
      </c>
      <c r="D53" s="0" t="s">
        <v>184</v>
      </c>
      <c r="E53" s="0" t="s">
        <v>237</v>
      </c>
      <c r="F53" s="0" t="s">
        <v>238</v>
      </c>
      <c r="G53" s="0" t="s">
        <v>239</v>
      </c>
      <c r="H53" s="0" t="n">
        <v>5650.550304</v>
      </c>
      <c r="I53" s="0" t="s">
        <v>240</v>
      </c>
    </row>
    <row r="54" customFormat="false" ht="15" hidden="false" customHeight="false" outlineLevel="0" collapsed="false">
      <c r="A54" s="0" t="s">
        <v>234</v>
      </c>
      <c r="B54" s="0" t="s">
        <v>235</v>
      </c>
      <c r="C54" s="0" t="s">
        <v>236</v>
      </c>
      <c r="D54" s="0" t="s">
        <v>185</v>
      </c>
      <c r="E54" s="0" t="s">
        <v>237</v>
      </c>
      <c r="F54" s="0" t="s">
        <v>238</v>
      </c>
      <c r="G54" s="0" t="s">
        <v>239</v>
      </c>
      <c r="H54" s="0" t="n">
        <v>181.307763</v>
      </c>
      <c r="I54" s="0" t="s">
        <v>240</v>
      </c>
    </row>
    <row r="55" customFormat="false" ht="15" hidden="false" customHeight="false" outlineLevel="0" collapsed="false">
      <c r="A55" s="0" t="s">
        <v>234</v>
      </c>
      <c r="B55" s="0" t="s">
        <v>235</v>
      </c>
      <c r="C55" s="0" t="s">
        <v>236</v>
      </c>
      <c r="D55" s="0" t="s">
        <v>186</v>
      </c>
      <c r="E55" s="0" t="s">
        <v>237</v>
      </c>
      <c r="F55" s="0" t="s">
        <v>238</v>
      </c>
      <c r="G55" s="0" t="s">
        <v>239</v>
      </c>
      <c r="H55" s="0" t="n">
        <v>1775620.163764</v>
      </c>
      <c r="I55" s="0" t="s">
        <v>240</v>
      </c>
    </row>
    <row r="56" customFormat="false" ht="15" hidden="false" customHeight="false" outlineLevel="0" collapsed="false">
      <c r="A56" s="0" t="s">
        <v>234</v>
      </c>
      <c r="B56" s="0" t="s">
        <v>235</v>
      </c>
      <c r="C56" s="0" t="s">
        <v>236</v>
      </c>
      <c r="D56" s="0" t="s">
        <v>188</v>
      </c>
      <c r="E56" s="0" t="s">
        <v>237</v>
      </c>
      <c r="F56" s="0" t="s">
        <v>238</v>
      </c>
      <c r="G56" s="0" t="s">
        <v>239</v>
      </c>
      <c r="H56" s="0" t="n">
        <v>1582885.535929</v>
      </c>
      <c r="I56" s="0" t="s">
        <v>240</v>
      </c>
    </row>
    <row r="57" customFormat="false" ht="15" hidden="false" customHeight="false" outlineLevel="0" collapsed="false">
      <c r="A57" s="0" t="s">
        <v>234</v>
      </c>
      <c r="B57" s="0" t="s">
        <v>235</v>
      </c>
      <c r="C57" s="0" t="s">
        <v>236</v>
      </c>
      <c r="D57" s="0" t="s">
        <v>190</v>
      </c>
      <c r="E57" s="0" t="s">
        <v>237</v>
      </c>
      <c r="F57" s="0" t="s">
        <v>238</v>
      </c>
      <c r="G57" s="0" t="s">
        <v>239</v>
      </c>
      <c r="H57" s="0" t="n">
        <v>242125.411803</v>
      </c>
      <c r="I57" s="0" t="s">
        <v>240</v>
      </c>
    </row>
    <row r="58" customFormat="false" ht="15" hidden="false" customHeight="false" outlineLevel="0" collapsed="false">
      <c r="A58" s="0" t="s">
        <v>234</v>
      </c>
      <c r="B58" s="0" t="s">
        <v>235</v>
      </c>
      <c r="C58" s="0" t="s">
        <v>236</v>
      </c>
      <c r="D58" s="0" t="s">
        <v>192</v>
      </c>
      <c r="E58" s="0" t="s">
        <v>237</v>
      </c>
      <c r="F58" s="0" t="s">
        <v>238</v>
      </c>
      <c r="G58" s="0" t="s">
        <v>239</v>
      </c>
      <c r="H58" s="0" t="n">
        <v>242125.411664</v>
      </c>
      <c r="I58" s="0" t="s">
        <v>240</v>
      </c>
    </row>
    <row r="59" customFormat="false" ht="15" hidden="false" customHeight="false" outlineLevel="0" collapsed="false">
      <c r="A59" s="0" t="s">
        <v>234</v>
      </c>
      <c r="B59" s="0" t="s">
        <v>235</v>
      </c>
      <c r="C59" s="0" t="s">
        <v>236</v>
      </c>
      <c r="D59" s="0" t="s">
        <v>193</v>
      </c>
      <c r="E59" s="0" t="s">
        <v>237</v>
      </c>
      <c r="F59" s="0" t="s">
        <v>238</v>
      </c>
      <c r="G59" s="0" t="s">
        <v>239</v>
      </c>
      <c r="H59" s="0" t="n">
        <v>556981.961006</v>
      </c>
      <c r="I59" s="0" t="s">
        <v>240</v>
      </c>
    </row>
    <row r="60" customFormat="false" ht="15" hidden="false" customHeight="false" outlineLevel="0" collapsed="false">
      <c r="A60" s="0" t="s">
        <v>234</v>
      </c>
      <c r="B60" s="0" t="s">
        <v>235</v>
      </c>
      <c r="C60" s="0" t="s">
        <v>236</v>
      </c>
      <c r="D60" s="0" t="s">
        <v>195</v>
      </c>
      <c r="E60" s="0" t="s">
        <v>237</v>
      </c>
      <c r="F60" s="0" t="s">
        <v>238</v>
      </c>
      <c r="G60" s="0" t="s">
        <v>239</v>
      </c>
      <c r="H60" s="0" t="n">
        <v>89206.458132</v>
      </c>
      <c r="I60" s="0" t="s">
        <v>240</v>
      </c>
    </row>
    <row r="61" customFormat="false" ht="15" hidden="false" customHeight="false" outlineLevel="0" collapsed="false">
      <c r="A61" s="0" t="s">
        <v>234</v>
      </c>
      <c r="B61" s="0" t="s">
        <v>235</v>
      </c>
      <c r="C61" s="0" t="s">
        <v>236</v>
      </c>
      <c r="D61" s="0" t="s">
        <v>196</v>
      </c>
      <c r="E61" s="0" t="s">
        <v>237</v>
      </c>
      <c r="F61" s="0" t="s">
        <v>238</v>
      </c>
      <c r="G61" s="0" t="s">
        <v>239</v>
      </c>
      <c r="H61" s="0" t="n">
        <v>59470.972088</v>
      </c>
      <c r="I61" s="0" t="s">
        <v>240</v>
      </c>
    </row>
    <row r="62" customFormat="false" ht="15" hidden="false" customHeight="false" outlineLevel="0" collapsed="false">
      <c r="A62" s="0" t="s">
        <v>234</v>
      </c>
      <c r="B62" s="0" t="s">
        <v>235</v>
      </c>
      <c r="C62" s="0" t="s">
        <v>236</v>
      </c>
      <c r="D62" s="0" t="s">
        <v>198</v>
      </c>
      <c r="E62" s="0" t="s">
        <v>237</v>
      </c>
      <c r="F62" s="0" t="s">
        <v>238</v>
      </c>
      <c r="G62" s="0" t="s">
        <v>239</v>
      </c>
      <c r="H62" s="0" t="n">
        <v>56361.683889</v>
      </c>
      <c r="I62" s="0" t="s">
        <v>240</v>
      </c>
    </row>
    <row r="63" customFormat="false" ht="15" hidden="false" customHeight="false" outlineLevel="0" collapsed="false">
      <c r="A63" s="0" t="s">
        <v>234</v>
      </c>
      <c r="B63" s="0" t="s">
        <v>235</v>
      </c>
      <c r="C63" s="0" t="s">
        <v>236</v>
      </c>
      <c r="D63" s="0" t="s">
        <v>199</v>
      </c>
      <c r="E63" s="0" t="s">
        <v>237</v>
      </c>
      <c r="F63" s="0" t="s">
        <v>238</v>
      </c>
      <c r="G63" s="0" t="s">
        <v>239</v>
      </c>
      <c r="H63" s="0" t="n">
        <v>18111.507553</v>
      </c>
      <c r="I63" s="0" t="s">
        <v>240</v>
      </c>
    </row>
    <row r="64" customFormat="false" ht="15" hidden="false" customHeight="false" outlineLevel="0" collapsed="false">
      <c r="A64" s="0" t="s">
        <v>234</v>
      </c>
      <c r="B64" s="0" t="s">
        <v>235</v>
      </c>
      <c r="C64" s="0" t="s">
        <v>236</v>
      </c>
      <c r="D64" s="0" t="s">
        <v>201</v>
      </c>
      <c r="E64" s="0" t="s">
        <v>237</v>
      </c>
      <c r="F64" s="0" t="s">
        <v>238</v>
      </c>
      <c r="G64" s="0" t="s">
        <v>239</v>
      </c>
      <c r="H64" s="0" t="n">
        <v>18111.507553</v>
      </c>
      <c r="I64" s="0" t="s">
        <v>240</v>
      </c>
    </row>
    <row r="65" customFormat="false" ht="15" hidden="false" customHeight="false" outlineLevel="0" collapsed="false">
      <c r="A65" s="0" t="s">
        <v>234</v>
      </c>
      <c r="B65" s="0" t="s">
        <v>235</v>
      </c>
      <c r="C65" s="0" t="s">
        <v>236</v>
      </c>
      <c r="D65" s="0" t="s">
        <v>203</v>
      </c>
      <c r="E65" s="0" t="s">
        <v>237</v>
      </c>
      <c r="F65" s="0" t="s">
        <v>238</v>
      </c>
      <c r="G65" s="0" t="s">
        <v>239</v>
      </c>
      <c r="H65" s="0" t="n">
        <v>18017.283443</v>
      </c>
      <c r="I65" s="0" t="s">
        <v>240</v>
      </c>
    </row>
    <row r="66" customFormat="false" ht="15" hidden="false" customHeight="false" outlineLevel="0" collapsed="false">
      <c r="A66" s="0" t="s">
        <v>234</v>
      </c>
      <c r="B66" s="0" t="s">
        <v>235</v>
      </c>
      <c r="C66" s="0" t="s">
        <v>236</v>
      </c>
      <c r="D66" s="0" t="s">
        <v>205</v>
      </c>
      <c r="E66" s="0" t="s">
        <v>237</v>
      </c>
      <c r="F66" s="0" t="s">
        <v>238</v>
      </c>
      <c r="G66" s="0" t="s">
        <v>239</v>
      </c>
      <c r="H66" s="0" t="n">
        <v>50305.658228</v>
      </c>
      <c r="I66" s="0" t="s">
        <v>240</v>
      </c>
    </row>
    <row r="67" customFormat="false" ht="15" hidden="false" customHeight="false" outlineLevel="0" collapsed="false">
      <c r="A67" s="0" t="s">
        <v>234</v>
      </c>
      <c r="B67" s="0" t="s">
        <v>235</v>
      </c>
      <c r="C67" s="0" t="s">
        <v>236</v>
      </c>
      <c r="D67" s="0" t="s">
        <v>206</v>
      </c>
      <c r="E67" s="0" t="s">
        <v>237</v>
      </c>
      <c r="F67" s="0" t="s">
        <v>238</v>
      </c>
      <c r="G67" s="0" t="s">
        <v>239</v>
      </c>
      <c r="H67" s="0" t="n">
        <v>20548.220792</v>
      </c>
      <c r="I67" s="0" t="s">
        <v>240</v>
      </c>
    </row>
    <row r="68" customFormat="false" ht="15" hidden="false" customHeight="false" outlineLevel="0" collapsed="false">
      <c r="A68" s="0" t="s">
        <v>234</v>
      </c>
      <c r="B68" s="0" t="s">
        <v>235</v>
      </c>
      <c r="C68" s="0" t="s">
        <v>236</v>
      </c>
      <c r="D68" s="0" t="s">
        <v>207</v>
      </c>
      <c r="E68" s="0" t="s">
        <v>237</v>
      </c>
      <c r="F68" s="0" t="s">
        <v>238</v>
      </c>
      <c r="G68" s="0" t="s">
        <v>239</v>
      </c>
      <c r="H68" s="0" t="n">
        <v>8411.516448</v>
      </c>
      <c r="I68" s="0" t="s">
        <v>240</v>
      </c>
    </row>
    <row r="69" customFormat="false" ht="15" hidden="false" customHeight="false" outlineLevel="0" collapsed="false">
      <c r="A69" s="0" t="s">
        <v>234</v>
      </c>
      <c r="B69" s="0" t="s">
        <v>235</v>
      </c>
      <c r="C69" s="0" t="s">
        <v>236</v>
      </c>
      <c r="D69" s="0" t="s">
        <v>209</v>
      </c>
      <c r="E69" s="0" t="s">
        <v>237</v>
      </c>
      <c r="F69" s="0" t="s">
        <v>238</v>
      </c>
      <c r="G69" s="0" t="s">
        <v>239</v>
      </c>
      <c r="H69" s="0" t="n">
        <v>803070.1476</v>
      </c>
      <c r="I69" s="0" t="s">
        <v>240</v>
      </c>
    </row>
    <row r="70" customFormat="false" ht="15" hidden="false" customHeight="false" outlineLevel="0" collapsed="false">
      <c r="A70" s="0" t="s">
        <v>234</v>
      </c>
      <c r="B70" s="0" t="s">
        <v>235</v>
      </c>
      <c r="C70" s="0" t="s">
        <v>236</v>
      </c>
      <c r="D70" s="0" t="s">
        <v>211</v>
      </c>
      <c r="E70" s="0" t="s">
        <v>237</v>
      </c>
      <c r="F70" s="0" t="s">
        <v>238</v>
      </c>
      <c r="G70" s="0" t="s">
        <v>239</v>
      </c>
      <c r="H70" s="0" t="n">
        <v>38931.483149</v>
      </c>
      <c r="I70" s="0" t="s">
        <v>240</v>
      </c>
    </row>
    <row r="71" customFormat="false" ht="15" hidden="false" customHeight="false" outlineLevel="0" collapsed="false">
      <c r="A71" s="0" t="s">
        <v>234</v>
      </c>
      <c r="B71" s="0" t="s">
        <v>235</v>
      </c>
      <c r="C71" s="0" t="s">
        <v>236</v>
      </c>
      <c r="D71" s="0" t="s">
        <v>212</v>
      </c>
      <c r="E71" s="0" t="s">
        <v>237</v>
      </c>
      <c r="F71" s="0" t="s">
        <v>238</v>
      </c>
      <c r="G71" s="0" t="s">
        <v>239</v>
      </c>
      <c r="H71" s="0" t="n">
        <v>38931.483149</v>
      </c>
      <c r="I71" s="0" t="s">
        <v>240</v>
      </c>
    </row>
    <row r="72" customFormat="false" ht="15" hidden="false" customHeight="false" outlineLevel="0" collapsed="false">
      <c r="A72" s="0" t="s">
        <v>234</v>
      </c>
      <c r="B72" s="0" t="s">
        <v>235</v>
      </c>
      <c r="C72" s="0" t="s">
        <v>236</v>
      </c>
      <c r="D72" s="0" t="s">
        <v>213</v>
      </c>
      <c r="E72" s="0" t="s">
        <v>237</v>
      </c>
      <c r="F72" s="0" t="s">
        <v>238</v>
      </c>
      <c r="G72" s="0" t="s">
        <v>239</v>
      </c>
      <c r="H72" s="0" t="n">
        <v>1014574.10599</v>
      </c>
      <c r="I72" s="0" t="s">
        <v>240</v>
      </c>
    </row>
    <row r="73" customFormat="false" ht="15" hidden="false" customHeight="false" outlineLevel="0" collapsed="false">
      <c r="A73" s="0" t="s">
        <v>234</v>
      </c>
      <c r="B73" s="0" t="s">
        <v>235</v>
      </c>
      <c r="C73" s="0" t="s">
        <v>236</v>
      </c>
      <c r="D73" s="0" t="s">
        <v>215</v>
      </c>
      <c r="E73" s="0" t="s">
        <v>237</v>
      </c>
      <c r="F73" s="0" t="s">
        <v>238</v>
      </c>
      <c r="G73" s="0" t="s">
        <v>239</v>
      </c>
      <c r="H73" s="0" t="n">
        <v>37503.620779</v>
      </c>
      <c r="I73" s="0" t="s">
        <v>240</v>
      </c>
    </row>
    <row r="74" customFormat="false" ht="15" hidden="false" customHeight="false" outlineLevel="0" collapsed="false">
      <c r="A74" s="0" t="s">
        <v>234</v>
      </c>
      <c r="B74" s="0" t="s">
        <v>235</v>
      </c>
      <c r="C74" s="0" t="s">
        <v>236</v>
      </c>
      <c r="D74" s="0" t="s">
        <v>216</v>
      </c>
      <c r="E74" s="0" t="s">
        <v>237</v>
      </c>
      <c r="F74" s="0" t="s">
        <v>238</v>
      </c>
      <c r="G74" s="0" t="s">
        <v>239</v>
      </c>
      <c r="H74" s="0" t="n">
        <v>0</v>
      </c>
      <c r="I74" s="0" t="s">
        <v>240</v>
      </c>
    </row>
    <row r="75" customFormat="false" ht="15" hidden="false" customHeight="false" outlineLevel="0" collapsed="false">
      <c r="A75" s="0" t="s">
        <v>234</v>
      </c>
      <c r="B75" s="0" t="s">
        <v>235</v>
      </c>
      <c r="C75" s="0" t="s">
        <v>236</v>
      </c>
      <c r="D75" s="0" t="s">
        <v>218</v>
      </c>
      <c r="E75" s="0" t="s">
        <v>237</v>
      </c>
      <c r="F75" s="0" t="s">
        <v>238</v>
      </c>
      <c r="G75" s="0" t="s">
        <v>239</v>
      </c>
      <c r="H75" s="0" t="n">
        <v>0</v>
      </c>
      <c r="I75" s="0" t="s">
        <v>240</v>
      </c>
    </row>
    <row r="76" customFormat="false" ht="15" hidden="false" customHeight="false" outlineLevel="0" collapsed="false">
      <c r="A76" s="0" t="s">
        <v>234</v>
      </c>
      <c r="B76" s="0" t="s">
        <v>235</v>
      </c>
      <c r="C76" s="0" t="s">
        <v>236</v>
      </c>
      <c r="D76" s="0" t="s">
        <v>219</v>
      </c>
      <c r="E76" s="0" t="s">
        <v>237</v>
      </c>
      <c r="F76" s="0" t="s">
        <v>238</v>
      </c>
      <c r="G76" s="0" t="s">
        <v>239</v>
      </c>
      <c r="H76" s="0" t="n">
        <v>602095.652743</v>
      </c>
      <c r="I76" s="0" t="s">
        <v>240</v>
      </c>
    </row>
    <row r="77" customFormat="false" ht="15" hidden="false" customHeight="false" outlineLevel="0" collapsed="false">
      <c r="A77" s="0" t="s">
        <v>234</v>
      </c>
      <c r="B77" s="0" t="s">
        <v>235</v>
      </c>
      <c r="C77" s="0" t="s">
        <v>236</v>
      </c>
      <c r="D77" s="0" t="s">
        <v>220</v>
      </c>
      <c r="E77" s="0" t="s">
        <v>237</v>
      </c>
      <c r="F77" s="0" t="s">
        <v>238</v>
      </c>
      <c r="G77" s="0" t="s">
        <v>239</v>
      </c>
      <c r="H77" s="0" t="n">
        <v>1737186.756822</v>
      </c>
      <c r="I77" s="0" t="s">
        <v>240</v>
      </c>
    </row>
    <row r="78" customFormat="false" ht="15" hidden="false" customHeight="false" outlineLevel="0" collapsed="false">
      <c r="A78" s="0" t="s">
        <v>234</v>
      </c>
      <c r="B78" s="0" t="s">
        <v>235</v>
      </c>
      <c r="C78" s="0" t="s">
        <v>236</v>
      </c>
      <c r="D78" s="0" t="s">
        <v>221</v>
      </c>
      <c r="E78" s="0" t="s">
        <v>237</v>
      </c>
      <c r="F78" s="0" t="s">
        <v>238</v>
      </c>
      <c r="G78" s="0" t="s">
        <v>239</v>
      </c>
      <c r="H78" s="0" t="n">
        <v>205524.481995</v>
      </c>
      <c r="I78" s="0" t="s">
        <v>240</v>
      </c>
    </row>
    <row r="79" customFormat="false" ht="15" hidden="false" customHeight="false" outlineLevel="0" collapsed="false">
      <c r="A79" s="0" t="s">
        <v>234</v>
      </c>
      <c r="B79" s="0" t="s">
        <v>235</v>
      </c>
      <c r="C79" s="0" t="s">
        <v>236</v>
      </c>
      <c r="D79" s="0" t="s">
        <v>223</v>
      </c>
      <c r="E79" s="0" t="s">
        <v>237</v>
      </c>
      <c r="F79" s="0" t="s">
        <v>238</v>
      </c>
      <c r="G79" s="0" t="s">
        <v>239</v>
      </c>
      <c r="H79" s="0" t="n">
        <v>68444.349278</v>
      </c>
      <c r="I79" s="0" t="s">
        <v>240</v>
      </c>
    </row>
    <row r="80" customFormat="false" ht="15" hidden="false" customHeight="false" outlineLevel="0" collapsed="false">
      <c r="A80" s="0" t="s">
        <v>234</v>
      </c>
      <c r="B80" s="0" t="s">
        <v>235</v>
      </c>
      <c r="C80" s="0" t="s">
        <v>236</v>
      </c>
      <c r="D80" s="0" t="s">
        <v>224</v>
      </c>
      <c r="E80" s="0" t="s">
        <v>237</v>
      </c>
      <c r="F80" s="0" t="s">
        <v>238</v>
      </c>
      <c r="G80" s="0" t="s">
        <v>239</v>
      </c>
      <c r="H80" s="0" t="n">
        <v>68444.349278</v>
      </c>
      <c r="I80" s="0" t="s">
        <v>240</v>
      </c>
    </row>
    <row r="81" customFormat="false" ht="15" hidden="false" customHeight="false" outlineLevel="0" collapsed="false">
      <c r="A81" s="0" t="s">
        <v>234</v>
      </c>
      <c r="B81" s="0" t="s">
        <v>235</v>
      </c>
      <c r="C81" s="0" t="s">
        <v>236</v>
      </c>
      <c r="D81" s="0" t="s">
        <v>225</v>
      </c>
      <c r="E81" s="0" t="s">
        <v>237</v>
      </c>
      <c r="F81" s="0" t="s">
        <v>238</v>
      </c>
      <c r="G81" s="0" t="s">
        <v>239</v>
      </c>
      <c r="H81" s="0" t="n">
        <v>1087701.814337</v>
      </c>
      <c r="I81" s="0" t="s">
        <v>240</v>
      </c>
    </row>
    <row r="82" customFormat="false" ht="15" hidden="false" customHeight="false" outlineLevel="0" collapsed="false">
      <c r="A82" s="0" t="s">
        <v>234</v>
      </c>
      <c r="B82" s="0" t="s">
        <v>235</v>
      </c>
      <c r="C82" s="0" t="s">
        <v>236</v>
      </c>
      <c r="D82" s="0" t="s">
        <v>226</v>
      </c>
      <c r="E82" s="0" t="s">
        <v>237</v>
      </c>
      <c r="F82" s="0" t="s">
        <v>238</v>
      </c>
      <c r="G82" s="0" t="s">
        <v>239</v>
      </c>
      <c r="H82" s="0" t="n">
        <v>4285665.115169</v>
      </c>
      <c r="I82" s="0" t="s">
        <v>240</v>
      </c>
    </row>
    <row r="83" customFormat="false" ht="15" hidden="false" customHeight="false" outlineLevel="0" collapsed="false">
      <c r="A83" s="0" t="s">
        <v>234</v>
      </c>
      <c r="B83" s="0" t="s">
        <v>235</v>
      </c>
      <c r="C83" s="0" t="s">
        <v>236</v>
      </c>
      <c r="D83" s="0" t="s">
        <v>227</v>
      </c>
      <c r="E83" s="0" t="s">
        <v>237</v>
      </c>
      <c r="F83" s="0" t="s">
        <v>238</v>
      </c>
      <c r="G83" s="0" t="s">
        <v>239</v>
      </c>
      <c r="H83" s="0" t="n">
        <v>31811.945438</v>
      </c>
      <c r="I83" s="0" t="s">
        <v>240</v>
      </c>
    </row>
    <row r="84" customFormat="false" ht="15" hidden="false" customHeight="false" outlineLevel="0" collapsed="false">
      <c r="A84" s="0" t="s">
        <v>234</v>
      </c>
      <c r="B84" s="0" t="s">
        <v>235</v>
      </c>
      <c r="C84" s="0" t="s">
        <v>236</v>
      </c>
      <c r="D84" s="0" t="s">
        <v>228</v>
      </c>
      <c r="E84" s="0" t="s">
        <v>237</v>
      </c>
      <c r="F84" s="0" t="s">
        <v>238</v>
      </c>
      <c r="G84" s="0" t="s">
        <v>239</v>
      </c>
      <c r="H84" s="0" t="n">
        <v>15052.391319</v>
      </c>
      <c r="I84" s="0" t="s">
        <v>240</v>
      </c>
    </row>
    <row r="85" customFormat="false" ht="15" hidden="false" customHeight="false" outlineLevel="0" collapsed="false">
      <c r="A85" s="0" t="s">
        <v>234</v>
      </c>
      <c r="B85" s="0" t="s">
        <v>235</v>
      </c>
      <c r="C85" s="0" t="s">
        <v>236</v>
      </c>
      <c r="D85" s="0" t="s">
        <v>229</v>
      </c>
      <c r="E85" s="0" t="s">
        <v>237</v>
      </c>
      <c r="F85" s="0" t="s">
        <v>238</v>
      </c>
      <c r="G85" s="0" t="s">
        <v>239</v>
      </c>
      <c r="H85" s="0" t="n">
        <v>6020.956527</v>
      </c>
      <c r="I85" s="0" t="s">
        <v>240</v>
      </c>
    </row>
    <row r="86" customFormat="false" ht="15" hidden="false" customHeight="false" outlineLevel="0" collapsed="false">
      <c r="A86" s="0" t="s">
        <v>234</v>
      </c>
      <c r="B86" s="0" t="s">
        <v>235</v>
      </c>
      <c r="C86" s="0" t="s">
        <v>236</v>
      </c>
      <c r="D86" s="0" t="s">
        <v>230</v>
      </c>
      <c r="E86" s="0" t="s">
        <v>237</v>
      </c>
      <c r="F86" s="0" t="s">
        <v>238</v>
      </c>
      <c r="G86" s="0" t="s">
        <v>239</v>
      </c>
      <c r="H86" s="0" t="n">
        <v>15052391.318573</v>
      </c>
      <c r="I86" s="0" t="s">
        <v>240</v>
      </c>
    </row>
    <row r="87" customFormat="false" ht="15" hidden="false" customHeight="false" outlineLevel="0" collapsed="false">
      <c r="A87" s="0" t="s">
        <v>234</v>
      </c>
      <c r="B87" s="0" t="s">
        <v>235</v>
      </c>
      <c r="C87" s="0" t="s">
        <v>236</v>
      </c>
      <c r="D87" s="0" t="s">
        <v>231</v>
      </c>
      <c r="E87" s="0" t="s">
        <v>237</v>
      </c>
      <c r="F87" s="0" t="s">
        <v>238</v>
      </c>
      <c r="G87" s="0" t="s">
        <v>239</v>
      </c>
      <c r="H87" s="0" t="n">
        <v>60209.565274</v>
      </c>
      <c r="I87" s="0" t="s">
        <v>240</v>
      </c>
    </row>
    <row r="88" customFormat="false" ht="15" hidden="false" customHeight="false" outlineLevel="0" collapsed="false">
      <c r="A88" s="0" t="s">
        <v>234</v>
      </c>
      <c r="B88" s="0" t="s">
        <v>235</v>
      </c>
      <c r="C88" s="0" t="s">
        <v>236</v>
      </c>
      <c r="D88" s="0" t="s">
        <v>232</v>
      </c>
      <c r="E88" s="0" t="s">
        <v>237</v>
      </c>
      <c r="F88" s="0" t="s">
        <v>238</v>
      </c>
      <c r="G88" s="0" t="s">
        <v>239</v>
      </c>
      <c r="H88" s="0" t="n">
        <v>0</v>
      </c>
      <c r="I88" s="0" t="s">
        <v>240</v>
      </c>
    </row>
    <row r="89" customFormat="false" ht="15" hidden="false" customHeight="false" outlineLevel="0" collapsed="false">
      <c r="A89" s="0" t="s">
        <v>234</v>
      </c>
      <c r="B89" s="0" t="s">
        <v>235</v>
      </c>
      <c r="C89" s="0" t="s">
        <v>236</v>
      </c>
      <c r="D89" s="0" t="s">
        <v>233</v>
      </c>
      <c r="E89" s="0" t="s">
        <v>237</v>
      </c>
      <c r="F89" s="0" t="s">
        <v>238</v>
      </c>
      <c r="G89" s="0" t="s">
        <v>239</v>
      </c>
      <c r="H89" s="0" t="n">
        <v>329357996.662675</v>
      </c>
      <c r="I89" s="0" t="s">
        <v>240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A93"/>
  <sheetViews>
    <sheetView windowProtection="false" showFormulas="false" showGridLines="true" showRowColHeaders="true" showZeros="true" rightToLeft="false" tabSelected="false" showOutlineSymbols="true" defaultGridColor="true" view="normal" topLeftCell="A49" colorId="64" zoomScale="100" zoomScaleNormal="100" zoomScalePageLayoutView="100" workbookViewId="0">
      <selection pane="topLeft" activeCell="N64" activeCellId="0" sqref="N64"/>
    </sheetView>
  </sheetViews>
  <sheetFormatPr defaultRowHeight="15"/>
  <cols>
    <col collapsed="false" hidden="false" max="1" min="1" style="0" width="6.3469387755102"/>
    <col collapsed="false" hidden="false" max="2" min="2" style="0" width="9.44897959183673"/>
    <col collapsed="false" hidden="false" max="3" min="3" style="0" width="1.21428571428571"/>
    <col collapsed="false" hidden="false" max="4" min="4" style="0" width="11.0714285714286"/>
    <col collapsed="false" hidden="false" max="5" min="5" style="0" width="6.20918367346939"/>
    <col collapsed="false" hidden="false" max="6" min="6" style="0" width="5.12755102040816"/>
    <col collapsed="false" hidden="false" max="7" min="7" style="0" width="8.23469387755102"/>
    <col collapsed="false" hidden="false" max="8" min="8" style="0" width="2.42857142857143"/>
    <col collapsed="false" hidden="false" max="13" min="9" style="0" width="11.0714285714286"/>
    <col collapsed="false" hidden="false" max="14" min="14" style="3" width="11.0714285714286"/>
    <col collapsed="false" hidden="false" max="17" min="15" style="0" width="11.0714285714286"/>
    <col collapsed="false" hidden="false" max="18" min="18" style="0" width="8.23469387755102"/>
    <col collapsed="false" hidden="false" max="1025" min="19" style="0" width="11.0714285714286"/>
  </cols>
  <sheetData>
    <row r="1" customFormat="false" ht="15" hidden="false" customHeight="false" outlineLevel="0" collapsed="false">
      <c r="B1" s="9"/>
      <c r="K1" s="0" t="s">
        <v>242</v>
      </c>
      <c r="L1" s="0" t="s">
        <v>238</v>
      </c>
      <c r="N1" s="3" t="s">
        <v>116</v>
      </c>
      <c r="P1" s="0" t="s">
        <v>243</v>
      </c>
    </row>
    <row r="2" customFormat="false" ht="15" hidden="false" customHeight="false" outlineLevel="0" collapsed="false">
      <c r="B2" s="9"/>
      <c r="K2" s="0" t="s">
        <v>244</v>
      </c>
      <c r="L2" s="0" t="s">
        <v>245</v>
      </c>
      <c r="N2" s="0"/>
      <c r="P2" s="0" t="s">
        <v>246</v>
      </c>
      <c r="R2" s="0" t="s">
        <v>118</v>
      </c>
    </row>
    <row r="3" customFormat="false" ht="15" hidden="false" customHeight="false" outlineLevel="0" collapsed="false">
      <c r="A3" s="0" t="s">
        <v>234</v>
      </c>
      <c r="B3" s="9" t="n">
        <v>0</v>
      </c>
      <c r="D3" s="0" t="s">
        <v>236</v>
      </c>
      <c r="E3" s="0" t="s">
        <v>119</v>
      </c>
      <c r="F3" s="0" t="s">
        <v>237</v>
      </c>
      <c r="G3" s="0" t="s">
        <v>238</v>
      </c>
      <c r="H3" s="0" t="s">
        <v>239</v>
      </c>
      <c r="I3" s="0" t="n">
        <v>5431.738339</v>
      </c>
      <c r="J3" s="0" t="s">
        <v>240</v>
      </c>
      <c r="K3" s="0" t="n">
        <v>0.167985051</v>
      </c>
      <c r="L3" s="0" t="n">
        <f aca="false">I3/K3</f>
        <v>32334.6530340965</v>
      </c>
      <c r="N3" s="3" t="n">
        <v>6637.5</v>
      </c>
      <c r="P3" s="0" t="n">
        <f aca="false">N3/L3</f>
        <v>0.205275126750265</v>
      </c>
      <c r="Q3" s="25" t="n">
        <v>0.205275126750265</v>
      </c>
      <c r="R3" s="0" t="s">
        <v>120</v>
      </c>
    </row>
    <row r="4" customFormat="false" ht="15" hidden="false" customHeight="false" outlineLevel="0" collapsed="false">
      <c r="A4" s="0" t="s">
        <v>234</v>
      </c>
      <c r="B4" s="9" t="n">
        <v>0</v>
      </c>
      <c r="D4" s="0" t="s">
        <v>236</v>
      </c>
      <c r="E4" s="0" t="s">
        <v>121</v>
      </c>
      <c r="F4" s="0" t="s">
        <v>237</v>
      </c>
      <c r="G4" s="0" t="s">
        <v>238</v>
      </c>
      <c r="H4" s="0" t="s">
        <v>239</v>
      </c>
      <c r="I4" s="0" t="n">
        <v>1648.673407</v>
      </c>
      <c r="J4" s="0" t="s">
        <v>240</v>
      </c>
      <c r="K4" s="0" t="n">
        <v>0.584069847</v>
      </c>
      <c r="L4" s="0" t="n">
        <f aca="false">I4/K4</f>
        <v>2822.73330059444</v>
      </c>
      <c r="N4" s="3" t="n">
        <v>4510.672</v>
      </c>
      <c r="P4" s="0" t="n">
        <f aca="false">N4/L4</f>
        <v>1.59798022684258</v>
      </c>
      <c r="Q4" s="25" t="n">
        <v>1.59798022684258</v>
      </c>
      <c r="R4" s="0" t="s">
        <v>122</v>
      </c>
    </row>
    <row r="5" customFormat="false" ht="15" hidden="false" customHeight="false" outlineLevel="0" collapsed="false">
      <c r="A5" s="0" t="s">
        <v>234</v>
      </c>
      <c r="B5" s="9" t="n">
        <v>0</v>
      </c>
      <c r="D5" s="0" t="s">
        <v>236</v>
      </c>
      <c r="E5" s="0" t="s">
        <v>123</v>
      </c>
      <c r="F5" s="0" t="s">
        <v>237</v>
      </c>
      <c r="G5" s="0" t="s">
        <v>238</v>
      </c>
      <c r="H5" s="0" t="s">
        <v>239</v>
      </c>
      <c r="I5" s="0" t="n">
        <v>30938.411455</v>
      </c>
      <c r="J5" s="0" t="s">
        <v>240</v>
      </c>
      <c r="K5" s="0" t="n">
        <v>1.180853629</v>
      </c>
      <c r="L5" s="0" t="n">
        <f aca="false">I5/K5</f>
        <v>26200.0392726066</v>
      </c>
      <c r="N5" s="3" t="n">
        <v>80218.80689</v>
      </c>
      <c r="P5" s="0" t="n">
        <f aca="false">N5/L5</f>
        <v>3.06178193304743</v>
      </c>
      <c r="Q5" s="25" t="n">
        <v>3.06178193304743</v>
      </c>
      <c r="R5" s="0" t="s">
        <v>124</v>
      </c>
    </row>
    <row r="6" customFormat="false" ht="15" hidden="false" customHeight="false" outlineLevel="0" collapsed="false">
      <c r="A6" s="0" t="s">
        <v>234</v>
      </c>
      <c r="B6" s="9" t="n">
        <v>0</v>
      </c>
      <c r="D6" s="0" t="s">
        <v>236</v>
      </c>
      <c r="E6" s="0" t="s">
        <v>125</v>
      </c>
      <c r="F6" s="0" t="s">
        <v>237</v>
      </c>
      <c r="G6" s="0" t="s">
        <v>238</v>
      </c>
      <c r="H6" s="0" t="s">
        <v>239</v>
      </c>
      <c r="I6" s="0" t="n">
        <v>8397.83414</v>
      </c>
      <c r="J6" s="0" t="s">
        <v>240</v>
      </c>
      <c r="K6" s="0" t="n">
        <v>1.400619637</v>
      </c>
      <c r="L6" s="0" t="n">
        <f aca="false">I6/K6</f>
        <v>5995.79922925213</v>
      </c>
      <c r="N6" s="3" t="n">
        <v>2697</v>
      </c>
      <c r="P6" s="0" t="n">
        <f aca="false">N6/L6</f>
        <v>0.449814928232079</v>
      </c>
      <c r="Q6" s="25" t="n">
        <v>0.449814928232079</v>
      </c>
      <c r="R6" s="0" t="s">
        <v>126</v>
      </c>
    </row>
    <row r="7" customFormat="false" ht="15" hidden="false" customHeight="false" outlineLevel="0" collapsed="false">
      <c r="A7" s="0" t="s">
        <v>234</v>
      </c>
      <c r="B7" s="9" t="n">
        <v>0</v>
      </c>
      <c r="D7" s="0" t="s">
        <v>236</v>
      </c>
      <c r="E7" s="0" t="s">
        <v>127</v>
      </c>
      <c r="F7" s="0" t="s">
        <v>237</v>
      </c>
      <c r="G7" s="0" t="s">
        <v>238</v>
      </c>
      <c r="H7" s="0" t="s">
        <v>239</v>
      </c>
      <c r="I7" s="0" t="n">
        <v>316287.33078</v>
      </c>
      <c r="J7" s="0" t="s">
        <v>240</v>
      </c>
      <c r="K7" s="0" t="n">
        <v>2.832316467</v>
      </c>
      <c r="L7" s="0" t="n">
        <f aca="false">I7/K7</f>
        <v>111670.900644451</v>
      </c>
      <c r="N7" s="3" t="n">
        <v>12347.10863</v>
      </c>
      <c r="P7" s="0" t="n">
        <f aca="false">N7/L7</f>
        <v>0.110566929779782</v>
      </c>
      <c r="Q7" s="25" t="n">
        <v>0.110566929779782</v>
      </c>
      <c r="R7" s="0" t="s">
        <v>124</v>
      </c>
    </row>
    <row r="8" customFormat="false" ht="15" hidden="false" customHeight="false" outlineLevel="0" collapsed="false">
      <c r="A8" s="0" t="s">
        <v>234</v>
      </c>
      <c r="B8" s="9" t="n">
        <v>0</v>
      </c>
      <c r="D8" s="0" t="s">
        <v>236</v>
      </c>
      <c r="E8" s="0" t="s">
        <v>128</v>
      </c>
      <c r="F8" s="0" t="s">
        <v>237</v>
      </c>
      <c r="G8" s="0" t="s">
        <v>238</v>
      </c>
      <c r="H8" s="0" t="s">
        <v>239</v>
      </c>
      <c r="I8" s="0" t="n">
        <v>314179.91346</v>
      </c>
      <c r="J8" s="0" t="s">
        <v>240</v>
      </c>
      <c r="K8" s="0" t="n">
        <v>0.260339048</v>
      </c>
      <c r="L8" s="0" t="n">
        <f aca="false">I8/K8</f>
        <v>1206810.56442981</v>
      </c>
      <c r="N8" s="3" t="n">
        <v>3907.97403</v>
      </c>
      <c r="P8" s="0" t="n">
        <f aca="false">N8/L8</f>
        <v>0.00323826634037333</v>
      </c>
      <c r="Q8" s="25" t="n">
        <v>0.00323826634037333</v>
      </c>
      <c r="R8" s="0" t="s">
        <v>124</v>
      </c>
    </row>
    <row r="9" customFormat="false" ht="15" hidden="false" customHeight="false" outlineLevel="0" collapsed="false">
      <c r="A9" s="0" t="s">
        <v>234</v>
      </c>
      <c r="B9" s="9" t="n">
        <v>0</v>
      </c>
      <c r="D9" s="0" t="s">
        <v>236</v>
      </c>
      <c r="E9" s="0" t="s">
        <v>129</v>
      </c>
      <c r="F9" s="0" t="s">
        <v>237</v>
      </c>
      <c r="G9" s="0" t="s">
        <v>238</v>
      </c>
      <c r="H9" s="0" t="s">
        <v>239</v>
      </c>
      <c r="I9" s="0" t="n">
        <v>283438.721191</v>
      </c>
      <c r="J9" s="0" t="s">
        <v>240</v>
      </c>
      <c r="K9" s="0" t="n">
        <v>0.490796788</v>
      </c>
      <c r="L9" s="0" t="n">
        <f aca="false">I9/K9</f>
        <v>577507.286357791</v>
      </c>
      <c r="N9" s="3" t="n">
        <v>35892.08921</v>
      </c>
      <c r="P9" s="0" t="n">
        <f aca="false">N9/L9</f>
        <v>0.0621500196757055</v>
      </c>
      <c r="Q9" s="25" t="n">
        <v>0.0621500196757055</v>
      </c>
      <c r="R9" s="0" t="s">
        <v>124</v>
      </c>
    </row>
    <row r="10" customFormat="false" ht="15" hidden="false" customHeight="false" outlineLevel="0" collapsed="false">
      <c r="A10" s="0" t="s">
        <v>234</v>
      </c>
      <c r="B10" s="9" t="n">
        <v>0</v>
      </c>
      <c r="D10" s="0" t="s">
        <v>236</v>
      </c>
      <c r="E10" s="0" t="s">
        <v>130</v>
      </c>
      <c r="F10" s="0" t="s">
        <v>237</v>
      </c>
      <c r="G10" s="0" t="s">
        <v>238</v>
      </c>
      <c r="H10" s="0" t="s">
        <v>239</v>
      </c>
      <c r="I10" s="0" t="n">
        <v>398645.010127</v>
      </c>
      <c r="J10" s="0" t="s">
        <v>240</v>
      </c>
      <c r="K10" s="0" t="n">
        <v>2.847802455</v>
      </c>
      <c r="L10" s="0" t="n">
        <f aca="false">I10/K10</f>
        <v>139983.378912776</v>
      </c>
      <c r="N10" s="3" t="n">
        <v>21423.01856</v>
      </c>
      <c r="P10" s="0" t="n">
        <f aca="false">N10/L10</f>
        <v>0.153039730333618</v>
      </c>
      <c r="Q10" s="25" t="n">
        <v>0.153039730333618</v>
      </c>
      <c r="R10" s="0" t="s">
        <v>124</v>
      </c>
    </row>
    <row r="11" customFormat="false" ht="15" hidden="false" customHeight="false" outlineLevel="0" collapsed="false">
      <c r="A11" s="0" t="s">
        <v>234</v>
      </c>
      <c r="B11" s="9" t="n">
        <v>0</v>
      </c>
      <c r="D11" s="0" t="s">
        <v>236</v>
      </c>
      <c r="E11" s="0" t="s">
        <v>131</v>
      </c>
      <c r="F11" s="0" t="s">
        <v>237</v>
      </c>
      <c r="G11" s="0" t="s">
        <v>238</v>
      </c>
      <c r="H11" s="0" t="s">
        <v>239</v>
      </c>
      <c r="I11" s="0" t="n">
        <v>333187.832973</v>
      </c>
      <c r="J11" s="0" t="s">
        <v>240</v>
      </c>
      <c r="K11" s="0" t="n">
        <v>4.683816483</v>
      </c>
      <c r="L11" s="0" t="n">
        <f aca="false">I11/K11</f>
        <v>71135.9708866288</v>
      </c>
      <c r="N11" s="3" t="n">
        <v>8105.29059</v>
      </c>
      <c r="P11" s="0" t="n">
        <f aca="false">N11/L11</f>
        <v>0.113940816284319</v>
      </c>
      <c r="Q11" s="25" t="n">
        <v>0.113940816284319</v>
      </c>
      <c r="R11" s="0" t="s">
        <v>124</v>
      </c>
    </row>
    <row r="12" customFormat="false" ht="15" hidden="false" customHeight="false" outlineLevel="0" collapsed="false">
      <c r="A12" s="0" t="s">
        <v>234</v>
      </c>
      <c r="B12" s="9" t="n">
        <v>0</v>
      </c>
      <c r="D12" s="0" t="s">
        <v>236</v>
      </c>
      <c r="E12" s="0" t="s">
        <v>132</v>
      </c>
      <c r="F12" s="0" t="s">
        <v>237</v>
      </c>
      <c r="G12" s="0" t="s">
        <v>238</v>
      </c>
      <c r="H12" s="0" t="s">
        <v>239</v>
      </c>
      <c r="I12" s="0" t="n">
        <v>467449.365497</v>
      </c>
      <c r="J12" s="0" t="s">
        <v>240</v>
      </c>
      <c r="K12" s="0" t="n">
        <v>0.031383213</v>
      </c>
      <c r="L12" s="0" t="n">
        <f aca="false">I12/K12</f>
        <v>14894885.539508</v>
      </c>
      <c r="N12" s="3" t="n">
        <v>3646.22214</v>
      </c>
      <c r="P12" s="0" t="n">
        <f aca="false">N12/L12</f>
        <v>0.000244796922428746</v>
      </c>
      <c r="Q12" s="25" t="n">
        <v>0.000244796922428746</v>
      </c>
      <c r="R12" s="0" t="s">
        <v>124</v>
      </c>
    </row>
    <row r="13" customFormat="false" ht="15" hidden="false" customHeight="false" outlineLevel="0" collapsed="false">
      <c r="A13" s="0" t="s">
        <v>234</v>
      </c>
      <c r="B13" s="9" t="n">
        <v>0</v>
      </c>
      <c r="D13" s="0" t="s">
        <v>236</v>
      </c>
      <c r="E13" s="0" t="s">
        <v>133</v>
      </c>
      <c r="F13" s="0" t="s">
        <v>237</v>
      </c>
      <c r="G13" s="0" t="s">
        <v>238</v>
      </c>
      <c r="H13" s="0" t="s">
        <v>239</v>
      </c>
      <c r="I13" s="0" t="n">
        <v>345018.537971</v>
      </c>
      <c r="J13" s="0" t="s">
        <v>240</v>
      </c>
      <c r="K13" s="0" t="n">
        <v>1.531092487</v>
      </c>
      <c r="L13" s="0" t="n">
        <f aca="false">I13/K13</f>
        <v>225341.408765596</v>
      </c>
      <c r="N13" s="3" t="n">
        <v>38854.99289</v>
      </c>
      <c r="P13" s="0" t="n">
        <f aca="false">N13/L13</f>
        <v>0.172427221001434</v>
      </c>
      <c r="Q13" s="25" t="n">
        <v>0.172427221001434</v>
      </c>
      <c r="R13" s="0" t="s">
        <v>124</v>
      </c>
    </row>
    <row r="14" customFormat="false" ht="15" hidden="false" customHeight="false" outlineLevel="0" collapsed="false">
      <c r="A14" s="0" t="s">
        <v>234</v>
      </c>
      <c r="B14" s="9" t="n">
        <v>0</v>
      </c>
      <c r="D14" s="0" t="s">
        <v>236</v>
      </c>
      <c r="E14" s="0" t="s">
        <v>134</v>
      </c>
      <c r="F14" s="0" t="s">
        <v>237</v>
      </c>
      <c r="G14" s="0" t="s">
        <v>238</v>
      </c>
      <c r="H14" s="0" t="s">
        <v>239</v>
      </c>
      <c r="I14" s="0" t="n">
        <v>163712.544553</v>
      </c>
      <c r="J14" s="0" t="s">
        <v>240</v>
      </c>
      <c r="K14" s="0" t="n">
        <v>27.48088973</v>
      </c>
      <c r="L14" s="0" t="n">
        <f aca="false">I14/K14</f>
        <v>5957.3232948961</v>
      </c>
      <c r="N14" s="3" t="n">
        <v>98.22951</v>
      </c>
      <c r="P14" s="0" t="n">
        <f aca="false">N14/L14</f>
        <v>0.0164888667506357</v>
      </c>
      <c r="Q14" s="25" t="n">
        <v>0.0164888667506357</v>
      </c>
      <c r="R14" s="0" t="s">
        <v>124</v>
      </c>
    </row>
    <row r="15" customFormat="false" ht="15" hidden="false" customHeight="false" outlineLevel="0" collapsed="false">
      <c r="A15" s="0" t="s">
        <v>234</v>
      </c>
      <c r="B15" s="9" t="n">
        <v>0</v>
      </c>
      <c r="D15" s="0" t="s">
        <v>236</v>
      </c>
      <c r="E15" s="0" t="s">
        <v>135</v>
      </c>
      <c r="F15" s="0" t="s">
        <v>237</v>
      </c>
      <c r="G15" s="0" t="s">
        <v>238</v>
      </c>
      <c r="H15" s="0" t="s">
        <v>239</v>
      </c>
      <c r="I15" s="0" t="n">
        <v>4665.784182</v>
      </c>
      <c r="J15" s="0" t="s">
        <v>240</v>
      </c>
      <c r="K15" s="0" t="n">
        <v>0.294781997</v>
      </c>
      <c r="L15" s="0" t="n">
        <f aca="false">I15/K15</f>
        <v>15827.9142874522</v>
      </c>
      <c r="N15" s="3" t="n">
        <v>1596.408</v>
      </c>
      <c r="P15" s="0" t="n">
        <f aca="false">N15/L15</f>
        <v>0.100860288412452</v>
      </c>
      <c r="Q15" s="25" t="n">
        <v>0.100860288412452</v>
      </c>
      <c r="R15" s="0" t="s">
        <v>136</v>
      </c>
    </row>
    <row r="16" customFormat="false" ht="15" hidden="false" customHeight="false" outlineLevel="0" collapsed="false">
      <c r="A16" s="0" t="s">
        <v>234</v>
      </c>
      <c r="B16" s="9" t="n">
        <v>0</v>
      </c>
      <c r="D16" s="0" t="s">
        <v>236</v>
      </c>
      <c r="E16" s="0" t="s">
        <v>137</v>
      </c>
      <c r="F16" s="0" t="s">
        <v>237</v>
      </c>
      <c r="G16" s="0" t="s">
        <v>238</v>
      </c>
      <c r="H16" s="0" t="s">
        <v>239</v>
      </c>
      <c r="I16" s="0" t="n">
        <v>3842.276808</v>
      </c>
      <c r="J16" s="0" t="s">
        <v>240</v>
      </c>
      <c r="K16" s="0" t="n">
        <v>2.331456177</v>
      </c>
      <c r="L16" s="0" t="n">
        <f aca="false">I16/K16</f>
        <v>1648.01588205018</v>
      </c>
      <c r="N16" s="3" t="n">
        <v>2273.672</v>
      </c>
      <c r="P16" s="0" t="n">
        <f aca="false">N16/L16</f>
        <v>1.37964204396591</v>
      </c>
      <c r="Q16" s="25" t="n">
        <v>1.37964204396591</v>
      </c>
      <c r="R16" s="0" t="s">
        <v>138</v>
      </c>
    </row>
    <row r="17" customFormat="false" ht="15" hidden="false" customHeight="false" outlineLevel="0" collapsed="false">
      <c r="A17" s="0" t="s">
        <v>234</v>
      </c>
      <c r="B17" s="9" t="n">
        <v>0</v>
      </c>
      <c r="D17" s="0" t="s">
        <v>236</v>
      </c>
      <c r="E17" s="0" t="s">
        <v>139</v>
      </c>
      <c r="F17" s="0" t="s">
        <v>237</v>
      </c>
      <c r="G17" s="0" t="s">
        <v>238</v>
      </c>
      <c r="H17" s="0" t="s">
        <v>239</v>
      </c>
      <c r="I17" s="0" t="n">
        <v>4183.249975</v>
      </c>
      <c r="J17" s="0" t="s">
        <v>240</v>
      </c>
      <c r="K17" s="0" t="n">
        <v>0.2530859</v>
      </c>
      <c r="L17" s="0" t="n">
        <f aca="false">I17/K17</f>
        <v>16528.972870476</v>
      </c>
      <c r="N17" s="3" t="n">
        <v>967.52</v>
      </c>
      <c r="P17" s="0" t="n">
        <f aca="false">N17/L17</f>
        <v>0.0585347926687073</v>
      </c>
      <c r="Q17" s="25" t="n">
        <v>0.0585347926687073</v>
      </c>
      <c r="R17" s="0" t="s">
        <v>140</v>
      </c>
    </row>
    <row r="18" customFormat="false" ht="15" hidden="false" customHeight="false" outlineLevel="0" collapsed="false">
      <c r="A18" s="0" t="s">
        <v>234</v>
      </c>
      <c r="B18" s="9" t="n">
        <v>0</v>
      </c>
      <c r="D18" s="0" t="s">
        <v>236</v>
      </c>
      <c r="E18" s="0" t="s">
        <v>141</v>
      </c>
      <c r="F18" s="0" t="s">
        <v>237</v>
      </c>
      <c r="G18" s="0" t="s">
        <v>238</v>
      </c>
      <c r="H18" s="0" t="s">
        <v>239</v>
      </c>
      <c r="I18" s="0" t="n">
        <v>33.00523</v>
      </c>
      <c r="J18" s="0" t="s">
        <v>240</v>
      </c>
      <c r="K18" s="0" t="n">
        <v>0.66538983</v>
      </c>
      <c r="L18" s="0" t="n">
        <f aca="false">I18/K18</f>
        <v>49.6028471009243</v>
      </c>
      <c r="N18" s="3" t="n">
        <v>4.858435</v>
      </c>
      <c r="P18" s="0" t="n">
        <f aca="false">N18/L18</f>
        <v>0.0979466962877111</v>
      </c>
      <c r="Q18" s="25" t="n">
        <v>0.0979466962877111</v>
      </c>
      <c r="R18" s="0" t="s">
        <v>122</v>
      </c>
    </row>
    <row r="19" customFormat="false" ht="15" hidden="false" customHeight="false" outlineLevel="0" collapsed="false">
      <c r="A19" s="0" t="s">
        <v>234</v>
      </c>
      <c r="B19" s="9" t="n">
        <v>0</v>
      </c>
      <c r="D19" s="0" t="s">
        <v>236</v>
      </c>
      <c r="E19" s="0" t="s">
        <v>142</v>
      </c>
      <c r="F19" s="0" t="s">
        <v>237</v>
      </c>
      <c r="G19" s="0" t="s">
        <v>238</v>
      </c>
      <c r="H19" s="0" t="s">
        <v>239</v>
      </c>
      <c r="I19" s="0" t="n">
        <v>61518.874299</v>
      </c>
      <c r="J19" s="0" t="s">
        <v>240</v>
      </c>
      <c r="K19" s="0" t="n">
        <v>0.416413206</v>
      </c>
      <c r="L19" s="0" t="n">
        <f aca="false">I19/K19</f>
        <v>147735.166446666</v>
      </c>
      <c r="N19" s="3" t="n">
        <v>5673.271</v>
      </c>
      <c r="P19" s="0" t="n">
        <f aca="false">N19/L19</f>
        <v>0.0384016286470838</v>
      </c>
      <c r="Q19" s="25" t="n">
        <v>0.0384016286470838</v>
      </c>
      <c r="R19" s="0" t="s">
        <v>122</v>
      </c>
    </row>
    <row r="20" customFormat="false" ht="15" hidden="false" customHeight="false" outlineLevel="0" collapsed="false">
      <c r="A20" s="0" t="s">
        <v>234</v>
      </c>
      <c r="B20" s="9" t="n">
        <v>0</v>
      </c>
      <c r="D20" s="0" t="s">
        <v>236</v>
      </c>
      <c r="E20" s="0" t="s">
        <v>143</v>
      </c>
      <c r="F20" s="0" t="s">
        <v>237</v>
      </c>
      <c r="G20" s="0" t="s">
        <v>238</v>
      </c>
      <c r="H20" s="0" t="s">
        <v>239</v>
      </c>
      <c r="I20" s="0" t="n">
        <v>61518.874423</v>
      </c>
      <c r="J20" s="0" t="s">
        <v>240</v>
      </c>
      <c r="K20" s="0" t="n">
        <v>0.275872655</v>
      </c>
      <c r="L20" s="0" t="n">
        <f aca="false">I20/K20</f>
        <v>222997.362398966</v>
      </c>
      <c r="N20" s="3" t="n">
        <v>12508.14644</v>
      </c>
      <c r="P20" s="0" t="n">
        <f aca="false">N20/L20</f>
        <v>0.0560910062138833</v>
      </c>
      <c r="Q20" s="25" t="n">
        <v>0.0560910062138833</v>
      </c>
      <c r="R20" s="0" t="s">
        <v>124</v>
      </c>
    </row>
    <row r="21" customFormat="false" ht="15" hidden="false" customHeight="false" outlineLevel="0" collapsed="false">
      <c r="A21" s="0" t="s">
        <v>234</v>
      </c>
      <c r="B21" s="9" t="n">
        <v>0</v>
      </c>
      <c r="D21" s="0" t="s">
        <v>236</v>
      </c>
      <c r="E21" s="0" t="s">
        <v>144</v>
      </c>
      <c r="F21" s="0" t="s">
        <v>237</v>
      </c>
      <c r="G21" s="0" t="s">
        <v>238</v>
      </c>
      <c r="H21" s="0" t="s">
        <v>239</v>
      </c>
      <c r="I21" s="0" t="n">
        <v>61518.874345</v>
      </c>
      <c r="J21" s="0" t="s">
        <v>240</v>
      </c>
      <c r="K21" s="0" t="n">
        <v>5.797011665</v>
      </c>
      <c r="L21" s="0" t="n">
        <f aca="false">I21/K21</f>
        <v>10612.1701835492</v>
      </c>
      <c r="N21" s="3" t="n">
        <v>2343.334</v>
      </c>
      <c r="P21" s="0" t="n">
        <f aca="false">N21/L21</f>
        <v>0.220815720014799</v>
      </c>
      <c r="Q21" s="25" t="n">
        <v>0.220815720014799</v>
      </c>
      <c r="R21" s="0" t="s">
        <v>145</v>
      </c>
    </row>
    <row r="22" customFormat="false" ht="15" hidden="false" customHeight="false" outlineLevel="0" collapsed="false">
      <c r="A22" s="0" t="s">
        <v>234</v>
      </c>
      <c r="B22" s="9" t="n">
        <v>0</v>
      </c>
      <c r="D22" s="0" t="s">
        <v>236</v>
      </c>
      <c r="E22" s="0" t="s">
        <v>146</v>
      </c>
      <c r="F22" s="0" t="s">
        <v>237</v>
      </c>
      <c r="G22" s="0" t="s">
        <v>238</v>
      </c>
      <c r="H22" s="0" t="s">
        <v>239</v>
      </c>
      <c r="I22" s="0" t="n">
        <v>5271.168835</v>
      </c>
      <c r="J22" s="0" t="s">
        <v>240</v>
      </c>
      <c r="K22" s="0" t="n">
        <v>0.512327183</v>
      </c>
      <c r="L22" s="0" t="n">
        <f aca="false">I22/K22</f>
        <v>10288.6768649166</v>
      </c>
      <c r="N22" s="3" t="n">
        <v>66381.20103</v>
      </c>
      <c r="P22" s="0" t="n">
        <f aca="false">N22/L22</f>
        <v>6.45186955538991</v>
      </c>
      <c r="Q22" s="25" t="n">
        <v>6.45186955538991</v>
      </c>
      <c r="R22" s="0" t="s">
        <v>124</v>
      </c>
    </row>
    <row r="23" customFormat="false" ht="15" hidden="false" customHeight="false" outlineLevel="0" collapsed="false">
      <c r="A23" s="0" t="s">
        <v>234</v>
      </c>
      <c r="B23" s="9" t="n">
        <v>0</v>
      </c>
      <c r="D23" s="0" t="s">
        <v>236</v>
      </c>
      <c r="E23" s="0" t="s">
        <v>147</v>
      </c>
      <c r="F23" s="0" t="s">
        <v>237</v>
      </c>
      <c r="G23" s="0" t="s">
        <v>238</v>
      </c>
      <c r="H23" s="0" t="s">
        <v>239</v>
      </c>
      <c r="I23" s="0" t="n">
        <v>3088.604436</v>
      </c>
      <c r="J23" s="0" t="s">
        <v>240</v>
      </c>
      <c r="K23" s="0" t="n">
        <v>1.146308973</v>
      </c>
      <c r="L23" s="0" t="n">
        <f aca="false">I23/K23</f>
        <v>2694.39087431797</v>
      </c>
      <c r="N23" s="3" t="n">
        <v>3164.95</v>
      </c>
      <c r="P23" s="0" t="n">
        <f aca="false">N23/L23</f>
        <v>1.17464397247157</v>
      </c>
      <c r="Q23" s="25" t="n">
        <v>1.17464397247157</v>
      </c>
      <c r="R23" s="0" t="s">
        <v>148</v>
      </c>
    </row>
    <row r="24" customFormat="false" ht="15" hidden="false" customHeight="false" outlineLevel="0" collapsed="false">
      <c r="A24" s="0" t="s">
        <v>234</v>
      </c>
      <c r="B24" s="9" t="n">
        <v>0</v>
      </c>
      <c r="D24" s="0" t="s">
        <v>236</v>
      </c>
      <c r="E24" s="0" t="s">
        <v>149</v>
      </c>
      <c r="F24" s="0" t="s">
        <v>237</v>
      </c>
      <c r="G24" s="0" t="s">
        <v>238</v>
      </c>
      <c r="H24" s="0" t="s">
        <v>239</v>
      </c>
      <c r="I24" s="0" t="n">
        <v>3088.604426</v>
      </c>
      <c r="J24" s="0" t="s">
        <v>240</v>
      </c>
      <c r="K24" s="0" t="n">
        <v>0.099291053</v>
      </c>
      <c r="L24" s="0" t="n">
        <f aca="false">I24/K24</f>
        <v>31106.5733787716</v>
      </c>
      <c r="N24" s="3" t="n">
        <v>4742.751</v>
      </c>
      <c r="P24" s="0" t="n">
        <f aca="false">N24/L24</f>
        <v>0.152467806153044</v>
      </c>
      <c r="Q24" s="25" t="n">
        <v>0.152467806153044</v>
      </c>
      <c r="R24" s="0" t="s">
        <v>122</v>
      </c>
    </row>
    <row r="25" customFormat="false" ht="15" hidden="false" customHeight="false" outlineLevel="0" collapsed="false">
      <c r="A25" s="0" t="s">
        <v>234</v>
      </c>
      <c r="B25" s="9" t="n">
        <v>0</v>
      </c>
      <c r="D25" s="0" t="s">
        <v>236</v>
      </c>
      <c r="E25" s="0" t="s">
        <v>150</v>
      </c>
      <c r="F25" s="0" t="s">
        <v>237</v>
      </c>
      <c r="G25" s="0" t="s">
        <v>238</v>
      </c>
      <c r="H25" s="0" t="s">
        <v>239</v>
      </c>
      <c r="I25" s="0" t="n">
        <v>443253.903795</v>
      </c>
      <c r="J25" s="0" t="s">
        <v>240</v>
      </c>
      <c r="K25" s="0" t="n">
        <v>1.097559435</v>
      </c>
      <c r="L25" s="0" t="n">
        <f aca="false">I25/K25</f>
        <v>403854.123667572</v>
      </c>
      <c r="N25" s="3" t="n">
        <v>312490.47648</v>
      </c>
      <c r="P25" s="0" t="n">
        <f aca="false">N25/L25</f>
        <v>0.77377067155373</v>
      </c>
      <c r="Q25" s="25" t="n">
        <v>0.77377067155373</v>
      </c>
      <c r="R25" s="0" t="s">
        <v>124</v>
      </c>
    </row>
    <row r="26" customFormat="false" ht="15" hidden="false" customHeight="false" outlineLevel="0" collapsed="false">
      <c r="A26" s="0" t="s">
        <v>234</v>
      </c>
      <c r="B26" s="9" t="n">
        <v>0</v>
      </c>
      <c r="D26" s="0" t="s">
        <v>236</v>
      </c>
      <c r="E26" s="0" t="s">
        <v>151</v>
      </c>
      <c r="F26" s="0" t="s">
        <v>237</v>
      </c>
      <c r="G26" s="0" t="s">
        <v>238</v>
      </c>
      <c r="H26" s="0" t="s">
        <v>239</v>
      </c>
      <c r="I26" s="0" t="n">
        <v>114548.048639</v>
      </c>
      <c r="J26" s="0" t="s">
        <v>240</v>
      </c>
      <c r="K26" s="0" t="n">
        <v>1.1877437</v>
      </c>
      <c r="L26" s="0" t="n">
        <f aca="false">I26/K26</f>
        <v>96441.7227715037</v>
      </c>
      <c r="N26" s="3" t="n">
        <v>124595.38234</v>
      </c>
      <c r="P26" s="0" t="n">
        <f aca="false">N26/L26</f>
        <v>1.29192406314848</v>
      </c>
      <c r="Q26" s="25" t="n">
        <v>1.29192406314848</v>
      </c>
      <c r="R26" s="0" t="s">
        <v>124</v>
      </c>
    </row>
    <row r="27" customFormat="false" ht="15" hidden="false" customHeight="false" outlineLevel="0" collapsed="false">
      <c r="A27" s="0" t="s">
        <v>234</v>
      </c>
      <c r="B27" s="9" t="n">
        <v>0</v>
      </c>
      <c r="D27" s="0" t="s">
        <v>236</v>
      </c>
      <c r="E27" s="0" t="s">
        <v>152</v>
      </c>
      <c r="F27" s="0" t="s">
        <v>237</v>
      </c>
      <c r="G27" s="0" t="s">
        <v>238</v>
      </c>
      <c r="H27" s="0" t="s">
        <v>239</v>
      </c>
      <c r="I27" s="0" t="n">
        <v>542291.64996</v>
      </c>
      <c r="J27" s="0" t="s">
        <v>240</v>
      </c>
      <c r="K27" s="0" t="n">
        <v>1.064130888</v>
      </c>
      <c r="L27" s="0" t="n">
        <f aca="false">I27/K27</f>
        <v>509609.913663177</v>
      </c>
      <c r="N27" s="3" t="n">
        <v>639.21481</v>
      </c>
      <c r="P27" s="0" t="n">
        <f aca="false">N27/L27</f>
        <v>0.00125432177212801</v>
      </c>
      <c r="Q27" s="25" t="n">
        <v>0.00125432177212801</v>
      </c>
      <c r="R27" s="0" t="s">
        <v>124</v>
      </c>
    </row>
    <row r="28" customFormat="false" ht="15" hidden="false" customHeight="false" outlineLevel="0" collapsed="false">
      <c r="A28" s="0" t="s">
        <v>234</v>
      </c>
      <c r="B28" s="9" t="n">
        <v>0</v>
      </c>
      <c r="D28" s="0" t="s">
        <v>236</v>
      </c>
      <c r="E28" s="0" t="s">
        <v>153</v>
      </c>
      <c r="F28" s="0" t="s">
        <v>237</v>
      </c>
      <c r="G28" s="0" t="s">
        <v>238</v>
      </c>
      <c r="H28" s="0" t="s">
        <v>239</v>
      </c>
      <c r="I28" s="0" t="n">
        <v>707792.019161</v>
      </c>
      <c r="J28" s="0" t="s">
        <v>240</v>
      </c>
      <c r="K28" s="0" t="n">
        <v>0.088265355</v>
      </c>
      <c r="L28" s="0" t="n">
        <f aca="false">I28/K28</f>
        <v>8018910.92106297</v>
      </c>
      <c r="N28" s="3" t="n">
        <v>247495.45461</v>
      </c>
      <c r="P28" s="0" t="n">
        <f aca="false">N28/L28</f>
        <v>0.0308639735553008</v>
      </c>
      <c r="Q28" s="25" t="n">
        <v>0.0308639735553008</v>
      </c>
      <c r="R28" s="0" t="s">
        <v>124</v>
      </c>
    </row>
    <row r="29" customFormat="false" ht="15" hidden="false" customHeight="false" outlineLevel="0" collapsed="false">
      <c r="A29" s="0" t="s">
        <v>234</v>
      </c>
      <c r="B29" s="9" t="n">
        <v>0</v>
      </c>
      <c r="D29" s="0" t="s">
        <v>236</v>
      </c>
      <c r="E29" s="0" t="s">
        <v>154</v>
      </c>
      <c r="F29" s="0" t="s">
        <v>237</v>
      </c>
      <c r="G29" s="0" t="s">
        <v>238</v>
      </c>
      <c r="H29" s="0" t="s">
        <v>239</v>
      </c>
      <c r="I29" s="0" t="n">
        <v>684709.821725</v>
      </c>
      <c r="J29" s="0" t="s">
        <v>240</v>
      </c>
      <c r="K29" s="0" t="n">
        <v>0.481389987</v>
      </c>
      <c r="L29" s="0" t="n">
        <f aca="false">I29/K29</f>
        <v>1422359.9165244</v>
      </c>
      <c r="N29" s="3" t="n">
        <v>68851.37094</v>
      </c>
      <c r="P29" s="0" t="n">
        <f aca="false">N29/L29</f>
        <v>0.0484064336600834</v>
      </c>
      <c r="Q29" s="25" t="n">
        <v>0.0484064336600834</v>
      </c>
      <c r="R29" s="0" t="s">
        <v>124</v>
      </c>
    </row>
    <row r="30" customFormat="false" ht="15" hidden="false" customHeight="false" outlineLevel="0" collapsed="false">
      <c r="A30" s="0" t="s">
        <v>234</v>
      </c>
      <c r="B30" s="9" t="n">
        <v>0</v>
      </c>
      <c r="D30" s="0" t="s">
        <v>236</v>
      </c>
      <c r="E30" s="0" t="s">
        <v>155</v>
      </c>
      <c r="F30" s="0" t="s">
        <v>237</v>
      </c>
      <c r="G30" s="0" t="s">
        <v>238</v>
      </c>
      <c r="H30" s="0" t="s">
        <v>239</v>
      </c>
      <c r="I30" s="0" t="n">
        <v>668589.473564</v>
      </c>
      <c r="J30" s="0" t="s">
        <v>240</v>
      </c>
      <c r="K30" s="0" t="n">
        <v>0.392479474</v>
      </c>
      <c r="L30" s="0" t="n">
        <f aca="false">I30/K30</f>
        <v>1703501.7570473</v>
      </c>
      <c r="N30" s="3" t="n">
        <v>858.70898</v>
      </c>
      <c r="P30" s="0" t="n">
        <f aca="false">N30/L30</f>
        <v>0.000504084587202546</v>
      </c>
      <c r="Q30" s="25" t="n">
        <v>0.000504084587202546</v>
      </c>
      <c r="R30" s="0" t="s">
        <v>124</v>
      </c>
    </row>
    <row r="31" customFormat="false" ht="15" hidden="false" customHeight="false" outlineLevel="0" collapsed="false">
      <c r="A31" s="0" t="s">
        <v>234</v>
      </c>
      <c r="B31" s="9" t="n">
        <v>0</v>
      </c>
      <c r="D31" s="0" t="s">
        <v>236</v>
      </c>
      <c r="E31" s="0" t="s">
        <v>156</v>
      </c>
      <c r="F31" s="0" t="s">
        <v>237</v>
      </c>
      <c r="G31" s="0" t="s">
        <v>238</v>
      </c>
      <c r="H31" s="0" t="s">
        <v>239</v>
      </c>
      <c r="I31" s="0" t="n">
        <v>715303.237567</v>
      </c>
      <c r="J31" s="0" t="s">
        <v>240</v>
      </c>
      <c r="K31" s="0" t="n">
        <v>0.980308359</v>
      </c>
      <c r="L31" s="0" t="n">
        <f aca="false">I31/K31</f>
        <v>729671.670143333</v>
      </c>
      <c r="N31" s="3" t="n">
        <v>8099.26722</v>
      </c>
      <c r="P31" s="0" t="n">
        <f aca="false">N31/L31</f>
        <v>0.0110998789611895</v>
      </c>
      <c r="Q31" s="25" t="n">
        <v>0.0110998789611895</v>
      </c>
      <c r="R31" s="0" t="s">
        <v>124</v>
      </c>
    </row>
    <row r="32" customFormat="false" ht="15" hidden="false" customHeight="false" outlineLevel="0" collapsed="false">
      <c r="A32" s="0" t="s">
        <v>234</v>
      </c>
      <c r="B32" s="9" t="n">
        <v>0</v>
      </c>
      <c r="D32" s="0" t="s">
        <v>236</v>
      </c>
      <c r="E32" s="0" t="s">
        <v>157</v>
      </c>
      <c r="F32" s="0" t="s">
        <v>237</v>
      </c>
      <c r="G32" s="0" t="s">
        <v>238</v>
      </c>
      <c r="H32" s="0" t="s">
        <v>239</v>
      </c>
      <c r="I32" s="0" t="n">
        <v>795551.435424</v>
      </c>
      <c r="J32" s="0" t="s">
        <v>240</v>
      </c>
      <c r="K32" s="0" t="n">
        <v>0.122855461</v>
      </c>
      <c r="L32" s="0" t="n">
        <f aca="false">I32/K32</f>
        <v>6475507.30711108</v>
      </c>
      <c r="N32" s="3" t="n">
        <v>466.91954</v>
      </c>
      <c r="P32" s="0" t="n">
        <f aca="false">N32/L32</f>
        <v>7.21054765064125E-005</v>
      </c>
      <c r="Q32" s="25" t="n">
        <v>7.21054765064125E-005</v>
      </c>
      <c r="R32" s="0" t="s">
        <v>124</v>
      </c>
    </row>
    <row r="33" customFormat="false" ht="15" hidden="false" customHeight="false" outlineLevel="0" collapsed="false">
      <c r="A33" s="0" t="s">
        <v>234</v>
      </c>
      <c r="B33" s="9" t="n">
        <v>0</v>
      </c>
      <c r="D33" s="0" t="s">
        <v>236</v>
      </c>
      <c r="E33" s="0" t="s">
        <v>158</v>
      </c>
      <c r="F33" s="0" t="s">
        <v>237</v>
      </c>
      <c r="G33" s="0" t="s">
        <v>238</v>
      </c>
      <c r="H33" s="0" t="s">
        <v>239</v>
      </c>
      <c r="I33" s="0" t="n">
        <v>642689.011729</v>
      </c>
      <c r="J33" s="0" t="s">
        <v>240</v>
      </c>
      <c r="K33" s="0" t="n">
        <v>4.436019524</v>
      </c>
      <c r="L33" s="0" t="n">
        <f aca="false">I33/K33</f>
        <v>144879.662556012</v>
      </c>
      <c r="N33" s="3" t="n">
        <v>204570.50472</v>
      </c>
      <c r="P33" s="0" t="n">
        <f aca="false">N33/L33</f>
        <v>1.41200290717761</v>
      </c>
      <c r="Q33" s="25" t="n">
        <v>1.41200290717761</v>
      </c>
      <c r="R33" s="0" t="s">
        <v>124</v>
      </c>
    </row>
    <row r="34" customFormat="false" ht="15" hidden="false" customHeight="false" outlineLevel="0" collapsed="false">
      <c r="A34" s="0" t="s">
        <v>234</v>
      </c>
      <c r="B34" s="9" t="n">
        <v>0</v>
      </c>
      <c r="D34" s="0" t="s">
        <v>236</v>
      </c>
      <c r="E34" s="0" t="s">
        <v>159</v>
      </c>
      <c r="F34" s="0" t="s">
        <v>237</v>
      </c>
      <c r="G34" s="0" t="s">
        <v>238</v>
      </c>
      <c r="H34" s="0" t="s">
        <v>239</v>
      </c>
      <c r="I34" s="0" t="n">
        <v>833748.076565</v>
      </c>
      <c r="J34" s="0" t="s">
        <v>240</v>
      </c>
      <c r="K34" s="0" t="n">
        <v>0.456684808</v>
      </c>
      <c r="L34" s="0" t="n">
        <f aca="false">I34/K34</f>
        <v>1825653.19003342</v>
      </c>
      <c r="N34" s="3" t="n">
        <v>68242.97152</v>
      </c>
      <c r="P34" s="0" t="n">
        <f aca="false">N34/L34</f>
        <v>0.0373800302776842</v>
      </c>
      <c r="Q34" s="25" t="n">
        <v>0.0373800302776842</v>
      </c>
      <c r="R34" s="0" t="s">
        <v>124</v>
      </c>
    </row>
    <row r="35" customFormat="false" ht="15" hidden="false" customHeight="false" outlineLevel="0" collapsed="false">
      <c r="A35" s="0" t="s">
        <v>234</v>
      </c>
      <c r="B35" s="9" t="n">
        <v>0</v>
      </c>
      <c r="D35" s="0" t="s">
        <v>236</v>
      </c>
      <c r="E35" s="0" t="s">
        <v>160</v>
      </c>
      <c r="F35" s="0" t="s">
        <v>237</v>
      </c>
      <c r="G35" s="0" t="s">
        <v>238</v>
      </c>
      <c r="H35" s="0" t="s">
        <v>239</v>
      </c>
      <c r="I35" s="0" t="n">
        <v>674615.892423</v>
      </c>
      <c r="J35" s="0" t="s">
        <v>240</v>
      </c>
      <c r="K35" s="0" t="n">
        <v>0.050948993</v>
      </c>
      <c r="L35" s="0" t="n">
        <f aca="false">I35/K35</f>
        <v>13241005.4193417</v>
      </c>
      <c r="N35" s="3" t="n">
        <v>26.16006</v>
      </c>
      <c r="P35" s="0" t="n">
        <f aca="false">N35/L35</f>
        <v>1.97568531780729E-006</v>
      </c>
      <c r="Q35" s="25" t="n">
        <v>1.97568531780729E-006</v>
      </c>
      <c r="R35" s="0" t="s">
        <v>161</v>
      </c>
    </row>
    <row r="36" customFormat="false" ht="15" hidden="false" customHeight="false" outlineLevel="0" collapsed="false">
      <c r="A36" s="0" t="s">
        <v>234</v>
      </c>
      <c r="B36" s="9" t="n">
        <v>0</v>
      </c>
      <c r="D36" s="0" t="s">
        <v>236</v>
      </c>
      <c r="E36" s="0" t="s">
        <v>162</v>
      </c>
      <c r="F36" s="0" t="s">
        <v>237</v>
      </c>
      <c r="G36" s="0" t="s">
        <v>238</v>
      </c>
      <c r="H36" s="0" t="s">
        <v>239</v>
      </c>
      <c r="I36" s="0" t="n">
        <v>556055.853273</v>
      </c>
      <c r="J36" s="0" t="s">
        <v>240</v>
      </c>
      <c r="K36" s="0" t="n">
        <v>0.386190694</v>
      </c>
      <c r="L36" s="0" t="n">
        <f aca="false">I36/K36</f>
        <v>1439847.8832144</v>
      </c>
      <c r="N36" s="3" t="n">
        <v>444.32128</v>
      </c>
      <c r="P36" s="0" t="n">
        <f aca="false">N36/L36</f>
        <v>0.000308589042759206</v>
      </c>
      <c r="Q36" s="25" t="n">
        <v>0.000308589042759206</v>
      </c>
      <c r="R36" s="0" t="s">
        <v>124</v>
      </c>
    </row>
    <row r="37" customFormat="false" ht="15" hidden="false" customHeight="false" outlineLevel="0" collapsed="false">
      <c r="A37" s="0" t="s">
        <v>234</v>
      </c>
      <c r="B37" s="9" t="n">
        <v>0</v>
      </c>
      <c r="D37" s="0" t="s">
        <v>236</v>
      </c>
      <c r="E37" s="0" t="s">
        <v>163</v>
      </c>
      <c r="F37" s="0" t="s">
        <v>237</v>
      </c>
      <c r="G37" s="0" t="s">
        <v>238</v>
      </c>
      <c r="H37" s="0" t="s">
        <v>239</v>
      </c>
      <c r="I37" s="0" t="n">
        <v>547842.36763</v>
      </c>
      <c r="J37" s="0" t="s">
        <v>240</v>
      </c>
      <c r="K37" s="0" t="n">
        <v>0.117375552</v>
      </c>
      <c r="L37" s="0" t="n">
        <f aca="false">I37/K37</f>
        <v>4667431.66098167</v>
      </c>
      <c r="N37" s="3" t="n">
        <v>2041.195</v>
      </c>
      <c r="P37" s="0" t="n">
        <f aca="false">N37/L37</f>
        <v>0.000437327238674704</v>
      </c>
      <c r="Q37" s="25" t="n">
        <v>0.000437327238674704</v>
      </c>
      <c r="R37" s="0" t="s">
        <v>164</v>
      </c>
    </row>
    <row r="38" customFormat="false" ht="15" hidden="false" customHeight="false" outlineLevel="0" collapsed="false">
      <c r="A38" s="0" t="s">
        <v>234</v>
      </c>
      <c r="B38" s="9" t="n">
        <v>0</v>
      </c>
      <c r="D38" s="0" t="s">
        <v>236</v>
      </c>
      <c r="E38" s="0" t="s">
        <v>165</v>
      </c>
      <c r="F38" s="0" t="s">
        <v>237</v>
      </c>
      <c r="G38" s="0" t="s">
        <v>238</v>
      </c>
      <c r="H38" s="0" t="s">
        <v>239</v>
      </c>
      <c r="I38" s="0" t="n">
        <v>839512.611746</v>
      </c>
      <c r="J38" s="0" t="s">
        <v>240</v>
      </c>
      <c r="K38" s="0" t="n">
        <v>0.608962936</v>
      </c>
      <c r="L38" s="0" t="n">
        <f aca="false">I38/K38</f>
        <v>1378593.93752332</v>
      </c>
      <c r="N38" s="3" t="n">
        <v>385.52398</v>
      </c>
      <c r="P38" s="0" t="n">
        <f aca="false">N38/L38</f>
        <v>0.000279650134464253</v>
      </c>
      <c r="Q38" s="25" t="n">
        <v>0.000279650134464253</v>
      </c>
      <c r="R38" s="0" t="s">
        <v>124</v>
      </c>
    </row>
    <row r="39" customFormat="false" ht="15" hidden="false" customHeight="false" outlineLevel="0" collapsed="false">
      <c r="A39" s="0" t="s">
        <v>234</v>
      </c>
      <c r="B39" s="9" t="n">
        <v>0</v>
      </c>
      <c r="D39" s="0" t="s">
        <v>236</v>
      </c>
      <c r="E39" s="0" t="s">
        <v>166</v>
      </c>
      <c r="F39" s="0" t="s">
        <v>237</v>
      </c>
      <c r="G39" s="0" t="s">
        <v>238</v>
      </c>
      <c r="H39" s="0" t="s">
        <v>239</v>
      </c>
      <c r="I39" s="0" t="n">
        <v>1053896.670589</v>
      </c>
      <c r="J39" s="0" t="s">
        <v>240</v>
      </c>
      <c r="K39" s="0" t="n">
        <v>0.668555597</v>
      </c>
      <c r="L39" s="0" t="n">
        <f aca="false">I39/K39</f>
        <v>1576378.50212927</v>
      </c>
      <c r="N39" s="3" t="n">
        <v>6193.66775</v>
      </c>
      <c r="P39" s="0" t="n">
        <f aca="false">N39/L39</f>
        <v>0.00392904860199121</v>
      </c>
      <c r="Q39" s="25" t="n">
        <v>0.00392904860199121</v>
      </c>
      <c r="R39" s="0" t="s">
        <v>124</v>
      </c>
    </row>
    <row r="40" customFormat="false" ht="15" hidden="false" customHeight="false" outlineLevel="0" collapsed="false">
      <c r="A40" s="0" t="s">
        <v>234</v>
      </c>
      <c r="B40" s="9" t="n">
        <v>0</v>
      </c>
      <c r="D40" s="0" t="s">
        <v>236</v>
      </c>
      <c r="E40" s="0" t="s">
        <v>167</v>
      </c>
      <c r="F40" s="0" t="s">
        <v>237</v>
      </c>
      <c r="G40" s="0" t="s">
        <v>238</v>
      </c>
      <c r="H40" s="0" t="s">
        <v>239</v>
      </c>
      <c r="I40" s="0" t="n">
        <v>1694258.208969</v>
      </c>
      <c r="J40" s="0" t="s">
        <v>240</v>
      </c>
      <c r="K40" s="0" t="n">
        <v>0.137660538</v>
      </c>
      <c r="L40" s="0" t="n">
        <f aca="false">I40/K40</f>
        <v>12307508.2633267</v>
      </c>
      <c r="N40" s="3" t="n">
        <v>638.52646</v>
      </c>
      <c r="P40" s="0" t="n">
        <f aca="false">N40/L40</f>
        <v>5.18810506837236E-005</v>
      </c>
      <c r="Q40" s="25" t="n">
        <v>5.18810506837236E-005</v>
      </c>
      <c r="R40" s="0" t="s">
        <v>124</v>
      </c>
    </row>
    <row r="41" customFormat="false" ht="15" hidden="false" customHeight="false" outlineLevel="0" collapsed="false">
      <c r="A41" s="0" t="s">
        <v>234</v>
      </c>
      <c r="B41" s="9" t="n">
        <v>0</v>
      </c>
      <c r="D41" s="0" t="s">
        <v>236</v>
      </c>
      <c r="E41" s="0" t="s">
        <v>168</v>
      </c>
      <c r="F41" s="0" t="s">
        <v>237</v>
      </c>
      <c r="G41" s="0" t="s">
        <v>238</v>
      </c>
      <c r="H41" s="0" t="s">
        <v>239</v>
      </c>
      <c r="I41" s="0" t="n">
        <v>345914.045826</v>
      </c>
      <c r="J41" s="0" t="s">
        <v>240</v>
      </c>
      <c r="K41" s="0" t="n">
        <v>0.840772105</v>
      </c>
      <c r="L41" s="0" t="n">
        <f aca="false">I41/K41</f>
        <v>411424.265587403</v>
      </c>
      <c r="N41" s="3" t="n">
        <v>287990.4855</v>
      </c>
      <c r="P41" s="0" t="n">
        <f aca="false">N41/L41</f>
        <v>0.699984200224134</v>
      </c>
      <c r="Q41" s="25" t="n">
        <v>0.699984200224134</v>
      </c>
      <c r="R41" s="0" t="s">
        <v>124</v>
      </c>
    </row>
    <row r="42" customFormat="false" ht="15" hidden="false" customHeight="false" outlineLevel="0" collapsed="false">
      <c r="A42" s="0" t="s">
        <v>234</v>
      </c>
      <c r="B42" s="9" t="n">
        <v>0</v>
      </c>
      <c r="D42" s="0" t="s">
        <v>236</v>
      </c>
      <c r="E42" s="0" t="s">
        <v>169</v>
      </c>
      <c r="F42" s="0" t="s">
        <v>237</v>
      </c>
      <c r="G42" s="0" t="s">
        <v>238</v>
      </c>
      <c r="H42" s="0" t="s">
        <v>239</v>
      </c>
      <c r="I42" s="0" t="n">
        <v>555083.952724</v>
      </c>
      <c r="J42" s="0" t="s">
        <v>240</v>
      </c>
      <c r="K42" s="0" t="n">
        <v>1.212655951</v>
      </c>
      <c r="L42" s="0" t="n">
        <f aca="false">I42/K42</f>
        <v>457742.323588366</v>
      </c>
      <c r="N42" s="3" t="n">
        <v>837622.3253</v>
      </c>
      <c r="P42" s="0" t="n">
        <f aca="false">N42/L42</f>
        <v>1.82989922962258</v>
      </c>
      <c r="Q42" s="25" t="n">
        <v>1.82989922962258</v>
      </c>
      <c r="R42" s="0" t="s">
        <v>124</v>
      </c>
    </row>
    <row r="43" customFormat="false" ht="15" hidden="false" customHeight="false" outlineLevel="0" collapsed="false">
      <c r="A43" s="0" t="s">
        <v>234</v>
      </c>
      <c r="B43" s="9" t="n">
        <v>0</v>
      </c>
      <c r="D43" s="0" t="s">
        <v>236</v>
      </c>
      <c r="E43" s="0" t="s">
        <v>170</v>
      </c>
      <c r="F43" s="0" t="s">
        <v>237</v>
      </c>
      <c r="G43" s="0" t="s">
        <v>238</v>
      </c>
      <c r="H43" s="0" t="s">
        <v>239</v>
      </c>
      <c r="I43" s="0" t="n">
        <v>29218.551437</v>
      </c>
      <c r="J43" s="0" t="s">
        <v>240</v>
      </c>
      <c r="K43" s="0" t="n">
        <v>1.188473283</v>
      </c>
      <c r="L43" s="0" t="n">
        <f aca="false">I43/K43</f>
        <v>24584.945959614</v>
      </c>
      <c r="N43" s="3" t="n">
        <v>88958.13655</v>
      </c>
      <c r="P43" s="0" t="n">
        <f aca="false">N43/L43</f>
        <v>3.61839870204038</v>
      </c>
      <c r="Q43" s="25" t="n">
        <v>3.61839870204038</v>
      </c>
      <c r="R43" s="0" t="s">
        <v>124</v>
      </c>
    </row>
    <row r="44" customFormat="false" ht="15" hidden="false" customHeight="false" outlineLevel="0" collapsed="false">
      <c r="A44" s="0" t="s">
        <v>234</v>
      </c>
      <c r="B44" s="9" t="n">
        <v>0</v>
      </c>
      <c r="D44" s="0" t="s">
        <v>236</v>
      </c>
      <c r="E44" s="0" t="s">
        <v>171</v>
      </c>
      <c r="F44" s="0" t="s">
        <v>237</v>
      </c>
      <c r="G44" s="0" t="s">
        <v>238</v>
      </c>
      <c r="H44" s="0" t="s">
        <v>239</v>
      </c>
      <c r="I44" s="0" t="n">
        <v>2091239.727198</v>
      </c>
      <c r="J44" s="0" t="s">
        <v>240</v>
      </c>
      <c r="K44" s="0" t="n">
        <v>0.528351832</v>
      </c>
      <c r="L44" s="0" t="n">
        <f aca="false">I44/K44</f>
        <v>3958043.86497897</v>
      </c>
      <c r="N44" s="3" t="n">
        <v>633208.324</v>
      </c>
      <c r="P44" s="0" t="n">
        <f aca="false">N44/L44</f>
        <v>0.159980117856365</v>
      </c>
      <c r="Q44" s="25" t="n">
        <v>0.159980117856365</v>
      </c>
      <c r="R44" s="0" t="s">
        <v>124</v>
      </c>
    </row>
    <row r="45" customFormat="false" ht="15" hidden="false" customHeight="false" outlineLevel="0" collapsed="false">
      <c r="A45" s="0" t="s">
        <v>234</v>
      </c>
      <c r="B45" s="9" t="n">
        <v>0</v>
      </c>
      <c r="D45" s="0" t="s">
        <v>236</v>
      </c>
      <c r="E45" s="0" t="s">
        <v>172</v>
      </c>
      <c r="F45" s="0" t="s">
        <v>237</v>
      </c>
      <c r="G45" s="0" t="s">
        <v>238</v>
      </c>
      <c r="H45" s="0" t="s">
        <v>239</v>
      </c>
      <c r="I45" s="0" t="n">
        <v>46591.390514</v>
      </c>
      <c r="J45" s="0" t="s">
        <v>240</v>
      </c>
      <c r="K45" s="0" t="n">
        <v>1.042718251</v>
      </c>
      <c r="L45" s="0" t="n">
        <f aca="false">I45/K45</f>
        <v>44682.626845092</v>
      </c>
      <c r="N45" s="3" t="n">
        <v>17226.46154</v>
      </c>
      <c r="P45" s="0" t="n">
        <f aca="false">N45/L45</f>
        <v>0.385529293067786</v>
      </c>
      <c r="Q45" s="25" t="n">
        <v>0.385529293067786</v>
      </c>
      <c r="R45" s="0" t="s">
        <v>124</v>
      </c>
    </row>
    <row r="46" customFormat="false" ht="15" hidden="false" customHeight="false" outlineLevel="0" collapsed="false">
      <c r="A46" s="0" t="s">
        <v>234</v>
      </c>
      <c r="B46" s="9" t="n">
        <v>0</v>
      </c>
      <c r="D46" s="0" t="s">
        <v>236</v>
      </c>
      <c r="E46" s="0" t="s">
        <v>173</v>
      </c>
      <c r="F46" s="0" t="s">
        <v>237</v>
      </c>
      <c r="G46" s="0" t="s">
        <v>238</v>
      </c>
      <c r="H46" s="0" t="s">
        <v>239</v>
      </c>
      <c r="I46" s="0" t="n">
        <v>40508.892956</v>
      </c>
      <c r="J46" s="0" t="s">
        <v>240</v>
      </c>
      <c r="K46" s="0" t="n">
        <v>0.211229262</v>
      </c>
      <c r="L46" s="0" t="n">
        <f aca="false">I46/K46</f>
        <v>191776.899528248</v>
      </c>
      <c r="N46" s="3" t="n">
        <v>3484.86403</v>
      </c>
      <c r="P46" s="0" t="n">
        <f aca="false">N46/L46</f>
        <v>0.0181714483786755</v>
      </c>
      <c r="Q46" s="25" t="n">
        <v>0.0181714483786755</v>
      </c>
      <c r="R46" s="0" t="s">
        <v>124</v>
      </c>
    </row>
    <row r="47" customFormat="false" ht="15" hidden="false" customHeight="false" outlineLevel="0" collapsed="false">
      <c r="A47" s="0" t="s">
        <v>234</v>
      </c>
      <c r="B47" s="9" t="n">
        <v>0</v>
      </c>
      <c r="D47" s="0" t="s">
        <v>236</v>
      </c>
      <c r="E47" s="0" t="s">
        <v>174</v>
      </c>
      <c r="F47" s="0" t="s">
        <v>237</v>
      </c>
      <c r="G47" s="0" t="s">
        <v>238</v>
      </c>
      <c r="H47" s="0" t="s">
        <v>239</v>
      </c>
      <c r="I47" s="0" t="n">
        <v>25709.343758</v>
      </c>
      <c r="J47" s="0" t="s">
        <v>240</v>
      </c>
      <c r="K47" s="0" t="n">
        <v>0.010563926</v>
      </c>
      <c r="L47" s="0" t="n">
        <f aca="false">I47/K47</f>
        <v>2433692.14797605</v>
      </c>
      <c r="N47" s="3" t="n">
        <v>1253.7247</v>
      </c>
      <c r="P47" s="0" t="n">
        <f aca="false">N47/L47</f>
        <v>0.000515153365244921</v>
      </c>
      <c r="Q47" s="25" t="n">
        <v>0.000515153365244921</v>
      </c>
      <c r="R47" s="0" t="s">
        <v>124</v>
      </c>
    </row>
    <row r="48" customFormat="false" ht="15" hidden="false" customHeight="false" outlineLevel="0" collapsed="false">
      <c r="A48" s="0" t="s">
        <v>234</v>
      </c>
      <c r="B48" s="9" t="n">
        <v>0</v>
      </c>
      <c r="D48" s="0" t="s">
        <v>236</v>
      </c>
      <c r="E48" s="0" t="s">
        <v>175</v>
      </c>
      <c r="F48" s="0" t="s">
        <v>237</v>
      </c>
      <c r="G48" s="0" t="s">
        <v>238</v>
      </c>
      <c r="H48" s="0" t="s">
        <v>239</v>
      </c>
      <c r="I48" s="0" t="n">
        <v>740.539759</v>
      </c>
      <c r="J48" s="0" t="s">
        <v>240</v>
      </c>
      <c r="K48" s="0" t="n">
        <v>0.18750791</v>
      </c>
      <c r="L48" s="0" t="n">
        <f aca="false">I48/K48</f>
        <v>3949.37877020761</v>
      </c>
      <c r="N48" s="3" t="n">
        <v>2873.4</v>
      </c>
      <c r="P48" s="0" t="n">
        <f aca="false">N48/L48</f>
        <v>0.727557463385298</v>
      </c>
      <c r="Q48" s="25" t="n">
        <v>0.727557463385298</v>
      </c>
      <c r="R48" s="0" t="s">
        <v>176</v>
      </c>
    </row>
    <row r="49" customFormat="false" ht="15" hidden="false" customHeight="false" outlineLevel="0" collapsed="false">
      <c r="A49" s="0" t="s">
        <v>234</v>
      </c>
      <c r="B49" s="9" t="n">
        <v>0</v>
      </c>
      <c r="D49" s="0" t="s">
        <v>236</v>
      </c>
      <c r="E49" s="0" t="s">
        <v>177</v>
      </c>
      <c r="F49" s="0" t="s">
        <v>237</v>
      </c>
      <c r="G49" s="0" t="s">
        <v>238</v>
      </c>
      <c r="H49" s="0" t="s">
        <v>239</v>
      </c>
      <c r="I49" s="0" t="n">
        <v>1024.674395</v>
      </c>
      <c r="J49" s="0" t="s">
        <v>240</v>
      </c>
      <c r="K49" s="0" t="n">
        <v>0.165613892</v>
      </c>
      <c r="L49" s="0" t="n">
        <f aca="false">I49/K49</f>
        <v>6187.12828148499</v>
      </c>
      <c r="N49" s="3" t="n">
        <v>1436.7</v>
      </c>
      <c r="P49" s="0" t="n">
        <f aca="false">N49/L49</f>
        <v>0.232207889449994</v>
      </c>
      <c r="Q49" s="25" t="n">
        <v>0.232207889449994</v>
      </c>
      <c r="R49" s="0" t="s">
        <v>120</v>
      </c>
    </row>
    <row r="50" customFormat="false" ht="15" hidden="false" customHeight="false" outlineLevel="0" collapsed="false">
      <c r="A50" s="0" t="s">
        <v>234</v>
      </c>
      <c r="B50" s="9" t="n">
        <v>0</v>
      </c>
      <c r="D50" s="0" t="s">
        <v>236</v>
      </c>
      <c r="E50" s="0" t="s">
        <v>178</v>
      </c>
      <c r="F50" s="0" t="s">
        <v>237</v>
      </c>
      <c r="G50" s="0" t="s">
        <v>238</v>
      </c>
      <c r="H50" s="0" t="s">
        <v>239</v>
      </c>
      <c r="I50" s="0" t="n">
        <v>1045.95732</v>
      </c>
      <c r="J50" s="0" t="s">
        <v>240</v>
      </c>
      <c r="K50" s="0" t="n">
        <v>0.056598049</v>
      </c>
      <c r="L50" s="0" t="n">
        <f aca="false">I50/K50</f>
        <v>18480.4483278213</v>
      </c>
      <c r="N50" s="3" t="n">
        <v>3114.6879</v>
      </c>
      <c r="P50" s="0" t="n">
        <f aca="false">N50/L50</f>
        <v>0.16853962873352</v>
      </c>
      <c r="Q50" s="25" t="n">
        <v>0.16853962873352</v>
      </c>
      <c r="R50" s="0" t="s">
        <v>124</v>
      </c>
    </row>
    <row r="51" customFormat="false" ht="15" hidden="false" customHeight="false" outlineLevel="0" collapsed="false">
      <c r="A51" s="0" t="s">
        <v>234</v>
      </c>
      <c r="B51" s="9" t="n">
        <v>0</v>
      </c>
      <c r="D51" s="0" t="s">
        <v>236</v>
      </c>
      <c r="E51" s="0" t="s">
        <v>179</v>
      </c>
      <c r="F51" s="0" t="s">
        <v>237</v>
      </c>
      <c r="G51" s="0" t="s">
        <v>238</v>
      </c>
      <c r="H51" s="0" t="s">
        <v>239</v>
      </c>
      <c r="I51" s="0" t="n">
        <v>819582.999178</v>
      </c>
      <c r="J51" s="0" t="s">
        <v>240</v>
      </c>
      <c r="K51" s="0" t="n">
        <v>0.301688733</v>
      </c>
      <c r="L51" s="0" t="n">
        <f aca="false">I51/K51</f>
        <v>2716651.00326435</v>
      </c>
      <c r="N51" s="3" t="n">
        <v>128678.71575</v>
      </c>
      <c r="P51" s="0" t="n">
        <f aca="false">N51/L51</f>
        <v>0.0473666715361593</v>
      </c>
      <c r="Q51" s="25" t="n">
        <v>0.0473666715361593</v>
      </c>
      <c r="R51" s="0" t="s">
        <v>124</v>
      </c>
    </row>
    <row r="52" customFormat="false" ht="15" hidden="false" customHeight="false" outlineLevel="0" collapsed="false">
      <c r="A52" s="0" t="s">
        <v>234</v>
      </c>
      <c r="B52" s="9" t="n">
        <v>0</v>
      </c>
      <c r="D52" s="0" t="s">
        <v>236</v>
      </c>
      <c r="E52" s="0" t="s">
        <v>180</v>
      </c>
      <c r="F52" s="0" t="s">
        <v>237</v>
      </c>
      <c r="G52" s="0" t="s">
        <v>238</v>
      </c>
      <c r="H52" s="0" t="s">
        <v>239</v>
      </c>
      <c r="I52" s="0" t="n">
        <v>464546.005269</v>
      </c>
      <c r="J52" s="0" t="s">
        <v>240</v>
      </c>
      <c r="K52" s="0" t="n">
        <v>0.857209096</v>
      </c>
      <c r="L52" s="0" t="n">
        <f aca="false">I52/K52</f>
        <v>541928.459971685</v>
      </c>
      <c r="N52" s="3" t="n">
        <v>130790.82432</v>
      </c>
      <c r="P52" s="0" t="n">
        <f aca="false">N52/L52</f>
        <v>0.241343339537535</v>
      </c>
      <c r="Q52" s="25" t="n">
        <v>0.241343339537535</v>
      </c>
      <c r="R52" s="0" t="s">
        <v>124</v>
      </c>
    </row>
    <row r="53" customFormat="false" ht="15" hidden="false" customHeight="false" outlineLevel="0" collapsed="false">
      <c r="A53" s="0" t="s">
        <v>234</v>
      </c>
      <c r="B53" s="9" t="n">
        <v>0</v>
      </c>
      <c r="D53" s="0" t="s">
        <v>236</v>
      </c>
      <c r="E53" s="0" t="s">
        <v>181</v>
      </c>
      <c r="F53" s="0" t="s">
        <v>237</v>
      </c>
      <c r="G53" s="0" t="s">
        <v>238</v>
      </c>
      <c r="H53" s="0" t="s">
        <v>239</v>
      </c>
      <c r="I53" s="0" t="n">
        <v>610791.723301</v>
      </c>
      <c r="J53" s="0" t="s">
        <v>240</v>
      </c>
      <c r="K53" s="0" t="n">
        <v>0.168266014</v>
      </c>
      <c r="L53" s="0" t="n">
        <f aca="false">I53/K53</f>
        <v>3629917.34802133</v>
      </c>
      <c r="N53" s="3" t="n">
        <v>181995.72683</v>
      </c>
      <c r="P53" s="0" t="n">
        <f aca="false">N53/L53</f>
        <v>0.0501377054574551</v>
      </c>
      <c r="Q53" s="25" t="n">
        <v>0.0501377054574551</v>
      </c>
      <c r="R53" s="0" t="s">
        <v>124</v>
      </c>
    </row>
    <row r="54" customFormat="false" ht="15" hidden="false" customHeight="false" outlineLevel="0" collapsed="false">
      <c r="A54" s="0" t="s">
        <v>234</v>
      </c>
      <c r="B54" s="9" t="n">
        <v>0</v>
      </c>
      <c r="D54" s="0" t="s">
        <v>236</v>
      </c>
      <c r="E54" s="0" t="s">
        <v>182</v>
      </c>
      <c r="F54" s="0" t="s">
        <v>237</v>
      </c>
      <c r="G54" s="0" t="s">
        <v>238</v>
      </c>
      <c r="H54" s="0" t="s">
        <v>239</v>
      </c>
      <c r="I54" s="0" t="n">
        <v>13481.839792</v>
      </c>
      <c r="J54" s="0" t="s">
        <v>240</v>
      </c>
      <c r="K54" s="0" t="n">
        <v>16.1976787</v>
      </c>
      <c r="L54" s="0" t="n">
        <f aca="false">I54/K54</f>
        <v>832.331597736903</v>
      </c>
      <c r="N54" s="3" t="n">
        <v>1808.5</v>
      </c>
      <c r="P54" s="0" t="n">
        <f aca="false">N54/L54</f>
        <v>2.17281189962905</v>
      </c>
      <c r="Q54" s="25" t="n">
        <v>2.17281189962905</v>
      </c>
      <c r="R54" s="0" t="s">
        <v>183</v>
      </c>
    </row>
    <row r="55" customFormat="false" ht="15" hidden="false" customHeight="false" outlineLevel="0" collapsed="false">
      <c r="A55" s="0" t="s">
        <v>234</v>
      </c>
      <c r="B55" s="9" t="n">
        <v>0</v>
      </c>
      <c r="D55" s="0" t="s">
        <v>236</v>
      </c>
      <c r="E55" s="0" t="s">
        <v>184</v>
      </c>
      <c r="F55" s="0" t="s">
        <v>237</v>
      </c>
      <c r="G55" s="0" t="s">
        <v>238</v>
      </c>
      <c r="H55" s="0" t="s">
        <v>239</v>
      </c>
      <c r="I55" s="0" t="n">
        <v>5650.550304</v>
      </c>
      <c r="J55" s="0" t="s">
        <v>240</v>
      </c>
      <c r="K55" s="0" t="n">
        <v>0.320237479</v>
      </c>
      <c r="L55" s="0" t="n">
        <f aca="false">I55/K55</f>
        <v>17644.8750522421</v>
      </c>
      <c r="N55" s="3" t="n">
        <v>7660.8</v>
      </c>
      <c r="P55" s="0" t="n">
        <f aca="false">N55/L55</f>
        <v>0.434165726723384</v>
      </c>
      <c r="Q55" s="25" t="n">
        <v>0.434165726723384</v>
      </c>
      <c r="R55" s="0" t="s">
        <v>120</v>
      </c>
    </row>
    <row r="56" customFormat="false" ht="15" hidden="false" customHeight="false" outlineLevel="0" collapsed="false">
      <c r="A56" s="0" t="s">
        <v>234</v>
      </c>
      <c r="B56" s="9" t="n">
        <v>0</v>
      </c>
      <c r="D56" s="0" t="s">
        <v>236</v>
      </c>
      <c r="E56" s="0" t="s">
        <v>185</v>
      </c>
      <c r="F56" s="0" t="s">
        <v>237</v>
      </c>
      <c r="G56" s="0" t="s">
        <v>238</v>
      </c>
      <c r="H56" s="0" t="s">
        <v>239</v>
      </c>
      <c r="I56" s="0" t="n">
        <v>181.307763</v>
      </c>
      <c r="J56" s="0" t="s">
        <v>240</v>
      </c>
      <c r="K56" s="0" t="n">
        <v>0.07888327</v>
      </c>
      <c r="L56" s="0" t="n">
        <f aca="false">I56/K56</f>
        <v>2298.43112487604</v>
      </c>
      <c r="N56" s="3" t="n">
        <v>803.2</v>
      </c>
      <c r="P56" s="0" t="n">
        <f aca="false">N56/L56</f>
        <v>0.349455761935577</v>
      </c>
      <c r="Q56" s="25" t="n">
        <v>0.349455761935577</v>
      </c>
      <c r="R56" s="0" t="s">
        <v>120</v>
      </c>
    </row>
    <row r="57" customFormat="false" ht="15" hidden="false" customHeight="false" outlineLevel="0" collapsed="false">
      <c r="A57" s="0" t="s">
        <v>234</v>
      </c>
      <c r="B57" s="9" t="n">
        <v>0</v>
      </c>
      <c r="D57" s="0" t="s">
        <v>236</v>
      </c>
      <c r="E57" s="0" t="s">
        <v>186</v>
      </c>
      <c r="F57" s="0" t="s">
        <v>237</v>
      </c>
      <c r="G57" s="0" t="s">
        <v>238</v>
      </c>
      <c r="H57" s="0" t="s">
        <v>239</v>
      </c>
      <c r="I57" s="0" t="n">
        <v>1775620.163764</v>
      </c>
      <c r="J57" s="0" t="s">
        <v>240</v>
      </c>
      <c r="K57" s="0" t="n">
        <v>17.73970587</v>
      </c>
      <c r="L57" s="0" t="n">
        <f aca="false">I57/K57</f>
        <v>100092.987830581</v>
      </c>
      <c r="N57" s="3" t="n">
        <v>18046.14</v>
      </c>
      <c r="P57" s="0" t="n">
        <f aca="false">N57/L57</f>
        <v>0.18029374875436</v>
      </c>
      <c r="Q57" s="25" t="n">
        <v>0.18029374875436</v>
      </c>
      <c r="R57" s="0" t="s">
        <v>187</v>
      </c>
    </row>
    <row r="58" customFormat="false" ht="15" hidden="false" customHeight="false" outlineLevel="0" collapsed="false">
      <c r="A58" s="0" t="s">
        <v>234</v>
      </c>
      <c r="B58" s="9" t="n">
        <v>0</v>
      </c>
      <c r="D58" s="0" t="s">
        <v>236</v>
      </c>
      <c r="E58" s="0" t="s">
        <v>188</v>
      </c>
      <c r="F58" s="0" t="s">
        <v>237</v>
      </c>
      <c r="G58" s="0" t="s">
        <v>238</v>
      </c>
      <c r="H58" s="0" t="s">
        <v>239</v>
      </c>
      <c r="I58" s="0" t="n">
        <v>1582885.535929</v>
      </c>
      <c r="J58" s="0" t="s">
        <v>240</v>
      </c>
      <c r="K58" s="0" t="n">
        <v>19.33629637</v>
      </c>
      <c r="L58" s="0" t="n">
        <f aca="false">I58/K58</f>
        <v>81860.8437541755</v>
      </c>
      <c r="N58" s="3" t="n">
        <v>72184.56</v>
      </c>
      <c r="P58" s="0" t="n">
        <f aca="false">N58/L58</f>
        <v>0.881795944062916</v>
      </c>
      <c r="Q58" s="25" t="n">
        <v>0.881795944062916</v>
      </c>
      <c r="R58" s="0" t="s">
        <v>189</v>
      </c>
    </row>
    <row r="59" customFormat="false" ht="15" hidden="false" customHeight="false" outlineLevel="0" collapsed="false">
      <c r="A59" s="0" t="s">
        <v>234</v>
      </c>
      <c r="B59" s="9" t="n">
        <v>0</v>
      </c>
      <c r="D59" s="0" t="s">
        <v>236</v>
      </c>
      <c r="E59" s="0" t="s">
        <v>190</v>
      </c>
      <c r="F59" s="0" t="s">
        <v>237</v>
      </c>
      <c r="G59" s="0" t="s">
        <v>238</v>
      </c>
      <c r="H59" s="0" t="s">
        <v>239</v>
      </c>
      <c r="I59" s="0" t="n">
        <v>242125.411803</v>
      </c>
      <c r="J59" s="0" t="s">
        <v>240</v>
      </c>
      <c r="K59" s="0" t="n">
        <v>22.80517812</v>
      </c>
      <c r="L59" s="0" t="n">
        <f aca="false">I59/K59</f>
        <v>10617.1243446969</v>
      </c>
      <c r="N59" s="3" t="n">
        <v>11998.44</v>
      </c>
      <c r="P59" s="0" t="n">
        <f aca="false">N59/L59</f>
        <v>1.1301026163448</v>
      </c>
      <c r="Q59" s="25" t="n">
        <v>1.1301026163448</v>
      </c>
      <c r="R59" s="0" t="s">
        <v>191</v>
      </c>
    </row>
    <row r="60" customFormat="false" ht="15" hidden="false" customHeight="false" outlineLevel="0" collapsed="false">
      <c r="A60" s="0" t="s">
        <v>234</v>
      </c>
      <c r="B60" s="9" t="n">
        <v>0</v>
      </c>
      <c r="D60" s="0" t="s">
        <v>236</v>
      </c>
      <c r="E60" s="0" t="s">
        <v>192</v>
      </c>
      <c r="F60" s="0" t="s">
        <v>237</v>
      </c>
      <c r="G60" s="0" t="s">
        <v>238</v>
      </c>
      <c r="H60" s="0" t="s">
        <v>239</v>
      </c>
      <c r="I60" s="0" t="n">
        <v>242125.411664</v>
      </c>
      <c r="J60" s="0" t="s">
        <v>240</v>
      </c>
      <c r="K60" s="0" t="n">
        <v>0.383692692</v>
      </c>
      <c r="L60" s="0" t="n">
        <f aca="false">I60/K60</f>
        <v>631039.935636825</v>
      </c>
      <c r="N60" s="3" t="n">
        <v>7998.96</v>
      </c>
      <c r="P60" s="0" t="n">
        <f aca="false">N60/L60</f>
        <v>0.0126758380068731</v>
      </c>
      <c r="Q60" s="25" t="n">
        <v>0.0126758380068731</v>
      </c>
      <c r="R60" s="0" t="s">
        <v>183</v>
      </c>
    </row>
    <row r="61" customFormat="false" ht="15" hidden="false" customHeight="false" outlineLevel="0" collapsed="false">
      <c r="A61" s="0" t="s">
        <v>234</v>
      </c>
      <c r="B61" s="9" t="n">
        <v>0</v>
      </c>
      <c r="D61" s="0" t="s">
        <v>236</v>
      </c>
      <c r="E61" s="0" t="s">
        <v>193</v>
      </c>
      <c r="F61" s="0" t="s">
        <v>237</v>
      </c>
      <c r="G61" s="0" t="s">
        <v>238</v>
      </c>
      <c r="H61" s="0" t="s">
        <v>239</v>
      </c>
      <c r="I61" s="0" t="n">
        <v>556981.961006</v>
      </c>
      <c r="J61" s="0" t="s">
        <v>240</v>
      </c>
      <c r="K61" s="0" t="n">
        <v>0.445136042</v>
      </c>
      <c r="L61" s="0" t="n">
        <f aca="false">I61/K61</f>
        <v>1251262.32983399</v>
      </c>
      <c r="N61" s="3" t="n">
        <v>2616.006</v>
      </c>
      <c r="P61" s="0" t="n">
        <f aca="false">N61/L61</f>
        <v>0.00209069348419294</v>
      </c>
      <c r="Q61" s="25" t="n">
        <v>0.00209069348419294</v>
      </c>
      <c r="R61" s="0" t="s">
        <v>194</v>
      </c>
    </row>
    <row r="62" customFormat="false" ht="15" hidden="false" customHeight="false" outlineLevel="0" collapsed="false">
      <c r="A62" s="0" t="s">
        <v>234</v>
      </c>
      <c r="B62" s="9" t="n">
        <v>0</v>
      </c>
      <c r="D62" s="0" t="s">
        <v>236</v>
      </c>
      <c r="E62" s="0" t="s">
        <v>195</v>
      </c>
      <c r="F62" s="0" t="s">
        <v>237</v>
      </c>
      <c r="G62" s="0" t="s">
        <v>238</v>
      </c>
      <c r="H62" s="0" t="s">
        <v>239</v>
      </c>
      <c r="I62" s="0" t="n">
        <v>89206.458132</v>
      </c>
      <c r="J62" s="0" t="s">
        <v>240</v>
      </c>
      <c r="K62" s="0" t="n">
        <v>1</v>
      </c>
      <c r="L62" s="0" t="n">
        <f aca="false">I62/K62</f>
        <v>89206.458132</v>
      </c>
      <c r="N62" s="3" t="n">
        <v>44619.42</v>
      </c>
      <c r="P62" s="3" t="n">
        <f aca="false">N62/L62</f>
        <v>0.50018149957233</v>
      </c>
      <c r="Q62" s="25" t="n">
        <v>1</v>
      </c>
      <c r="R62" s="0" t="s">
        <v>191</v>
      </c>
    </row>
    <row r="63" customFormat="false" ht="15" hidden="false" customHeight="false" outlineLevel="0" collapsed="false">
      <c r="A63" s="0" t="s">
        <v>234</v>
      </c>
      <c r="B63" s="9" t="n">
        <v>0</v>
      </c>
      <c r="D63" s="0" t="s">
        <v>236</v>
      </c>
      <c r="E63" s="0" t="s">
        <v>196</v>
      </c>
      <c r="F63" s="0" t="s">
        <v>237</v>
      </c>
      <c r="G63" s="0" t="s">
        <v>238</v>
      </c>
      <c r="H63" s="0" t="s">
        <v>239</v>
      </c>
      <c r="I63" s="0" t="n">
        <v>59470.972088</v>
      </c>
      <c r="J63" s="0" t="s">
        <v>240</v>
      </c>
      <c r="K63" s="0" t="n">
        <v>1</v>
      </c>
      <c r="L63" s="0" t="n">
        <f aca="false">I63/K63</f>
        <v>59470.972088</v>
      </c>
      <c r="N63" s="3" t="n">
        <v>29746.28</v>
      </c>
      <c r="P63" s="3" t="n">
        <f aca="false">N63/L63</f>
        <v>0.50018149957233</v>
      </c>
      <c r="Q63" s="25" t="n">
        <v>1</v>
      </c>
      <c r="R63" s="0" t="s">
        <v>197</v>
      </c>
    </row>
    <row r="64" customFormat="false" ht="15" hidden="false" customHeight="false" outlineLevel="0" collapsed="false">
      <c r="A64" s="0" t="s">
        <v>234</v>
      </c>
      <c r="B64" s="9" t="n">
        <v>0</v>
      </c>
      <c r="D64" s="0" t="s">
        <v>236</v>
      </c>
      <c r="E64" s="0" t="s">
        <v>198</v>
      </c>
      <c r="F64" s="0" t="s">
        <v>237</v>
      </c>
      <c r="G64" s="0" t="s">
        <v>238</v>
      </c>
      <c r="H64" s="0" t="s">
        <v>239</v>
      </c>
      <c r="I64" s="0" t="n">
        <v>56361.683889</v>
      </c>
      <c r="J64" s="0" t="s">
        <v>240</v>
      </c>
      <c r="K64" s="0" t="n">
        <v>1</v>
      </c>
      <c r="L64" s="0" t="n">
        <f aca="false">I64/K64</f>
        <v>56361.683889</v>
      </c>
      <c r="N64" s="3" t="n">
        <v>4656.11832</v>
      </c>
      <c r="P64" s="3" t="n">
        <f aca="false">N64/L64</f>
        <v>0.0826114125541364</v>
      </c>
      <c r="Q64" s="25" t="n">
        <v>1</v>
      </c>
      <c r="R64" s="0" t="s">
        <v>124</v>
      </c>
    </row>
    <row r="65" customFormat="false" ht="15" hidden="false" customHeight="false" outlineLevel="0" collapsed="false">
      <c r="A65" s="0" t="s">
        <v>234</v>
      </c>
      <c r="B65" s="9" t="n">
        <v>0</v>
      </c>
      <c r="D65" s="0" t="s">
        <v>236</v>
      </c>
      <c r="E65" s="0" t="s">
        <v>199</v>
      </c>
      <c r="F65" s="0" t="s">
        <v>237</v>
      </c>
      <c r="G65" s="0" t="s">
        <v>238</v>
      </c>
      <c r="H65" s="0" t="s">
        <v>239</v>
      </c>
      <c r="I65" s="0" t="n">
        <v>18111.507553</v>
      </c>
      <c r="J65" s="0" t="s">
        <v>240</v>
      </c>
      <c r="K65" s="0" t="n">
        <v>1</v>
      </c>
      <c r="L65" s="0" t="n">
        <f aca="false">I65/K65</f>
        <v>18111.507553</v>
      </c>
      <c r="N65" s="3" t="n">
        <v>6.592001</v>
      </c>
      <c r="P65" s="3" t="n">
        <f aca="false">N65/L65</f>
        <v>0.000363967548295454</v>
      </c>
      <c r="Q65" s="25" t="n">
        <v>1</v>
      </c>
      <c r="R65" s="0" t="s">
        <v>200</v>
      </c>
    </row>
    <row r="66" customFormat="false" ht="15" hidden="false" customHeight="false" outlineLevel="0" collapsed="false">
      <c r="A66" s="0" t="s">
        <v>234</v>
      </c>
      <c r="B66" s="9" t="n">
        <v>0</v>
      </c>
      <c r="D66" s="0" t="s">
        <v>236</v>
      </c>
      <c r="E66" s="0" t="s">
        <v>201</v>
      </c>
      <c r="F66" s="0" t="s">
        <v>237</v>
      </c>
      <c r="G66" s="0" t="s">
        <v>238</v>
      </c>
      <c r="H66" s="0" t="s">
        <v>239</v>
      </c>
      <c r="I66" s="0" t="n">
        <v>18111.507553</v>
      </c>
      <c r="J66" s="0" t="s">
        <v>240</v>
      </c>
      <c r="K66" s="0" t="n">
        <v>1</v>
      </c>
      <c r="L66" s="0" t="n">
        <f aca="false">I66/K66</f>
        <v>18111.507553</v>
      </c>
      <c r="N66" s="3" t="n">
        <v>181253.05</v>
      </c>
      <c r="P66" s="3" t="n">
        <f aca="false">N66/L66</f>
        <v>10.007618055515</v>
      </c>
      <c r="Q66" s="25" t="n">
        <v>1</v>
      </c>
      <c r="R66" s="0" t="s">
        <v>202</v>
      </c>
    </row>
    <row r="67" customFormat="false" ht="15" hidden="false" customHeight="false" outlineLevel="0" collapsed="false">
      <c r="A67" s="0" t="s">
        <v>234</v>
      </c>
      <c r="B67" s="9" t="n">
        <v>0</v>
      </c>
      <c r="D67" s="0" t="s">
        <v>236</v>
      </c>
      <c r="E67" s="0" t="s">
        <v>203</v>
      </c>
      <c r="F67" s="0" t="s">
        <v>237</v>
      </c>
      <c r="G67" s="0" t="s">
        <v>238</v>
      </c>
      <c r="H67" s="0" t="s">
        <v>239</v>
      </c>
      <c r="I67" s="0" t="n">
        <v>18017.283443</v>
      </c>
      <c r="J67" s="0" t="s">
        <v>240</v>
      </c>
      <c r="K67" s="0" t="n">
        <v>1</v>
      </c>
      <c r="L67" s="0" t="n">
        <f aca="false">I67/K67</f>
        <v>18017.283443</v>
      </c>
      <c r="N67" s="3" t="n">
        <v>1540650.925</v>
      </c>
      <c r="P67" s="3" t="n">
        <f aca="false">N67/L67</f>
        <v>85.5096124714943</v>
      </c>
      <c r="Q67" s="25" t="n">
        <v>1</v>
      </c>
      <c r="R67" s="0" t="s">
        <v>204</v>
      </c>
    </row>
    <row r="68" customFormat="false" ht="15" hidden="false" customHeight="false" outlineLevel="0" collapsed="false">
      <c r="A68" s="0" t="s">
        <v>234</v>
      </c>
      <c r="B68" s="9" t="n">
        <v>0</v>
      </c>
      <c r="D68" s="0" t="s">
        <v>236</v>
      </c>
      <c r="E68" s="0" t="s">
        <v>205</v>
      </c>
      <c r="F68" s="0" t="s">
        <v>237</v>
      </c>
      <c r="G68" s="0" t="s">
        <v>238</v>
      </c>
      <c r="H68" s="0" t="s">
        <v>239</v>
      </c>
      <c r="I68" s="0" t="n">
        <v>50305.658228</v>
      </c>
      <c r="J68" s="0" t="s">
        <v>240</v>
      </c>
      <c r="K68" s="0" t="n">
        <v>1</v>
      </c>
      <c r="L68" s="0" t="n">
        <f aca="false">I68/K68</f>
        <v>50305.658228</v>
      </c>
      <c r="N68" s="3" t="n">
        <v>5035438.6</v>
      </c>
      <c r="P68" s="3" t="n">
        <f aca="false">N68/L68</f>
        <v>100.096863402083</v>
      </c>
      <c r="Q68" s="25" t="n">
        <v>1</v>
      </c>
      <c r="R68" s="0" t="s">
        <v>126</v>
      </c>
    </row>
    <row r="69" customFormat="false" ht="15" hidden="false" customHeight="false" outlineLevel="0" collapsed="false">
      <c r="A69" s="0" t="s">
        <v>234</v>
      </c>
      <c r="B69" s="9" t="n">
        <v>0</v>
      </c>
      <c r="D69" s="0" t="s">
        <v>236</v>
      </c>
      <c r="E69" s="0" t="s">
        <v>206</v>
      </c>
      <c r="F69" s="0" t="s">
        <v>237</v>
      </c>
      <c r="G69" s="0" t="s">
        <v>238</v>
      </c>
      <c r="H69" s="0" t="s">
        <v>239</v>
      </c>
      <c r="I69" s="0" t="n">
        <v>20548.220792</v>
      </c>
      <c r="J69" s="0" t="s">
        <v>240</v>
      </c>
      <c r="K69" s="0" t="n">
        <v>1</v>
      </c>
      <c r="L69" s="0" t="n">
        <f aca="false">I69/K69</f>
        <v>20548.220792</v>
      </c>
      <c r="N69" s="3" t="n">
        <v>20570</v>
      </c>
      <c r="P69" s="3" t="n">
        <f aca="false">N69/L69</f>
        <v>1.00105990724065</v>
      </c>
      <c r="Q69" s="25" t="n">
        <v>1</v>
      </c>
      <c r="R69" s="0" t="s">
        <v>120</v>
      </c>
    </row>
    <row r="70" customFormat="false" ht="15" hidden="false" customHeight="false" outlineLevel="0" collapsed="false">
      <c r="A70" s="0" t="s">
        <v>234</v>
      </c>
      <c r="B70" s="9" t="n">
        <v>0</v>
      </c>
      <c r="D70" s="0" t="s">
        <v>236</v>
      </c>
      <c r="E70" s="0" t="s">
        <v>207</v>
      </c>
      <c r="F70" s="0" t="s">
        <v>237</v>
      </c>
      <c r="G70" s="0" t="s">
        <v>238</v>
      </c>
      <c r="H70" s="0" t="s">
        <v>239</v>
      </c>
      <c r="I70" s="0" t="n">
        <v>8411.516448</v>
      </c>
      <c r="J70" s="0" t="s">
        <v>240</v>
      </c>
      <c r="K70" s="0" t="n">
        <v>1</v>
      </c>
      <c r="L70" s="0" t="n">
        <f aca="false">I70/K70</f>
        <v>8411.516448</v>
      </c>
      <c r="N70" s="3" t="n">
        <v>7.190294</v>
      </c>
      <c r="P70" s="3" t="n">
        <f aca="false">N70/L70</f>
        <v>0.000854815424121251</v>
      </c>
      <c r="Q70" s="25" t="n">
        <v>1</v>
      </c>
      <c r="R70" s="0" t="s">
        <v>208</v>
      </c>
    </row>
    <row r="71" customFormat="false" ht="15" hidden="false" customHeight="false" outlineLevel="0" collapsed="false">
      <c r="A71" s="0" t="s">
        <v>234</v>
      </c>
      <c r="B71" s="9" t="n">
        <v>0</v>
      </c>
      <c r="D71" s="0" t="s">
        <v>236</v>
      </c>
      <c r="E71" s="0" t="s">
        <v>209</v>
      </c>
      <c r="F71" s="0" t="s">
        <v>237</v>
      </c>
      <c r="G71" s="0" t="s">
        <v>238</v>
      </c>
      <c r="H71" s="0" t="s">
        <v>239</v>
      </c>
      <c r="I71" s="0" t="n">
        <v>803070.1476</v>
      </c>
      <c r="J71" s="0" t="s">
        <v>240</v>
      </c>
      <c r="K71" s="0" t="n">
        <v>1</v>
      </c>
      <c r="L71" s="0" t="n">
        <f aca="false">I71/K71</f>
        <v>803070.1476</v>
      </c>
      <c r="N71" s="3" t="n">
        <v>723132.18</v>
      </c>
      <c r="P71" s="3" t="n">
        <f aca="false">N71/L71</f>
        <v>0.900459545359895</v>
      </c>
      <c r="Q71" s="25" t="n">
        <v>1</v>
      </c>
      <c r="R71" s="0" t="s">
        <v>210</v>
      </c>
    </row>
    <row r="72" customFormat="false" ht="15" hidden="false" customHeight="false" outlineLevel="0" collapsed="false">
      <c r="A72" s="0" t="s">
        <v>234</v>
      </c>
      <c r="B72" s="9" t="n">
        <v>0</v>
      </c>
      <c r="D72" s="0" t="s">
        <v>236</v>
      </c>
      <c r="E72" s="0" t="s">
        <v>211</v>
      </c>
      <c r="F72" s="0" t="s">
        <v>237</v>
      </c>
      <c r="G72" s="0" t="s">
        <v>238</v>
      </c>
      <c r="H72" s="0" t="s">
        <v>239</v>
      </c>
      <c r="I72" s="0" t="n">
        <v>38931.483149</v>
      </c>
      <c r="J72" s="0" t="s">
        <v>240</v>
      </c>
      <c r="K72" s="0" t="n">
        <v>1</v>
      </c>
      <c r="L72" s="0" t="n">
        <f aca="false">I72/K72</f>
        <v>38931.483149</v>
      </c>
      <c r="N72" s="3" t="n">
        <v>1704.171</v>
      </c>
      <c r="P72" s="3" t="n">
        <f aca="false">N72/L72</f>
        <v>0.0437735956135484</v>
      </c>
      <c r="Q72" s="25" t="n">
        <v>1</v>
      </c>
      <c r="R72" s="0" t="s">
        <v>164</v>
      </c>
    </row>
    <row r="73" customFormat="false" ht="15" hidden="false" customHeight="false" outlineLevel="0" collapsed="false">
      <c r="A73" s="0" t="s">
        <v>234</v>
      </c>
      <c r="B73" s="9" t="n">
        <v>0</v>
      </c>
      <c r="D73" s="0" t="s">
        <v>236</v>
      </c>
      <c r="E73" s="0" t="s">
        <v>212</v>
      </c>
      <c r="F73" s="0" t="s">
        <v>237</v>
      </c>
      <c r="G73" s="0" t="s">
        <v>238</v>
      </c>
      <c r="H73" s="0" t="s">
        <v>239</v>
      </c>
      <c r="I73" s="0" t="n">
        <v>38931.483149</v>
      </c>
      <c r="J73" s="0" t="s">
        <v>240</v>
      </c>
      <c r="K73" s="0" t="n">
        <v>1</v>
      </c>
      <c r="L73" s="0" t="n">
        <f aca="false">I73/K73</f>
        <v>38931.483149</v>
      </c>
      <c r="N73" s="3" t="n">
        <v>3018.587</v>
      </c>
      <c r="P73" s="3" t="n">
        <f aca="false">N73/L73</f>
        <v>0.0775358849917727</v>
      </c>
      <c r="Q73" s="25" t="n">
        <v>1</v>
      </c>
      <c r="R73" s="0" t="s">
        <v>164</v>
      </c>
    </row>
    <row r="74" customFormat="false" ht="15" hidden="false" customHeight="false" outlineLevel="0" collapsed="false">
      <c r="A74" s="0" t="s">
        <v>234</v>
      </c>
      <c r="B74" s="9" t="n">
        <v>0</v>
      </c>
      <c r="D74" s="0" t="s">
        <v>236</v>
      </c>
      <c r="E74" s="0" t="s">
        <v>213</v>
      </c>
      <c r="F74" s="0" t="s">
        <v>237</v>
      </c>
      <c r="G74" s="0" t="s">
        <v>238</v>
      </c>
      <c r="H74" s="0" t="s">
        <v>239</v>
      </c>
      <c r="I74" s="0" t="n">
        <v>1014574.10599</v>
      </c>
      <c r="J74" s="0" t="s">
        <v>240</v>
      </c>
      <c r="K74" s="0" t="n">
        <v>1</v>
      </c>
      <c r="L74" s="0" t="n">
        <f aca="false">I74/K74</f>
        <v>1014574.10599</v>
      </c>
      <c r="N74" s="3" t="n">
        <v>88497.1446257193</v>
      </c>
      <c r="P74" s="3" t="n">
        <f aca="false">N74/L74</f>
        <v>0.0872259050405842</v>
      </c>
      <c r="Q74" s="25" t="n">
        <v>1</v>
      </c>
      <c r="R74" s="0" t="s">
        <v>214</v>
      </c>
    </row>
    <row r="75" customFormat="false" ht="15" hidden="false" customHeight="false" outlineLevel="0" collapsed="false">
      <c r="A75" s="0" t="s">
        <v>234</v>
      </c>
      <c r="B75" s="9" t="n">
        <v>0</v>
      </c>
      <c r="D75" s="0" t="s">
        <v>236</v>
      </c>
      <c r="E75" s="0" t="s">
        <v>215</v>
      </c>
      <c r="F75" s="0" t="s">
        <v>237</v>
      </c>
      <c r="G75" s="0" t="s">
        <v>238</v>
      </c>
      <c r="H75" s="0" t="s">
        <v>239</v>
      </c>
      <c r="I75" s="0" t="n">
        <v>37503.620779</v>
      </c>
      <c r="J75" s="0" t="s">
        <v>240</v>
      </c>
      <c r="K75" s="0" t="n">
        <v>1</v>
      </c>
      <c r="L75" s="0" t="n">
        <f aca="false">I75/K75</f>
        <v>37503.620779</v>
      </c>
      <c r="N75" s="3" t="n">
        <v>375230138.3</v>
      </c>
      <c r="P75" s="3" t="n">
        <f aca="false">N75/L75</f>
        <v>10005.1709809872</v>
      </c>
      <c r="Q75" s="25" t="n">
        <v>1</v>
      </c>
      <c r="R75" s="0" t="s">
        <v>126</v>
      </c>
    </row>
    <row r="76" customFormat="false" ht="15" hidden="false" customHeight="false" outlineLevel="0" collapsed="false">
      <c r="A76" s="0" t="s">
        <v>234</v>
      </c>
      <c r="B76" s="9" t="n">
        <v>0</v>
      </c>
      <c r="D76" s="0" t="s">
        <v>236</v>
      </c>
      <c r="E76" s="0" t="s">
        <v>216</v>
      </c>
      <c r="F76" s="0" t="s">
        <v>237</v>
      </c>
      <c r="G76" s="0" t="s">
        <v>238</v>
      </c>
      <c r="H76" s="0" t="s">
        <v>239</v>
      </c>
      <c r="I76" s="0" t="n">
        <v>0</v>
      </c>
      <c r="J76" s="0" t="s">
        <v>240</v>
      </c>
      <c r="K76" s="0" t="n">
        <v>1</v>
      </c>
      <c r="L76" s="0" t="n">
        <f aca="false">I76/K76</f>
        <v>0</v>
      </c>
      <c r="N76" s="3" t="e">
        <f aca="false">#N/A</f>
        <v>#N/A</v>
      </c>
      <c r="P76" s="3" t="e">
        <f aca="false">N76/L76</f>
        <v>#N/A</v>
      </c>
      <c r="Q76" s="25" t="n">
        <v>1</v>
      </c>
    </row>
    <row r="77" customFormat="false" ht="15" hidden="false" customHeight="false" outlineLevel="0" collapsed="false">
      <c r="A77" s="0" t="s">
        <v>234</v>
      </c>
      <c r="B77" s="9" t="n">
        <v>0</v>
      </c>
      <c r="D77" s="0" t="s">
        <v>236</v>
      </c>
      <c r="E77" s="0" t="s">
        <v>218</v>
      </c>
      <c r="F77" s="0" t="s">
        <v>237</v>
      </c>
      <c r="G77" s="0" t="s">
        <v>238</v>
      </c>
      <c r="H77" s="0" t="s">
        <v>239</v>
      </c>
      <c r="I77" s="0" t="n">
        <v>0</v>
      </c>
      <c r="J77" s="0" t="s">
        <v>240</v>
      </c>
      <c r="K77" s="0" t="n">
        <v>1</v>
      </c>
      <c r="L77" s="0" t="n">
        <f aca="false">I77/K77</f>
        <v>0</v>
      </c>
      <c r="N77" s="3" t="e">
        <f aca="false">#N/A</f>
        <v>#N/A</v>
      </c>
      <c r="P77" s="3" t="e">
        <f aca="false">N77/L77</f>
        <v>#N/A</v>
      </c>
      <c r="Q77" s="25" t="n">
        <v>1</v>
      </c>
    </row>
    <row r="78" customFormat="false" ht="15" hidden="false" customHeight="false" outlineLevel="0" collapsed="false">
      <c r="A78" s="0" t="s">
        <v>234</v>
      </c>
      <c r="B78" s="9" t="n">
        <v>0</v>
      </c>
      <c r="D78" s="0" t="s">
        <v>236</v>
      </c>
      <c r="E78" s="0" t="s">
        <v>219</v>
      </c>
      <c r="F78" s="0" t="s">
        <v>237</v>
      </c>
      <c r="G78" s="0" t="s">
        <v>238</v>
      </c>
      <c r="H78" s="0" t="s">
        <v>239</v>
      </c>
      <c r="I78" s="0" t="n">
        <v>602095.652743</v>
      </c>
      <c r="J78" s="0" t="s">
        <v>240</v>
      </c>
      <c r="K78" s="0" t="n">
        <v>1</v>
      </c>
      <c r="L78" s="0" t="n">
        <f aca="false">I78/K78</f>
        <v>602095.652743</v>
      </c>
      <c r="N78" s="3" t="n">
        <v>6025037.3</v>
      </c>
      <c r="P78" s="3" t="n">
        <f aca="false">N78/L78</f>
        <v>10.0067776150706</v>
      </c>
      <c r="Q78" s="25" t="n">
        <v>1</v>
      </c>
      <c r="R78" s="0" t="s">
        <v>126</v>
      </c>
    </row>
    <row r="79" customFormat="false" ht="15" hidden="false" customHeight="false" outlineLevel="0" collapsed="false">
      <c r="A79" s="0" t="s">
        <v>234</v>
      </c>
      <c r="B79" s="9" t="n">
        <v>0</v>
      </c>
      <c r="D79" s="0" t="s">
        <v>236</v>
      </c>
      <c r="E79" s="0" t="s">
        <v>220</v>
      </c>
      <c r="F79" s="0" t="s">
        <v>237</v>
      </c>
      <c r="G79" s="0" t="s">
        <v>238</v>
      </c>
      <c r="H79" s="0" t="s">
        <v>239</v>
      </c>
      <c r="I79" s="0" t="n">
        <v>1737186.756822</v>
      </c>
      <c r="J79" s="0" t="s">
        <v>240</v>
      </c>
      <c r="K79" s="0" t="n">
        <v>1</v>
      </c>
      <c r="L79" s="0" t="n">
        <f aca="false">I79/K79</f>
        <v>1737186.756822</v>
      </c>
      <c r="N79" s="3" t="n">
        <v>151644.371947782</v>
      </c>
      <c r="P79" s="3" t="n">
        <f aca="false">N79/L79</f>
        <v>0.0872930739036944</v>
      </c>
      <c r="Q79" s="25" t="n">
        <v>1</v>
      </c>
      <c r="R79" s="0" t="s">
        <v>214</v>
      </c>
    </row>
    <row r="80" customFormat="false" ht="15" hidden="false" customHeight="false" outlineLevel="0" collapsed="false">
      <c r="A80" s="0" t="s">
        <v>234</v>
      </c>
      <c r="B80" s="9" t="n">
        <v>0</v>
      </c>
      <c r="D80" s="0" t="s">
        <v>236</v>
      </c>
      <c r="E80" s="0" t="s">
        <v>221</v>
      </c>
      <c r="F80" s="0" t="s">
        <v>237</v>
      </c>
      <c r="G80" s="0" t="s">
        <v>238</v>
      </c>
      <c r="H80" s="0" t="s">
        <v>239</v>
      </c>
      <c r="I80" s="0" t="n">
        <v>205524.481995</v>
      </c>
      <c r="J80" s="0" t="s">
        <v>240</v>
      </c>
      <c r="K80" s="0" t="n">
        <v>1</v>
      </c>
      <c r="L80" s="0" t="n">
        <f aca="false">I80/K80</f>
        <v>205524.481995</v>
      </c>
      <c r="N80" s="3" t="n">
        <v>548371.067777464</v>
      </c>
      <c r="P80" s="3" t="n">
        <f aca="false">N80/L80</f>
        <v>2.66815448191133</v>
      </c>
      <c r="Q80" s="25" t="n">
        <v>1</v>
      </c>
      <c r="R80" s="0" t="s">
        <v>222</v>
      </c>
    </row>
    <row r="81" customFormat="false" ht="15" hidden="false" customHeight="false" outlineLevel="0" collapsed="false">
      <c r="A81" s="0" t="s">
        <v>234</v>
      </c>
      <c r="B81" s="9" t="n">
        <v>0</v>
      </c>
      <c r="D81" s="0" t="s">
        <v>236</v>
      </c>
      <c r="E81" s="0" t="s">
        <v>223</v>
      </c>
      <c r="F81" s="0" t="s">
        <v>237</v>
      </c>
      <c r="G81" s="0" t="s">
        <v>238</v>
      </c>
      <c r="H81" s="0" t="s">
        <v>239</v>
      </c>
      <c r="I81" s="0" t="n">
        <v>68444.349278</v>
      </c>
      <c r="J81" s="0" t="s">
        <v>240</v>
      </c>
      <c r="K81" s="0" t="n">
        <v>1</v>
      </c>
      <c r="L81" s="0" t="n">
        <f aca="false">I81/K81</f>
        <v>68444.349278</v>
      </c>
      <c r="N81" s="3" t="n">
        <v>201134.737895743</v>
      </c>
      <c r="P81" s="3" t="n">
        <f aca="false">N81/L81</f>
        <v>2.93866097080995</v>
      </c>
      <c r="Q81" s="25" t="n">
        <v>1</v>
      </c>
      <c r="R81" s="0" t="s">
        <v>222</v>
      </c>
    </row>
    <row r="82" customFormat="false" ht="15" hidden="false" customHeight="false" outlineLevel="0" collapsed="false">
      <c r="A82" s="0" t="s">
        <v>234</v>
      </c>
      <c r="B82" s="9" t="n">
        <v>0</v>
      </c>
      <c r="D82" s="0" t="s">
        <v>236</v>
      </c>
      <c r="E82" s="0" t="s">
        <v>224</v>
      </c>
      <c r="F82" s="0" t="s">
        <v>237</v>
      </c>
      <c r="G82" s="0" t="s">
        <v>238</v>
      </c>
      <c r="H82" s="0" t="s">
        <v>239</v>
      </c>
      <c r="I82" s="0" t="n">
        <v>68444.349278</v>
      </c>
      <c r="J82" s="0" t="s">
        <v>240</v>
      </c>
      <c r="K82" s="0" t="n">
        <v>1</v>
      </c>
      <c r="L82" s="0" t="n">
        <f aca="false">I82/K82</f>
        <v>68444.349278</v>
      </c>
      <c r="N82" s="3" t="n">
        <v>163315.908612508</v>
      </c>
      <c r="P82" s="3" t="n">
        <f aca="false">N82/L82</f>
        <v>2.3861123720991</v>
      </c>
      <c r="Q82" s="25" t="n">
        <v>1</v>
      </c>
      <c r="R82" s="0" t="s">
        <v>222</v>
      </c>
    </row>
    <row r="83" customFormat="false" ht="15" hidden="false" customHeight="false" outlineLevel="0" collapsed="false">
      <c r="A83" s="0" t="s">
        <v>234</v>
      </c>
      <c r="B83" s="9" t="n">
        <v>0</v>
      </c>
      <c r="D83" s="0" t="s">
        <v>236</v>
      </c>
      <c r="E83" s="0" t="s">
        <v>225</v>
      </c>
      <c r="F83" s="0" t="s">
        <v>237</v>
      </c>
      <c r="G83" s="0" t="s">
        <v>238</v>
      </c>
      <c r="H83" s="0" t="s">
        <v>239</v>
      </c>
      <c r="I83" s="0" t="n">
        <v>1087701.814337</v>
      </c>
      <c r="J83" s="0" t="s">
        <v>240</v>
      </c>
      <c r="K83" s="0" t="n">
        <v>1</v>
      </c>
      <c r="L83" s="0" t="n">
        <f aca="false">I83/K83</f>
        <v>1087701.814337</v>
      </c>
      <c r="N83" s="3" t="n">
        <v>94440.6107213294</v>
      </c>
      <c r="P83" s="3" t="n">
        <f aca="false">N83/L83</f>
        <v>0.0868258280684168</v>
      </c>
      <c r="Q83" s="25" t="n">
        <v>1</v>
      </c>
      <c r="R83" s="0" t="s">
        <v>214</v>
      </c>
    </row>
    <row r="84" customFormat="false" ht="15" hidden="false" customHeight="false" outlineLevel="0" collapsed="false">
      <c r="A84" s="0" t="s">
        <v>234</v>
      </c>
      <c r="B84" s="9" t="n">
        <v>0</v>
      </c>
      <c r="D84" s="0" t="s">
        <v>236</v>
      </c>
      <c r="E84" s="0" t="s">
        <v>226</v>
      </c>
      <c r="F84" s="0" t="s">
        <v>237</v>
      </c>
      <c r="G84" s="0" t="s">
        <v>238</v>
      </c>
      <c r="H84" s="0" t="s">
        <v>239</v>
      </c>
      <c r="I84" s="0" t="n">
        <v>4285665.115169</v>
      </c>
      <c r="J84" s="0" t="s">
        <v>240</v>
      </c>
      <c r="K84" s="0" t="n">
        <v>1</v>
      </c>
      <c r="L84" s="0" t="n">
        <f aca="false">I84/K84</f>
        <v>4285665.115169</v>
      </c>
      <c r="N84" s="3" t="n">
        <v>374087.87270517</v>
      </c>
      <c r="P84" s="3" t="n">
        <f aca="false">N84/L84</f>
        <v>0.0872881717661737</v>
      </c>
      <c r="Q84" s="25" t="n">
        <v>1</v>
      </c>
      <c r="R84" s="0" t="s">
        <v>214</v>
      </c>
    </row>
    <row r="85" customFormat="false" ht="15" hidden="false" customHeight="false" outlineLevel="0" collapsed="false">
      <c r="A85" s="0" t="s">
        <v>234</v>
      </c>
      <c r="B85" s="9" t="n">
        <v>0</v>
      </c>
      <c r="D85" s="0" t="s">
        <v>236</v>
      </c>
      <c r="E85" s="0" t="s">
        <v>227</v>
      </c>
      <c r="F85" s="0" t="s">
        <v>237</v>
      </c>
      <c r="G85" s="0" t="s">
        <v>238</v>
      </c>
      <c r="H85" s="0" t="s">
        <v>239</v>
      </c>
      <c r="I85" s="0" t="n">
        <v>31811.945438</v>
      </c>
      <c r="J85" s="0" t="s">
        <v>240</v>
      </c>
      <c r="K85" s="0" t="n">
        <v>1</v>
      </c>
      <c r="L85" s="0" t="n">
        <f aca="false">I85/K85</f>
        <v>31811.945438</v>
      </c>
      <c r="N85" s="3" t="n">
        <v>31842.8</v>
      </c>
      <c r="P85" s="3" t="n">
        <f aca="false">N85/L85</f>
        <v>1.00096990490758</v>
      </c>
      <c r="Q85" s="25" t="n">
        <v>1</v>
      </c>
      <c r="R85" s="0" t="s">
        <v>120</v>
      </c>
    </row>
    <row r="86" customFormat="false" ht="15" hidden="false" customHeight="false" outlineLevel="0" collapsed="false">
      <c r="A86" s="0" t="s">
        <v>234</v>
      </c>
      <c r="B86" s="9" t="n">
        <v>0</v>
      </c>
      <c r="D86" s="0" t="s">
        <v>236</v>
      </c>
      <c r="E86" s="0" t="s">
        <v>228</v>
      </c>
      <c r="F86" s="0" t="s">
        <v>237</v>
      </c>
      <c r="G86" s="0" t="s">
        <v>238</v>
      </c>
      <c r="H86" s="0" t="s">
        <v>239</v>
      </c>
      <c r="I86" s="0" t="n">
        <v>15052.391319</v>
      </c>
      <c r="J86" s="0" t="s">
        <v>240</v>
      </c>
      <c r="K86" s="0" t="n">
        <v>1</v>
      </c>
      <c r="L86" s="0" t="n">
        <f aca="false">I86/K86</f>
        <v>15052.391319</v>
      </c>
      <c r="N86" s="3" t="n">
        <v>15062593.3</v>
      </c>
      <c r="P86" s="3" t="n">
        <f aca="false">N86/L86</f>
        <v>1000.67776480054</v>
      </c>
      <c r="Q86" s="25" t="n">
        <v>1</v>
      </c>
      <c r="R86" s="0" t="s">
        <v>126</v>
      </c>
    </row>
    <row r="87" customFormat="false" ht="15" hidden="false" customHeight="false" outlineLevel="0" collapsed="false">
      <c r="A87" s="0" t="s">
        <v>234</v>
      </c>
      <c r="B87" s="9" t="n">
        <v>0</v>
      </c>
      <c r="D87" s="0" t="s">
        <v>236</v>
      </c>
      <c r="E87" s="0" t="s">
        <v>229</v>
      </c>
      <c r="F87" s="0" t="s">
        <v>237</v>
      </c>
      <c r="G87" s="0" t="s">
        <v>238</v>
      </c>
      <c r="H87" s="0" t="s">
        <v>239</v>
      </c>
      <c r="I87" s="0" t="n">
        <v>6020.956527</v>
      </c>
      <c r="J87" s="0" t="s">
        <v>240</v>
      </c>
      <c r="K87" s="0" t="n">
        <v>1</v>
      </c>
      <c r="L87" s="0" t="n">
        <f aca="false">I87/K87</f>
        <v>6020.956527</v>
      </c>
      <c r="N87" s="3" t="n">
        <v>60250373.3</v>
      </c>
      <c r="P87" s="3" t="n">
        <f aca="false">N87/L87</f>
        <v>10006.7776656113</v>
      </c>
      <c r="Q87" s="25" t="n">
        <v>1</v>
      </c>
      <c r="R87" s="0" t="s">
        <v>120</v>
      </c>
    </row>
    <row r="88" customFormat="false" ht="15" hidden="false" customHeight="false" outlineLevel="0" collapsed="false">
      <c r="A88" s="0" t="s">
        <v>234</v>
      </c>
      <c r="B88" s="9" t="n">
        <v>0</v>
      </c>
      <c r="D88" s="0" t="s">
        <v>236</v>
      </c>
      <c r="E88" s="0" t="s">
        <v>230</v>
      </c>
      <c r="F88" s="0" t="s">
        <v>237</v>
      </c>
      <c r="G88" s="0" t="s">
        <v>238</v>
      </c>
      <c r="H88" s="0" t="s">
        <v>239</v>
      </c>
      <c r="I88" s="0" t="n">
        <v>15052391.318573</v>
      </c>
      <c r="J88" s="0" t="s">
        <v>240</v>
      </c>
      <c r="K88" s="0" t="n">
        <v>1</v>
      </c>
      <c r="L88" s="0" t="n">
        <f aca="false">I88/K88</f>
        <v>15052391.318573</v>
      </c>
      <c r="N88" s="3" t="e">
        <f aca="false">#N/A</f>
        <v>#N/A</v>
      </c>
      <c r="P88" s="3" t="e">
        <f aca="false">N88/L88</f>
        <v>#N/A</v>
      </c>
      <c r="Q88" s="25" t="n">
        <v>1</v>
      </c>
    </row>
    <row r="89" customFormat="false" ht="15" hidden="false" customHeight="false" outlineLevel="0" collapsed="false">
      <c r="A89" s="0" t="s">
        <v>234</v>
      </c>
      <c r="B89" s="9" t="n">
        <v>0</v>
      </c>
      <c r="D89" s="0" t="s">
        <v>236</v>
      </c>
      <c r="E89" s="0" t="s">
        <v>231</v>
      </c>
      <c r="F89" s="0" t="s">
        <v>237</v>
      </c>
      <c r="G89" s="0" t="s">
        <v>238</v>
      </c>
      <c r="H89" s="0" t="s">
        <v>239</v>
      </c>
      <c r="I89" s="0" t="n">
        <v>60209.565274</v>
      </c>
      <c r="J89" s="0" t="s">
        <v>240</v>
      </c>
      <c r="K89" s="0" t="n">
        <v>1</v>
      </c>
      <c r="L89" s="0" t="n">
        <f aca="false">I89/K89</f>
        <v>60209.565274</v>
      </c>
      <c r="N89" s="3" t="e">
        <f aca="false">#N/A</f>
        <v>#N/A</v>
      </c>
      <c r="P89" s="3" t="e">
        <f aca="false">N89/L89</f>
        <v>#N/A</v>
      </c>
      <c r="Q89" s="25" t="n">
        <v>1</v>
      </c>
    </row>
    <row r="90" customFormat="false" ht="15" hidden="false" customHeight="false" outlineLevel="0" collapsed="false">
      <c r="A90" s="0" t="s">
        <v>234</v>
      </c>
      <c r="B90" s="9" t="n">
        <v>0</v>
      </c>
      <c r="D90" s="0" t="s">
        <v>236</v>
      </c>
      <c r="E90" s="0" t="s">
        <v>232</v>
      </c>
      <c r="F90" s="0" t="s">
        <v>237</v>
      </c>
      <c r="G90" s="0" t="s">
        <v>238</v>
      </c>
      <c r="H90" s="0" t="s">
        <v>239</v>
      </c>
      <c r="I90" s="0" t="n">
        <v>0</v>
      </c>
      <c r="J90" s="0" t="s">
        <v>240</v>
      </c>
      <c r="K90" s="0" t="n">
        <v>1</v>
      </c>
      <c r="L90" s="0" t="n">
        <f aca="false">I90/K90</f>
        <v>0</v>
      </c>
      <c r="N90" s="3" t="e">
        <f aca="false">#N/A</f>
        <v>#N/A</v>
      </c>
      <c r="P90" s="3" t="e">
        <f aca="false">N90/L90</f>
        <v>#N/A</v>
      </c>
      <c r="Q90" s="25" t="n">
        <v>1</v>
      </c>
    </row>
    <row r="91" customFormat="false" ht="15" hidden="false" customHeight="false" outlineLevel="0" collapsed="false">
      <c r="A91" s="0" t="s">
        <v>234</v>
      </c>
      <c r="B91" s="9" t="n">
        <v>0</v>
      </c>
      <c r="D91" s="0" t="s">
        <v>236</v>
      </c>
      <c r="E91" s="0" t="s">
        <v>233</v>
      </c>
      <c r="F91" s="0" t="s">
        <v>237</v>
      </c>
      <c r="G91" s="0" t="s">
        <v>238</v>
      </c>
      <c r="H91" s="0" t="s">
        <v>239</v>
      </c>
      <c r="I91" s="0" t="n">
        <v>329357996.662675</v>
      </c>
      <c r="J91" s="0" t="s">
        <v>240</v>
      </c>
      <c r="K91" s="0" t="n">
        <v>1</v>
      </c>
      <c r="L91" s="0" t="n">
        <f aca="false">I91/K91</f>
        <v>329357996.662675</v>
      </c>
      <c r="N91" s="3" t="e">
        <f aca="false">#N/A</f>
        <v>#N/A</v>
      </c>
      <c r="P91" s="3" t="e">
        <f aca="false">N91/L91</f>
        <v>#N/A</v>
      </c>
      <c r="Q91" s="25" t="n">
        <v>1</v>
      </c>
    </row>
    <row r="93" customFormat="false" ht="15" hidden="false" customHeight="false" outlineLevel="0" collapsed="false">
      <c r="Q93" s="25" t="n">
        <v>0.205275126750265</v>
      </c>
      <c r="R93" s="25" t="n">
        <v>1.59798022684258</v>
      </c>
      <c r="S93" s="25" t="n">
        <v>3.06178193304743</v>
      </c>
      <c r="T93" s="25" t="n">
        <v>0.449814928232079</v>
      </c>
      <c r="U93" s="25" t="n">
        <v>0.110566929779782</v>
      </c>
      <c r="V93" s="25" t="n">
        <v>0.00323826634037333</v>
      </c>
      <c r="W93" s="25" t="n">
        <v>0.0621500196757055</v>
      </c>
      <c r="X93" s="25" t="n">
        <v>0.153039730333618</v>
      </c>
      <c r="Y93" s="25" t="n">
        <v>0.113940816284319</v>
      </c>
      <c r="Z93" s="25" t="n">
        <v>0.000244796922428746</v>
      </c>
      <c r="AA93" s="25" t="n">
        <v>0.172427221001434</v>
      </c>
      <c r="AB93" s="25" t="n">
        <v>0.0164888667506357</v>
      </c>
      <c r="AC93" s="25" t="n">
        <v>0.100860288412452</v>
      </c>
      <c r="AD93" s="25" t="n">
        <v>1.37964204396591</v>
      </c>
      <c r="AE93" s="25" t="n">
        <v>0.0585347926687073</v>
      </c>
      <c r="AF93" s="25" t="n">
        <v>0.0979466962877111</v>
      </c>
      <c r="AG93" s="25" t="n">
        <v>0.0384016286470838</v>
      </c>
      <c r="AH93" s="25" t="n">
        <v>0.0560910062138833</v>
      </c>
      <c r="AI93" s="25" t="n">
        <v>0.220815720014799</v>
      </c>
      <c r="AJ93" s="25" t="n">
        <v>6.45186955538991</v>
      </c>
      <c r="AK93" s="25" t="n">
        <v>1.17464397247157</v>
      </c>
      <c r="AL93" s="25" t="n">
        <v>0.152467806153044</v>
      </c>
      <c r="AM93" s="25" t="n">
        <v>0.77377067155373</v>
      </c>
      <c r="AN93" s="25" t="n">
        <v>1.29192406314848</v>
      </c>
      <c r="AO93" s="25" t="n">
        <v>0.00125432177212801</v>
      </c>
      <c r="AP93" s="25" t="n">
        <v>0.0308639735553008</v>
      </c>
      <c r="AQ93" s="25" t="n">
        <v>0.0484064336600834</v>
      </c>
      <c r="AR93" s="25" t="n">
        <v>0.000504084587202546</v>
      </c>
      <c r="AS93" s="25" t="n">
        <v>0.0110998789611895</v>
      </c>
      <c r="AT93" s="25" t="n">
        <v>7.21054765064125E-005</v>
      </c>
      <c r="AU93" s="25" t="n">
        <v>1.41200290717761</v>
      </c>
      <c r="AV93" s="25" t="n">
        <v>0.0373800302776842</v>
      </c>
      <c r="AW93" s="25" t="n">
        <v>1.97568531780729E-006</v>
      </c>
      <c r="AX93" s="25" t="n">
        <v>0.000308589042759206</v>
      </c>
      <c r="AY93" s="25" t="n">
        <v>0.000437327238674704</v>
      </c>
      <c r="AZ93" s="25" t="n">
        <v>0.000279650134464253</v>
      </c>
      <c r="BA93" s="25" t="n">
        <v>0.00392904860199121</v>
      </c>
      <c r="BB93" s="25" t="n">
        <v>5.18810506837236E-005</v>
      </c>
      <c r="BC93" s="25" t="n">
        <v>0.699984200224134</v>
      </c>
      <c r="BD93" s="25" t="n">
        <v>1.82989922962258</v>
      </c>
      <c r="BE93" s="25" t="n">
        <v>3.61839870204038</v>
      </c>
      <c r="BF93" s="25" t="n">
        <v>0.159980117856365</v>
      </c>
      <c r="BG93" s="25" t="n">
        <v>0.385529293067786</v>
      </c>
      <c r="BH93" s="25" t="n">
        <v>0.0181714483786755</v>
      </c>
      <c r="BI93" s="25" t="n">
        <v>0.000515153365244921</v>
      </c>
      <c r="BJ93" s="25" t="n">
        <v>0.727557463385298</v>
      </c>
      <c r="BK93" s="25" t="n">
        <v>0.232207889449994</v>
      </c>
      <c r="BL93" s="25" t="n">
        <v>0.16853962873352</v>
      </c>
      <c r="BM93" s="25" t="n">
        <v>0.0473666715361593</v>
      </c>
      <c r="BN93" s="25" t="n">
        <v>0.241343339537535</v>
      </c>
      <c r="BO93" s="25" t="n">
        <v>0.0501377054574551</v>
      </c>
      <c r="BP93" s="25" t="n">
        <v>2.17281189962905</v>
      </c>
      <c r="BQ93" s="25" t="n">
        <v>0.434165726723384</v>
      </c>
      <c r="BR93" s="25" t="n">
        <v>0.349455761935577</v>
      </c>
      <c r="BS93" s="25" t="n">
        <v>0.18029374875436</v>
      </c>
      <c r="BT93" s="25" t="n">
        <v>0.881795944062916</v>
      </c>
      <c r="BU93" s="25" t="n">
        <v>1.1301026163448</v>
      </c>
      <c r="BV93" s="25" t="n">
        <v>0.0126758380068731</v>
      </c>
      <c r="BW93" s="25" t="n">
        <v>0.00209069348419294</v>
      </c>
      <c r="BX93" s="25" t="n">
        <v>1</v>
      </c>
      <c r="BY93" s="25" t="n">
        <v>1</v>
      </c>
      <c r="BZ93" s="25" t="n">
        <v>1</v>
      </c>
      <c r="CA93" s="25" t="n">
        <v>1</v>
      </c>
      <c r="CB93" s="25" t="n">
        <v>1</v>
      </c>
      <c r="CC93" s="25" t="n">
        <v>1</v>
      </c>
      <c r="CD93" s="25" t="n">
        <v>1</v>
      </c>
      <c r="CE93" s="25" t="n">
        <v>1</v>
      </c>
      <c r="CF93" s="25" t="n">
        <v>1</v>
      </c>
      <c r="CG93" s="25" t="n">
        <v>1</v>
      </c>
      <c r="CH93" s="25" t="n">
        <v>1</v>
      </c>
      <c r="CI93" s="25" t="n">
        <v>1</v>
      </c>
      <c r="CJ93" s="25" t="n">
        <v>1</v>
      </c>
      <c r="CK93" s="25" t="n">
        <v>1</v>
      </c>
      <c r="CL93" s="25" t="n">
        <v>1</v>
      </c>
      <c r="CM93" s="25" t="n">
        <v>1</v>
      </c>
      <c r="CN93" s="25" t="n">
        <v>1</v>
      </c>
      <c r="CO93" s="25" t="n">
        <v>1</v>
      </c>
      <c r="CP93" s="25" t="n">
        <v>1</v>
      </c>
      <c r="CQ93" s="25" t="n">
        <v>1</v>
      </c>
      <c r="CR93" s="25" t="n">
        <v>1</v>
      </c>
      <c r="CS93" s="25" t="n">
        <v>1</v>
      </c>
      <c r="CT93" s="25" t="n">
        <v>1</v>
      </c>
      <c r="CU93" s="25" t="n">
        <v>1</v>
      </c>
      <c r="CV93" s="25" t="n">
        <v>1</v>
      </c>
      <c r="CW93" s="25" t="n">
        <v>1</v>
      </c>
      <c r="CX93" s="25" t="n">
        <v>1</v>
      </c>
      <c r="CY93" s="25" t="n">
        <v>1</v>
      </c>
      <c r="CZ93" s="25" t="n">
        <v>1</v>
      </c>
      <c r="DA93" s="25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93"/>
  <sheetViews>
    <sheetView windowProtection="false" showFormulas="false" showGridLines="true" showRowColHeaders="true" showZeros="true" rightToLeft="false" tabSelected="false" showOutlineSymbols="true" defaultGridColor="true" view="normal" topLeftCell="A50" colorId="64" zoomScale="100" zoomScaleNormal="100" zoomScalePageLayoutView="100" workbookViewId="0">
      <selection pane="topLeft" activeCell="H66" activeCellId="0" sqref="H66"/>
    </sheetView>
  </sheetViews>
  <sheetFormatPr defaultRowHeight="15"/>
  <cols>
    <col collapsed="false" hidden="false" max="12" min="1" style="0" width="8.50510204081633"/>
    <col collapsed="false" hidden="false" max="13" min="13" style="3" width="9.04591836734694"/>
    <col collapsed="false" hidden="false" max="1025" min="14" style="0" width="8.50510204081633"/>
  </cols>
  <sheetData>
    <row r="1" customFormat="false" ht="15" hidden="false" customHeight="false" outlineLevel="0" collapsed="false">
      <c r="J1" s="0" t="s">
        <v>242</v>
      </c>
      <c r="K1" s="0" t="s">
        <v>238</v>
      </c>
      <c r="M1" s="3" t="s">
        <v>116</v>
      </c>
      <c r="O1" s="0" t="s">
        <v>243</v>
      </c>
    </row>
    <row r="2" customFormat="false" ht="15" hidden="false" customHeight="false" outlineLevel="0" collapsed="false">
      <c r="J2" s="0" t="s">
        <v>244</v>
      </c>
      <c r="K2" s="0" t="s">
        <v>245</v>
      </c>
      <c r="M2" s="0"/>
      <c r="O2" s="0" t="s">
        <v>246</v>
      </c>
      <c r="Q2" s="0" t="s">
        <v>118</v>
      </c>
    </row>
    <row r="3" customFormat="false" ht="15" hidden="false" customHeight="false" outlineLevel="0" collapsed="false">
      <c r="A3" s="0" t="s">
        <v>234</v>
      </c>
      <c r="B3" s="9" t="n">
        <v>0</v>
      </c>
      <c r="C3" s="0" t="s">
        <v>236</v>
      </c>
      <c r="D3" s="0" t="s">
        <v>119</v>
      </c>
      <c r="E3" s="0" t="s">
        <v>237</v>
      </c>
      <c r="F3" s="0" t="s">
        <v>238</v>
      </c>
      <c r="G3" s="0" t="s">
        <v>239</v>
      </c>
      <c r="H3" s="0" t="n">
        <v>6637.495902</v>
      </c>
      <c r="I3" s="0" t="s">
        <v>240</v>
      </c>
      <c r="J3" s="0" t="n">
        <v>0.167985051</v>
      </c>
      <c r="K3" s="0" t="n">
        <f aca="false">H3/J3</f>
        <v>39512.4200783795</v>
      </c>
      <c r="M3" s="3" t="n">
        <v>6637.5</v>
      </c>
      <c r="N3" s="0" t="n">
        <f aca="false">M3/H3</f>
        <v>1.00000061740151</v>
      </c>
      <c r="O3" s="0" t="n">
        <f aca="false">M3/K3</f>
        <v>0.167985154714224</v>
      </c>
      <c r="P3" s="25" t="n">
        <v>0.205275126750265</v>
      </c>
      <c r="Q3" s="0" t="s">
        <v>120</v>
      </c>
    </row>
    <row r="4" customFormat="false" ht="15" hidden="false" customHeight="false" outlineLevel="0" collapsed="false">
      <c r="A4" s="0" t="s">
        <v>234</v>
      </c>
      <c r="B4" s="9" t="n">
        <v>0</v>
      </c>
      <c r="C4" s="0" t="s">
        <v>236</v>
      </c>
      <c r="D4" s="0" t="s">
        <v>121</v>
      </c>
      <c r="E4" s="0" t="s">
        <v>237</v>
      </c>
      <c r="F4" s="0" t="s">
        <v>238</v>
      </c>
      <c r="G4" s="0" t="s">
        <v>239</v>
      </c>
      <c r="H4" s="0" t="n">
        <v>4510.67136</v>
      </c>
      <c r="I4" s="0" t="s">
        <v>240</v>
      </c>
      <c r="J4" s="0" t="n">
        <v>0.584069847</v>
      </c>
      <c r="K4" s="0" t="n">
        <f aca="false">H4/J4</f>
        <v>7722.82867052372</v>
      </c>
      <c r="M4" s="3" t="n">
        <v>4510.672</v>
      </c>
      <c r="N4" s="0" t="n">
        <f aca="false">M4/H4</f>
        <v>1.00000014188575</v>
      </c>
      <c r="O4" s="0" t="n">
        <f aca="false">M4/K4</f>
        <v>0.58406992987119</v>
      </c>
      <c r="P4" s="25" t="n">
        <v>1.59798022684258</v>
      </c>
      <c r="Q4" s="0" t="s">
        <v>122</v>
      </c>
    </row>
    <row r="5" customFormat="false" ht="15" hidden="false" customHeight="false" outlineLevel="0" collapsed="false">
      <c r="A5" s="0" t="s">
        <v>234</v>
      </c>
      <c r="B5" s="9" t="n">
        <v>0</v>
      </c>
      <c r="C5" s="0" t="s">
        <v>236</v>
      </c>
      <c r="D5" s="0" t="s">
        <v>123</v>
      </c>
      <c r="E5" s="0" t="s">
        <v>237</v>
      </c>
      <c r="F5" s="0" t="s">
        <v>238</v>
      </c>
      <c r="G5" s="0" t="s">
        <v>239</v>
      </c>
      <c r="H5" s="0" t="n">
        <v>80218.808644</v>
      </c>
      <c r="I5" s="0" t="s">
        <v>240</v>
      </c>
      <c r="J5" s="0" t="n">
        <v>1.180853629</v>
      </c>
      <c r="K5" s="0" t="n">
        <f aca="false">H5/J5</f>
        <v>67932.8975869202</v>
      </c>
      <c r="M5" s="3" t="n">
        <v>80218.80689</v>
      </c>
      <c r="N5" s="0" t="n">
        <f aca="false">M5/H5</f>
        <v>0.999999978134804</v>
      </c>
      <c r="O5" s="0" t="n">
        <f aca="false">M5/K5</f>
        <v>1.1808536031804</v>
      </c>
      <c r="P5" s="25" t="n">
        <v>3.06178193304743</v>
      </c>
      <c r="Q5" s="0" t="s">
        <v>124</v>
      </c>
    </row>
    <row r="6" customFormat="false" ht="15" hidden="false" customHeight="false" outlineLevel="0" collapsed="false">
      <c r="A6" s="0" t="s">
        <v>234</v>
      </c>
      <c r="B6" s="9" t="n">
        <v>0</v>
      </c>
      <c r="C6" s="0" t="s">
        <v>236</v>
      </c>
      <c r="D6" s="0" t="s">
        <v>125</v>
      </c>
      <c r="E6" s="0" t="s">
        <v>237</v>
      </c>
      <c r="F6" s="0" t="s">
        <v>238</v>
      </c>
      <c r="G6" s="0" t="s">
        <v>239</v>
      </c>
      <c r="H6" s="0" t="n">
        <v>2697.00043</v>
      </c>
      <c r="I6" s="0" t="s">
        <v>240</v>
      </c>
      <c r="J6" s="0" t="n">
        <v>1.400619637</v>
      </c>
      <c r="K6" s="0" t="n">
        <f aca="false">H6/J6</f>
        <v>1925.57662248455</v>
      </c>
      <c r="M6" s="3" t="n">
        <v>2697</v>
      </c>
      <c r="N6" s="0" t="n">
        <f aca="false">M6/H6</f>
        <v>0.999999840563615</v>
      </c>
      <c r="O6" s="0" t="n">
        <f aca="false">M6/K6</f>
        <v>1.40061941369027</v>
      </c>
      <c r="P6" s="25" t="n">
        <v>0.449814928232079</v>
      </c>
      <c r="Q6" s="0" t="s">
        <v>126</v>
      </c>
    </row>
    <row r="7" customFormat="false" ht="15" hidden="false" customHeight="false" outlineLevel="0" collapsed="false">
      <c r="A7" s="0" t="s">
        <v>234</v>
      </c>
      <c r="B7" s="9" t="n">
        <v>0</v>
      </c>
      <c r="C7" s="0" t="s">
        <v>236</v>
      </c>
      <c r="D7" s="0" t="s">
        <v>127</v>
      </c>
      <c r="E7" s="0" t="s">
        <v>237</v>
      </c>
      <c r="F7" s="0" t="s">
        <v>238</v>
      </c>
      <c r="G7" s="0" t="s">
        <v>239</v>
      </c>
      <c r="H7" s="0" t="n">
        <v>12347.116472</v>
      </c>
      <c r="I7" s="0" t="s">
        <v>240</v>
      </c>
      <c r="J7" s="0" t="n">
        <v>2.832316467</v>
      </c>
      <c r="K7" s="0" t="n">
        <f aca="false">H7/J7</f>
        <v>4359.37036551502</v>
      </c>
      <c r="M7" s="3" t="n">
        <v>12347.10863</v>
      </c>
      <c r="N7" s="0" t="n">
        <f aca="false">M7/H7</f>
        <v>0.999999364871951</v>
      </c>
      <c r="O7" s="0" t="n">
        <f aca="false">M7/K7</f>
        <v>2.83231466811637</v>
      </c>
      <c r="P7" s="25" t="n">
        <v>0.110566929779782</v>
      </c>
      <c r="Q7" s="0" t="s">
        <v>124</v>
      </c>
    </row>
    <row r="8" customFormat="false" ht="15" hidden="false" customHeight="false" outlineLevel="0" collapsed="false">
      <c r="A8" s="0" t="s">
        <v>234</v>
      </c>
      <c r="B8" s="9" t="n">
        <v>0</v>
      </c>
      <c r="C8" s="0" t="s">
        <v>236</v>
      </c>
      <c r="D8" s="0" t="s">
        <v>128</v>
      </c>
      <c r="E8" s="0" t="s">
        <v>237</v>
      </c>
      <c r="F8" s="0" t="s">
        <v>238</v>
      </c>
      <c r="G8" s="0" t="s">
        <v>239</v>
      </c>
      <c r="H8" s="0" t="n">
        <v>3907.652608</v>
      </c>
      <c r="I8" s="0" t="s">
        <v>240</v>
      </c>
      <c r="J8" s="0" t="n">
        <v>0.260339048</v>
      </c>
      <c r="K8" s="0" t="n">
        <f aca="false">H8/J8</f>
        <v>15009.859788686</v>
      </c>
      <c r="M8" s="3" t="n">
        <v>3907.97403</v>
      </c>
      <c r="N8" s="0" t="n">
        <f aca="false">M8/H8</f>
        <v>1.00008225449707</v>
      </c>
      <c r="O8" s="0" t="n">
        <f aca="false">M8/K8</f>
        <v>0.260360462057461</v>
      </c>
      <c r="P8" s="25" t="n">
        <v>0.00323826634037333</v>
      </c>
      <c r="Q8" s="0" t="s">
        <v>124</v>
      </c>
    </row>
    <row r="9" customFormat="false" ht="15" hidden="false" customHeight="false" outlineLevel="0" collapsed="false">
      <c r="A9" s="0" t="s">
        <v>234</v>
      </c>
      <c r="B9" s="9" t="n">
        <v>0</v>
      </c>
      <c r="C9" s="0" t="s">
        <v>236</v>
      </c>
      <c r="D9" s="0" t="s">
        <v>129</v>
      </c>
      <c r="E9" s="0" t="s">
        <v>237</v>
      </c>
      <c r="F9" s="0" t="s">
        <v>238</v>
      </c>
      <c r="G9" s="0" t="s">
        <v>239</v>
      </c>
      <c r="H9" s="0" t="n">
        <v>35892.077847</v>
      </c>
      <c r="I9" s="0" t="s">
        <v>240</v>
      </c>
      <c r="J9" s="0" t="n">
        <v>0.490796788</v>
      </c>
      <c r="K9" s="0" t="n">
        <f aca="false">H9/J9</f>
        <v>73130.2215592332</v>
      </c>
      <c r="M9" s="3" t="n">
        <v>35892.08921</v>
      </c>
      <c r="N9" s="0" t="n">
        <f aca="false">M9/H9</f>
        <v>1.00000031658797</v>
      </c>
      <c r="O9" s="0" t="n">
        <f aca="false">M9/K9</f>
        <v>0.490796943380358</v>
      </c>
      <c r="P9" s="25" t="n">
        <v>0.0621500196757055</v>
      </c>
      <c r="Q9" s="0" t="s">
        <v>124</v>
      </c>
    </row>
    <row r="10" customFormat="false" ht="15" hidden="false" customHeight="false" outlineLevel="0" collapsed="false">
      <c r="A10" s="0" t="s">
        <v>234</v>
      </c>
      <c r="B10" s="9" t="n">
        <v>0</v>
      </c>
      <c r="C10" s="0" t="s">
        <v>236</v>
      </c>
      <c r="D10" s="0" t="s">
        <v>130</v>
      </c>
      <c r="E10" s="0" t="s">
        <v>237</v>
      </c>
      <c r="F10" s="0" t="s">
        <v>238</v>
      </c>
      <c r="G10" s="0" t="s">
        <v>239</v>
      </c>
      <c r="H10" s="0" t="n">
        <v>21423.056309</v>
      </c>
      <c r="I10" s="0" t="s">
        <v>240</v>
      </c>
      <c r="J10" s="0" t="n">
        <v>2.847802455</v>
      </c>
      <c r="K10" s="0" t="n">
        <f aca="false">H10/J10</f>
        <v>7522.66235018749</v>
      </c>
      <c r="M10" s="3" t="n">
        <v>21423.01856</v>
      </c>
      <c r="N10" s="0" t="n">
        <f aca="false">M10/H10</f>
        <v>0.999998237926491</v>
      </c>
      <c r="O10" s="0" t="n">
        <f aca="false">M10/K10</f>
        <v>2.84779743696274</v>
      </c>
      <c r="P10" s="25" t="n">
        <v>0.153039730333618</v>
      </c>
      <c r="Q10" s="0" t="s">
        <v>124</v>
      </c>
    </row>
    <row r="11" customFormat="false" ht="15" hidden="false" customHeight="false" outlineLevel="0" collapsed="false">
      <c r="A11" s="0" t="s">
        <v>234</v>
      </c>
      <c r="B11" s="9" t="n">
        <v>0</v>
      </c>
      <c r="C11" s="0" t="s">
        <v>236</v>
      </c>
      <c r="D11" s="0" t="s">
        <v>131</v>
      </c>
      <c r="E11" s="0" t="s">
        <v>237</v>
      </c>
      <c r="F11" s="0" t="s">
        <v>238</v>
      </c>
      <c r="G11" s="0" t="s">
        <v>239</v>
      </c>
      <c r="H11" s="0" t="n">
        <v>8105.303659</v>
      </c>
      <c r="I11" s="0" t="s">
        <v>240</v>
      </c>
      <c r="J11" s="0" t="n">
        <v>4.683816483</v>
      </c>
      <c r="K11" s="0" t="n">
        <f aca="false">H11/J11</f>
        <v>1730.49129666338</v>
      </c>
      <c r="M11" s="3" t="n">
        <v>8105.29059</v>
      </c>
      <c r="N11" s="0" t="n">
        <f aca="false">M11/H11</f>
        <v>0.999998387598966</v>
      </c>
      <c r="O11" s="0" t="n">
        <f aca="false">M11/K11</f>
        <v>4.68380893080946</v>
      </c>
      <c r="P11" s="25" t="n">
        <v>0.113940816284319</v>
      </c>
      <c r="Q11" s="0" t="s">
        <v>124</v>
      </c>
    </row>
    <row r="12" customFormat="false" ht="15" hidden="false" customHeight="false" outlineLevel="0" collapsed="false">
      <c r="A12" s="0" t="s">
        <v>234</v>
      </c>
      <c r="B12" s="9" t="n">
        <v>0</v>
      </c>
      <c r="C12" s="0" t="s">
        <v>236</v>
      </c>
      <c r="D12" s="0" t="s">
        <v>132</v>
      </c>
      <c r="E12" s="0" t="s">
        <v>237</v>
      </c>
      <c r="F12" s="0" t="s">
        <v>238</v>
      </c>
      <c r="G12" s="0" t="s">
        <v>239</v>
      </c>
      <c r="H12" s="0" t="n">
        <v>3649.246957</v>
      </c>
      <c r="I12" s="0" t="s">
        <v>240</v>
      </c>
      <c r="J12" s="0" t="n">
        <v>0.031383213</v>
      </c>
      <c r="K12" s="0" t="n">
        <f aca="false">H12/J12</f>
        <v>116280.221435581</v>
      </c>
      <c r="M12" s="3" t="n">
        <v>3646.22214</v>
      </c>
      <c r="N12" s="0" t="n">
        <f aca="false">M12/H12</f>
        <v>0.999171112003204</v>
      </c>
      <c r="O12" s="0" t="n">
        <f aca="false">M12/K12</f>
        <v>0.0313571998314434</v>
      </c>
      <c r="P12" s="25" t="n">
        <v>0.000244796922428746</v>
      </c>
      <c r="Q12" s="0" t="s">
        <v>124</v>
      </c>
    </row>
    <row r="13" customFormat="false" ht="15" hidden="false" customHeight="false" outlineLevel="0" collapsed="false">
      <c r="A13" s="0" t="s">
        <v>234</v>
      </c>
      <c r="B13" s="9" t="n">
        <v>0</v>
      </c>
      <c r="C13" s="0" t="s">
        <v>236</v>
      </c>
      <c r="D13" s="0" t="s">
        <v>133</v>
      </c>
      <c r="E13" s="0" t="s">
        <v>237</v>
      </c>
      <c r="F13" s="0" t="s">
        <v>238</v>
      </c>
      <c r="G13" s="0" t="s">
        <v>239</v>
      </c>
      <c r="H13" s="0" t="n">
        <v>38854.943089</v>
      </c>
      <c r="I13" s="0" t="s">
        <v>240</v>
      </c>
      <c r="J13" s="0" t="n">
        <v>1.531092487</v>
      </c>
      <c r="K13" s="0" t="n">
        <f aca="false">H13/J13</f>
        <v>25377.2671598251</v>
      </c>
      <c r="M13" s="3" t="n">
        <v>38854.99289</v>
      </c>
      <c r="N13" s="0" t="n">
        <f aca="false">M13/H13</f>
        <v>1.00000128171594</v>
      </c>
      <c r="O13" s="0" t="n">
        <f aca="false">M13/K13</f>
        <v>1.53109444942565</v>
      </c>
      <c r="P13" s="25" t="n">
        <v>0.172427221001434</v>
      </c>
      <c r="Q13" s="0" t="s">
        <v>124</v>
      </c>
    </row>
    <row r="14" customFormat="false" ht="15" hidden="false" customHeight="false" outlineLevel="0" collapsed="false">
      <c r="A14" s="0" t="s">
        <v>234</v>
      </c>
      <c r="B14" s="9" t="n">
        <v>0</v>
      </c>
      <c r="C14" s="0" t="s">
        <v>236</v>
      </c>
      <c r="D14" s="0" t="s">
        <v>134</v>
      </c>
      <c r="E14" s="0" t="s">
        <v>237</v>
      </c>
      <c r="F14" s="0" t="s">
        <v>238</v>
      </c>
      <c r="G14" s="0" t="s">
        <v>239</v>
      </c>
      <c r="H14" s="0" t="n">
        <v>98.230304</v>
      </c>
      <c r="I14" s="0" t="s">
        <v>240</v>
      </c>
      <c r="J14" s="0" t="n">
        <v>27.48088973</v>
      </c>
      <c r="K14" s="0" t="n">
        <f aca="false">H14/J14</f>
        <v>3.57449503873833</v>
      </c>
      <c r="M14" s="3" t="n">
        <v>98.22951</v>
      </c>
      <c r="N14" s="0" t="n">
        <f aca="false">M14/H14</f>
        <v>0.99999191695467</v>
      </c>
      <c r="O14" s="0" t="n">
        <f aca="false">M14/K14</f>
        <v>27.4806676007226</v>
      </c>
      <c r="P14" s="25" t="n">
        <v>0.0164888667506357</v>
      </c>
      <c r="Q14" s="0" t="s">
        <v>124</v>
      </c>
    </row>
    <row r="15" customFormat="false" ht="15" hidden="false" customHeight="false" outlineLevel="0" collapsed="false">
      <c r="A15" s="0" t="s">
        <v>234</v>
      </c>
      <c r="B15" s="9" t="n">
        <v>0</v>
      </c>
      <c r="C15" s="0" t="s">
        <v>236</v>
      </c>
      <c r="D15" s="0" t="s">
        <v>135</v>
      </c>
      <c r="E15" s="0" t="s">
        <v>237</v>
      </c>
      <c r="F15" s="0" t="s">
        <v>238</v>
      </c>
      <c r="G15" s="0" t="s">
        <v>239</v>
      </c>
      <c r="H15" s="0" t="n">
        <v>1596.403435</v>
      </c>
      <c r="I15" s="0" t="s">
        <v>240</v>
      </c>
      <c r="J15" s="0" t="n">
        <v>0.294781997</v>
      </c>
      <c r="K15" s="0" t="n">
        <f aca="false">H15/J15</f>
        <v>5415.5391144867</v>
      </c>
      <c r="M15" s="3" t="n">
        <v>1596.408</v>
      </c>
      <c r="N15" s="0" t="n">
        <f aca="false">M15/H15</f>
        <v>1.00000285955285</v>
      </c>
      <c r="O15" s="0" t="n">
        <f aca="false">M15/K15</f>
        <v>0.294782839944701</v>
      </c>
      <c r="P15" s="25" t="n">
        <v>0.100860288412452</v>
      </c>
      <c r="Q15" s="0" t="s">
        <v>136</v>
      </c>
    </row>
    <row r="16" customFormat="false" ht="15" hidden="false" customHeight="false" outlineLevel="0" collapsed="false">
      <c r="A16" s="0" t="s">
        <v>234</v>
      </c>
      <c r="B16" s="9" t="n">
        <v>0</v>
      </c>
      <c r="C16" s="0" t="s">
        <v>236</v>
      </c>
      <c r="D16" s="0" t="s">
        <v>137</v>
      </c>
      <c r="E16" s="0" t="s">
        <v>237</v>
      </c>
      <c r="F16" s="0" t="s">
        <v>238</v>
      </c>
      <c r="G16" s="0" t="s">
        <v>239</v>
      </c>
      <c r="H16" s="0" t="n">
        <v>2273.671927</v>
      </c>
      <c r="I16" s="0" t="s">
        <v>240</v>
      </c>
      <c r="J16" s="0" t="n">
        <v>2.331456177</v>
      </c>
      <c r="K16" s="0" t="n">
        <f aca="false">H16/J16</f>
        <v>975.215382313403</v>
      </c>
      <c r="M16" s="3" t="n">
        <v>2273.672</v>
      </c>
      <c r="N16" s="0" t="n">
        <f aca="false">M16/H16</f>
        <v>1.00000003210666</v>
      </c>
      <c r="O16" s="0" t="n">
        <f aca="false">M16/K16</f>
        <v>2.33145625185526</v>
      </c>
      <c r="P16" s="25" t="n">
        <v>1.37964204396591</v>
      </c>
      <c r="Q16" s="0" t="s">
        <v>138</v>
      </c>
    </row>
    <row r="17" customFormat="false" ht="15" hidden="false" customHeight="false" outlineLevel="0" collapsed="false">
      <c r="A17" s="0" t="s">
        <v>234</v>
      </c>
      <c r="B17" s="9" t="n">
        <v>0</v>
      </c>
      <c r="C17" s="0" t="s">
        <v>236</v>
      </c>
      <c r="D17" s="0" t="s">
        <v>139</v>
      </c>
      <c r="E17" s="0" t="s">
        <v>237</v>
      </c>
      <c r="F17" s="0" t="s">
        <v>238</v>
      </c>
      <c r="G17" s="0" t="s">
        <v>239</v>
      </c>
      <c r="H17" s="0" t="n">
        <v>967.523427</v>
      </c>
      <c r="I17" s="0" t="s">
        <v>240</v>
      </c>
      <c r="J17" s="0" t="n">
        <v>0.2530859</v>
      </c>
      <c r="K17" s="0" t="n">
        <f aca="false">H17/J17</f>
        <v>3822.90529421038</v>
      </c>
      <c r="M17" s="3" t="n">
        <v>967.52</v>
      </c>
      <c r="N17" s="0" t="n">
        <f aca="false">M17/H17</f>
        <v>0.999996457966904</v>
      </c>
      <c r="O17" s="0" t="n">
        <f aca="false">M17/K17</f>
        <v>0.253085003561366</v>
      </c>
      <c r="P17" s="25" t="n">
        <v>0.0585347926687073</v>
      </c>
      <c r="Q17" s="0" t="s">
        <v>140</v>
      </c>
    </row>
    <row r="18" customFormat="false" ht="15" hidden="false" customHeight="false" outlineLevel="0" collapsed="false">
      <c r="A18" s="0" t="s">
        <v>234</v>
      </c>
      <c r="B18" s="9" t="n">
        <v>0</v>
      </c>
      <c r="C18" s="0" t="s">
        <v>236</v>
      </c>
      <c r="D18" s="0" t="s">
        <v>141</v>
      </c>
      <c r="E18" s="0" t="s">
        <v>237</v>
      </c>
      <c r="F18" s="0" t="s">
        <v>238</v>
      </c>
      <c r="G18" s="0" t="s">
        <v>239</v>
      </c>
      <c r="H18" s="0" t="n">
        <v>4.85845</v>
      </c>
      <c r="I18" s="0" t="s">
        <v>240</v>
      </c>
      <c r="J18" s="0" t="n">
        <v>0.66538983</v>
      </c>
      <c r="K18" s="0" t="n">
        <f aca="false">H18/J18</f>
        <v>7.30165953994217</v>
      </c>
      <c r="M18" s="3" t="n">
        <v>4.858435</v>
      </c>
      <c r="N18" s="0" t="n">
        <f aca="false">M18/H18</f>
        <v>0.999996912595581</v>
      </c>
      <c r="O18" s="0" t="n">
        <f aca="false">M18/K18</f>
        <v>0.665387775672498</v>
      </c>
      <c r="P18" s="25" t="n">
        <v>0.0979466962877111</v>
      </c>
      <c r="Q18" s="0" t="s">
        <v>122</v>
      </c>
    </row>
    <row r="19" customFormat="false" ht="15" hidden="false" customHeight="false" outlineLevel="0" collapsed="false">
      <c r="A19" s="0" t="s">
        <v>234</v>
      </c>
      <c r="B19" s="9" t="n">
        <v>0</v>
      </c>
      <c r="C19" s="0" t="s">
        <v>236</v>
      </c>
      <c r="D19" s="0" t="s">
        <v>142</v>
      </c>
      <c r="E19" s="0" t="s">
        <v>237</v>
      </c>
      <c r="F19" s="0" t="s">
        <v>238</v>
      </c>
      <c r="G19" s="0" t="s">
        <v>239</v>
      </c>
      <c r="H19" s="0" t="n">
        <v>5673.325862</v>
      </c>
      <c r="I19" s="0" t="s">
        <v>240</v>
      </c>
      <c r="J19" s="0" t="n">
        <v>0.416413206</v>
      </c>
      <c r="K19" s="0" t="n">
        <f aca="false">H19/J19</f>
        <v>13624.2697884082</v>
      </c>
      <c r="M19" s="3" t="n">
        <v>5673.271</v>
      </c>
      <c r="N19" s="0" t="n">
        <f aca="false">M19/H19</f>
        <v>0.999990329834504</v>
      </c>
      <c r="O19" s="0" t="n">
        <f aca="false">M19/K19</f>
        <v>0.416409179215383</v>
      </c>
      <c r="P19" s="25" t="n">
        <v>0.0384016286470838</v>
      </c>
      <c r="Q19" s="0" t="s">
        <v>122</v>
      </c>
    </row>
    <row r="20" customFormat="false" ht="15" hidden="false" customHeight="false" outlineLevel="0" collapsed="false">
      <c r="A20" s="0" t="s">
        <v>234</v>
      </c>
      <c r="B20" s="9" t="n">
        <v>0</v>
      </c>
      <c r="C20" s="0" t="s">
        <v>236</v>
      </c>
      <c r="D20" s="0" t="s">
        <v>143</v>
      </c>
      <c r="E20" s="0" t="s">
        <v>237</v>
      </c>
      <c r="F20" s="0" t="s">
        <v>238</v>
      </c>
      <c r="G20" s="0" t="s">
        <v>239</v>
      </c>
      <c r="H20" s="0" t="n">
        <v>12508.145054</v>
      </c>
      <c r="I20" s="0" t="s">
        <v>240</v>
      </c>
      <c r="J20" s="0" t="n">
        <v>0.275872655</v>
      </c>
      <c r="K20" s="0" t="n">
        <f aca="false">H20/J20</f>
        <v>45340.2859156157</v>
      </c>
      <c r="M20" s="3" t="n">
        <v>12508.14644</v>
      </c>
      <c r="N20" s="0" t="n">
        <f aca="false">M20/H20</f>
        <v>1.0000001108078</v>
      </c>
      <c r="O20" s="0" t="n">
        <f aca="false">M20/K20</f>
        <v>0.275872685568841</v>
      </c>
      <c r="P20" s="25" t="n">
        <v>0.0560910062138833</v>
      </c>
      <c r="Q20" s="0" t="s">
        <v>124</v>
      </c>
    </row>
    <row r="21" customFormat="false" ht="15" hidden="false" customHeight="false" outlineLevel="0" collapsed="false">
      <c r="A21" s="0" t="s">
        <v>234</v>
      </c>
      <c r="B21" s="9" t="n">
        <v>0</v>
      </c>
      <c r="C21" s="0" t="s">
        <v>236</v>
      </c>
      <c r="D21" s="0" t="s">
        <v>144</v>
      </c>
      <c r="E21" s="0" t="s">
        <v>237</v>
      </c>
      <c r="F21" s="0" t="s">
        <v>238</v>
      </c>
      <c r="G21" s="0" t="s">
        <v>239</v>
      </c>
      <c r="H21" s="0" t="n">
        <v>2343.336971</v>
      </c>
      <c r="I21" s="0" t="s">
        <v>240</v>
      </c>
      <c r="J21" s="0" t="n">
        <v>5.797011665</v>
      </c>
      <c r="K21" s="0" t="n">
        <f aca="false">H21/J21</f>
        <v>404.231888155084</v>
      </c>
      <c r="M21" s="3" t="n">
        <v>2343.334</v>
      </c>
      <c r="N21" s="0" t="n">
        <f aca="false">M21/H21</f>
        <v>0.999998732149905</v>
      </c>
      <c r="O21" s="0" t="n">
        <f aca="false">M21/K21</f>
        <v>5.79700431525821</v>
      </c>
      <c r="P21" s="25" t="n">
        <v>0.220815720014799</v>
      </c>
      <c r="Q21" s="0" t="s">
        <v>145</v>
      </c>
    </row>
    <row r="22" customFormat="false" ht="15" hidden="false" customHeight="false" outlineLevel="0" collapsed="false">
      <c r="A22" s="0" t="s">
        <v>234</v>
      </c>
      <c r="B22" s="9" t="n">
        <v>0</v>
      </c>
      <c r="C22" s="0" t="s">
        <v>236</v>
      </c>
      <c r="D22" s="0" t="s">
        <v>146</v>
      </c>
      <c r="E22" s="0" t="s">
        <v>237</v>
      </c>
      <c r="F22" s="0" t="s">
        <v>238</v>
      </c>
      <c r="G22" s="0" t="s">
        <v>239</v>
      </c>
      <c r="H22" s="0" t="n">
        <v>66381.205607</v>
      </c>
      <c r="I22" s="0" t="s">
        <v>240</v>
      </c>
      <c r="J22" s="0" t="n">
        <v>0.512327183</v>
      </c>
      <c r="K22" s="0" t="n">
        <f aca="false">H22/J22</f>
        <v>129567.994456777</v>
      </c>
      <c r="M22" s="3" t="n">
        <v>66381.20103</v>
      </c>
      <c r="N22" s="0" t="n">
        <f aca="false">M22/H22</f>
        <v>0.999999931049761</v>
      </c>
      <c r="O22" s="0" t="n">
        <f aca="false">M22/K22</f>
        <v>0.512327147674918</v>
      </c>
      <c r="P22" s="25" t="n">
        <v>6.45186955538991</v>
      </c>
      <c r="Q22" s="0" t="s">
        <v>124</v>
      </c>
    </row>
    <row r="23" customFormat="false" ht="15" hidden="false" customHeight="false" outlineLevel="0" collapsed="false">
      <c r="A23" s="0" t="s">
        <v>234</v>
      </c>
      <c r="B23" s="9" t="n">
        <v>0</v>
      </c>
      <c r="C23" s="0" t="s">
        <v>236</v>
      </c>
      <c r="D23" s="0" t="s">
        <v>147</v>
      </c>
      <c r="E23" s="0" t="s">
        <v>237</v>
      </c>
      <c r="F23" s="0" t="s">
        <v>238</v>
      </c>
      <c r="G23" s="0" t="s">
        <v>239</v>
      </c>
      <c r="H23" s="0" t="n">
        <v>3164.950074</v>
      </c>
      <c r="I23" s="0" t="s">
        <v>240</v>
      </c>
      <c r="J23" s="0" t="n">
        <v>1.146308973</v>
      </c>
      <c r="K23" s="0" t="n">
        <f aca="false">H23/J23</f>
        <v>2760.99214831846</v>
      </c>
      <c r="M23" s="3" t="n">
        <v>3164.95</v>
      </c>
      <c r="N23" s="0" t="n">
        <f aca="false">M23/H23</f>
        <v>0.999999976618904</v>
      </c>
      <c r="O23" s="0" t="n">
        <f aca="false">M23/K23</f>
        <v>1.14630894619804</v>
      </c>
      <c r="P23" s="25" t="n">
        <v>1.17464397247157</v>
      </c>
      <c r="Q23" s="0" t="s">
        <v>148</v>
      </c>
    </row>
    <row r="24" customFormat="false" ht="15" hidden="false" customHeight="false" outlineLevel="0" collapsed="false">
      <c r="A24" s="0" t="s">
        <v>234</v>
      </c>
      <c r="B24" s="9" t="n">
        <v>0</v>
      </c>
      <c r="C24" s="0" t="s">
        <v>236</v>
      </c>
      <c r="D24" s="0" t="s">
        <v>149</v>
      </c>
      <c r="E24" s="0" t="s">
        <v>237</v>
      </c>
      <c r="F24" s="0" t="s">
        <v>238</v>
      </c>
      <c r="G24" s="0" t="s">
        <v>239</v>
      </c>
      <c r="H24" s="0" t="n">
        <v>4742.757029</v>
      </c>
      <c r="I24" s="0" t="s">
        <v>240</v>
      </c>
      <c r="J24" s="0" t="n">
        <v>0.099291053</v>
      </c>
      <c r="K24" s="0" t="n">
        <f aca="false">H24/J24</f>
        <v>47766.2073842645</v>
      </c>
      <c r="M24" s="3" t="n">
        <v>4742.751</v>
      </c>
      <c r="N24" s="0" t="n">
        <f aca="false">M24/H24</f>
        <v>0.999998728798468</v>
      </c>
      <c r="O24" s="0" t="n">
        <f aca="false">M24/K24</f>
        <v>0.0992909267810613</v>
      </c>
      <c r="P24" s="25" t="n">
        <v>0.152467806153044</v>
      </c>
      <c r="Q24" s="0" t="s">
        <v>122</v>
      </c>
    </row>
    <row r="25" customFormat="false" ht="15" hidden="false" customHeight="false" outlineLevel="0" collapsed="false">
      <c r="A25" s="0" t="s">
        <v>234</v>
      </c>
      <c r="B25" s="9" t="n">
        <v>0</v>
      </c>
      <c r="C25" s="0" t="s">
        <v>236</v>
      </c>
      <c r="D25" s="0" t="s">
        <v>150</v>
      </c>
      <c r="E25" s="0" t="s">
        <v>237</v>
      </c>
      <c r="F25" s="0" t="s">
        <v>238</v>
      </c>
      <c r="G25" s="0" t="s">
        <v>239</v>
      </c>
      <c r="H25" s="0" t="n">
        <v>312490.609125</v>
      </c>
      <c r="I25" s="0" t="s">
        <v>240</v>
      </c>
      <c r="J25" s="0" t="n">
        <v>1.097559435</v>
      </c>
      <c r="K25" s="0" t="n">
        <f aca="false">H25/J25</f>
        <v>284714.06573531</v>
      </c>
      <c r="M25" s="3" t="n">
        <v>312490.47648</v>
      </c>
      <c r="N25" s="0" t="n">
        <f aca="false">M25/H25</f>
        <v>0.999999575523244</v>
      </c>
      <c r="O25" s="0" t="n">
        <f aca="false">M25/K25</f>
        <v>1.09755896911153</v>
      </c>
      <c r="P25" s="25" t="n">
        <v>0.77377067155373</v>
      </c>
      <c r="Q25" s="0" t="s">
        <v>124</v>
      </c>
    </row>
    <row r="26" customFormat="false" ht="15" hidden="false" customHeight="false" outlineLevel="0" collapsed="false">
      <c r="A26" s="0" t="s">
        <v>234</v>
      </c>
      <c r="B26" s="9" t="n">
        <v>0</v>
      </c>
      <c r="C26" s="0" t="s">
        <v>236</v>
      </c>
      <c r="D26" s="0" t="s">
        <v>151</v>
      </c>
      <c r="E26" s="0" t="s">
        <v>237</v>
      </c>
      <c r="F26" s="0" t="s">
        <v>238</v>
      </c>
      <c r="G26" s="0" t="s">
        <v>239</v>
      </c>
      <c r="H26" s="0" t="n">
        <v>124595.37625</v>
      </c>
      <c r="I26" s="0" t="s">
        <v>240</v>
      </c>
      <c r="J26" s="0" t="n">
        <v>1.1877437</v>
      </c>
      <c r="K26" s="0" t="n">
        <f aca="false">H26/J26</f>
        <v>104900.894233327</v>
      </c>
      <c r="M26" s="3" t="n">
        <v>124595.38234</v>
      </c>
      <c r="N26" s="0" t="n">
        <f aca="false">M26/H26</f>
        <v>1.00000004887822</v>
      </c>
      <c r="O26" s="0" t="n">
        <f aca="false">M26/K26</f>
        <v>1.1877437580548</v>
      </c>
      <c r="P26" s="25" t="n">
        <v>1.29192406314848</v>
      </c>
      <c r="Q26" s="0" t="s">
        <v>124</v>
      </c>
    </row>
    <row r="27" customFormat="false" ht="15" hidden="false" customHeight="false" outlineLevel="0" collapsed="false">
      <c r="A27" s="0" t="s">
        <v>234</v>
      </c>
      <c r="B27" s="9" t="n">
        <v>0</v>
      </c>
      <c r="C27" s="0" t="s">
        <v>236</v>
      </c>
      <c r="D27" s="0" t="s">
        <v>152</v>
      </c>
      <c r="E27" s="0" t="s">
        <v>237</v>
      </c>
      <c r="F27" s="0" t="s">
        <v>238</v>
      </c>
      <c r="G27" s="0" t="s">
        <v>239</v>
      </c>
      <c r="H27" s="0" t="n">
        <v>639.050832</v>
      </c>
      <c r="I27" s="0" t="s">
        <v>240</v>
      </c>
      <c r="J27" s="0" t="n">
        <v>1.064130888</v>
      </c>
      <c r="K27" s="0" t="n">
        <f aca="false">H27/J27</f>
        <v>600.537809029372</v>
      </c>
      <c r="M27" s="3" t="n">
        <v>639.21481</v>
      </c>
      <c r="N27" s="0" t="n">
        <f aca="false">M27/H27</f>
        <v>1.00025659617637</v>
      </c>
      <c r="O27" s="0" t="n">
        <f aca="false">M27/K27</f>
        <v>1.06440393991702</v>
      </c>
      <c r="P27" s="25" t="n">
        <v>0.00125432177212801</v>
      </c>
      <c r="Q27" s="0" t="s">
        <v>124</v>
      </c>
    </row>
    <row r="28" customFormat="false" ht="15" hidden="false" customHeight="false" outlineLevel="0" collapsed="false">
      <c r="A28" s="0" t="s">
        <v>234</v>
      </c>
      <c r="B28" s="9" t="n">
        <v>0</v>
      </c>
      <c r="C28" s="0" t="s">
        <v>236</v>
      </c>
      <c r="D28" s="0" t="s">
        <v>153</v>
      </c>
      <c r="E28" s="0" t="s">
        <v>237</v>
      </c>
      <c r="F28" s="0" t="s">
        <v>238</v>
      </c>
      <c r="G28" s="0" t="s">
        <v>239</v>
      </c>
      <c r="H28" s="0" t="n">
        <v>247495.666668</v>
      </c>
      <c r="I28" s="0" t="s">
        <v>240</v>
      </c>
      <c r="J28" s="0" t="n">
        <v>0.088265355</v>
      </c>
      <c r="K28" s="0" t="n">
        <f aca="false">H28/J28</f>
        <v>2803995.59564452</v>
      </c>
      <c r="M28" s="3" t="n">
        <v>247495.45461</v>
      </c>
      <c r="N28" s="0" t="n">
        <f aca="false">M28/H28</f>
        <v>0.999999143184999</v>
      </c>
      <c r="O28" s="0" t="n">
        <f aca="false">M28/K28</f>
        <v>0.0882652793729197</v>
      </c>
      <c r="P28" s="25" t="n">
        <v>0.0308639735553008</v>
      </c>
      <c r="Q28" s="0" t="s">
        <v>124</v>
      </c>
    </row>
    <row r="29" customFormat="false" ht="15" hidden="false" customHeight="false" outlineLevel="0" collapsed="false">
      <c r="A29" s="0" t="s">
        <v>234</v>
      </c>
      <c r="B29" s="9" t="n">
        <v>0</v>
      </c>
      <c r="C29" s="0" t="s">
        <v>236</v>
      </c>
      <c r="D29" s="0" t="s">
        <v>154</v>
      </c>
      <c r="E29" s="0" t="s">
        <v>237</v>
      </c>
      <c r="F29" s="0" t="s">
        <v>238</v>
      </c>
      <c r="G29" s="0" t="s">
        <v>239</v>
      </c>
      <c r="H29" s="0" t="n">
        <v>68850.754119</v>
      </c>
      <c r="I29" s="0" t="s">
        <v>240</v>
      </c>
      <c r="J29" s="0" t="n">
        <v>0.481389987</v>
      </c>
      <c r="K29" s="0" t="n">
        <f aca="false">H29/J29</f>
        <v>143024.89868573</v>
      </c>
      <c r="M29" s="3" t="n">
        <v>68851.37094</v>
      </c>
      <c r="N29" s="0" t="n">
        <f aca="false">M29/H29</f>
        <v>1.00000895881255</v>
      </c>
      <c r="O29" s="0" t="n">
        <f aca="false">M29/K29</f>
        <v>0.481394299682656</v>
      </c>
      <c r="P29" s="25" t="n">
        <v>0.0484064336600834</v>
      </c>
      <c r="Q29" s="0" t="s">
        <v>124</v>
      </c>
    </row>
    <row r="30" customFormat="false" ht="15" hidden="false" customHeight="false" outlineLevel="0" collapsed="false">
      <c r="A30" s="0" t="s">
        <v>234</v>
      </c>
      <c r="B30" s="9" t="n">
        <v>0</v>
      </c>
      <c r="C30" s="0" t="s">
        <v>236</v>
      </c>
      <c r="D30" s="0" t="s">
        <v>155</v>
      </c>
      <c r="E30" s="0" t="s">
        <v>237</v>
      </c>
      <c r="F30" s="0" t="s">
        <v>238</v>
      </c>
      <c r="G30" s="0" t="s">
        <v>239</v>
      </c>
      <c r="H30" s="0" t="n">
        <v>858.564886</v>
      </c>
      <c r="I30" s="0" t="s">
        <v>240</v>
      </c>
      <c r="J30" s="0" t="n">
        <v>0.392479474</v>
      </c>
      <c r="K30" s="0" t="n">
        <f aca="false">H30/J30</f>
        <v>2187.5408597801</v>
      </c>
      <c r="M30" s="3" t="n">
        <v>858.70898</v>
      </c>
      <c r="N30" s="0" t="n">
        <f aca="false">M30/H30</f>
        <v>1.00016783122901</v>
      </c>
      <c r="O30" s="0" t="n">
        <f aca="false">M30/K30</f>
        <v>0.392545344312482</v>
      </c>
      <c r="P30" s="25" t="n">
        <v>0.000504084587202546</v>
      </c>
      <c r="Q30" s="0" t="s">
        <v>124</v>
      </c>
    </row>
    <row r="31" customFormat="false" ht="15" hidden="false" customHeight="false" outlineLevel="0" collapsed="false">
      <c r="A31" s="0" t="s">
        <v>234</v>
      </c>
      <c r="B31" s="9" t="n">
        <v>0</v>
      </c>
      <c r="C31" s="0" t="s">
        <v>236</v>
      </c>
      <c r="D31" s="0" t="s">
        <v>156</v>
      </c>
      <c r="E31" s="0" t="s">
        <v>237</v>
      </c>
      <c r="F31" s="0" t="s">
        <v>238</v>
      </c>
      <c r="G31" s="0" t="s">
        <v>239</v>
      </c>
      <c r="H31" s="0" t="n">
        <v>8099.355539</v>
      </c>
      <c r="I31" s="0" t="s">
        <v>240</v>
      </c>
      <c r="J31" s="0" t="n">
        <v>0.980308359</v>
      </c>
      <c r="K31" s="0" t="n">
        <f aca="false">H31/J31</f>
        <v>8262.04883865527</v>
      </c>
      <c r="M31" s="3" t="n">
        <v>8099.26722</v>
      </c>
      <c r="N31" s="0" t="n">
        <f aca="false">M31/H31</f>
        <v>0.999989095552161</v>
      </c>
      <c r="O31" s="0" t="n">
        <f aca="false">M31/K31</f>
        <v>0.980297669278634</v>
      </c>
      <c r="P31" s="25" t="n">
        <v>0.0110998789611895</v>
      </c>
      <c r="Q31" s="0" t="s">
        <v>124</v>
      </c>
    </row>
    <row r="32" customFormat="false" ht="15" hidden="false" customHeight="false" outlineLevel="0" collapsed="false">
      <c r="A32" s="0" t="s">
        <v>234</v>
      </c>
      <c r="B32" s="9" t="n">
        <v>0</v>
      </c>
      <c r="C32" s="0" t="s">
        <v>236</v>
      </c>
      <c r="D32" s="0" t="s">
        <v>157</v>
      </c>
      <c r="E32" s="0" t="s">
        <v>237</v>
      </c>
      <c r="F32" s="0" t="s">
        <v>238</v>
      </c>
      <c r="G32" s="0" t="s">
        <v>239</v>
      </c>
      <c r="H32" s="0" t="n">
        <v>466.236526</v>
      </c>
      <c r="I32" s="0" t="s">
        <v>240</v>
      </c>
      <c r="J32" s="0" t="n">
        <v>0.122855461</v>
      </c>
      <c r="K32" s="0" t="n">
        <f aca="false">H32/J32</f>
        <v>3795.00041923248</v>
      </c>
      <c r="M32" s="3" t="n">
        <v>466.91954</v>
      </c>
      <c r="N32" s="0" t="n">
        <f aca="false">M32/H32</f>
        <v>1.00146495171852</v>
      </c>
      <c r="O32" s="0" t="n">
        <f aca="false">M32/K32</f>
        <v>0.123035438318721</v>
      </c>
      <c r="P32" s="25" t="n">
        <v>7.21054765064125E-005</v>
      </c>
      <c r="Q32" s="0" t="s">
        <v>124</v>
      </c>
    </row>
    <row r="33" customFormat="false" ht="15" hidden="false" customHeight="false" outlineLevel="0" collapsed="false">
      <c r="A33" s="0" t="s">
        <v>234</v>
      </c>
      <c r="B33" s="9" t="n">
        <v>0</v>
      </c>
      <c r="C33" s="0" t="s">
        <v>236</v>
      </c>
      <c r="D33" s="0" t="s">
        <v>158</v>
      </c>
      <c r="E33" s="0" t="s">
        <v>237</v>
      </c>
      <c r="F33" s="0" t="s">
        <v>238</v>
      </c>
      <c r="G33" s="0" t="s">
        <v>239</v>
      </c>
      <c r="H33" s="0" t="n">
        <v>204570.518168</v>
      </c>
      <c r="I33" s="0" t="s">
        <v>240</v>
      </c>
      <c r="J33" s="0" t="n">
        <v>4.436019524</v>
      </c>
      <c r="K33" s="0" t="n">
        <f aca="false">H33/J33</f>
        <v>46115.7839953637</v>
      </c>
      <c r="M33" s="3" t="n">
        <v>204570.50472</v>
      </c>
      <c r="N33" s="0" t="n">
        <f aca="false">M33/H33</f>
        <v>0.999999934262277</v>
      </c>
      <c r="O33" s="0" t="n">
        <f aca="false">M33/K33</f>
        <v>4.43601923238618</v>
      </c>
      <c r="P33" s="25" t="n">
        <v>1.41200290717761</v>
      </c>
      <c r="Q33" s="0" t="s">
        <v>124</v>
      </c>
    </row>
    <row r="34" customFormat="false" ht="15" hidden="false" customHeight="false" outlineLevel="0" collapsed="false">
      <c r="A34" s="0" t="s">
        <v>234</v>
      </c>
      <c r="B34" s="9" t="n">
        <v>0</v>
      </c>
      <c r="C34" s="0" t="s">
        <v>236</v>
      </c>
      <c r="D34" s="0" t="s">
        <v>159</v>
      </c>
      <c r="E34" s="0" t="s">
        <v>237</v>
      </c>
      <c r="F34" s="0" t="s">
        <v>238</v>
      </c>
      <c r="G34" s="0" t="s">
        <v>239</v>
      </c>
      <c r="H34" s="0" t="n">
        <v>68242.916243</v>
      </c>
      <c r="I34" s="0" t="s">
        <v>240</v>
      </c>
      <c r="J34" s="0" t="n">
        <v>0.456684808</v>
      </c>
      <c r="K34" s="0" t="n">
        <f aca="false">H34/J34</f>
        <v>149431.106635367</v>
      </c>
      <c r="M34" s="3" t="n">
        <v>68242.97152</v>
      </c>
      <c r="N34" s="0" t="n">
        <f aca="false">M34/H34</f>
        <v>1.00000081000349</v>
      </c>
      <c r="O34" s="0" t="n">
        <f aca="false">M34/K34</f>
        <v>0.456685177916286</v>
      </c>
      <c r="P34" s="25" t="n">
        <v>0.0373800302776842</v>
      </c>
      <c r="Q34" s="0" t="s">
        <v>124</v>
      </c>
    </row>
    <row r="35" customFormat="false" ht="15" hidden="false" customHeight="false" outlineLevel="0" collapsed="false">
      <c r="A35" s="0" t="s">
        <v>234</v>
      </c>
      <c r="B35" s="9" t="n">
        <v>0</v>
      </c>
      <c r="C35" s="0" t="s">
        <v>236</v>
      </c>
      <c r="D35" s="0" t="s">
        <v>160</v>
      </c>
      <c r="E35" s="0" t="s">
        <v>237</v>
      </c>
      <c r="F35" s="0" t="s">
        <v>238</v>
      </c>
      <c r="G35" s="0" t="s">
        <v>239</v>
      </c>
      <c r="H35" s="0" t="n">
        <v>26.482011</v>
      </c>
      <c r="I35" s="0" t="s">
        <v>240</v>
      </c>
      <c r="J35" s="0" t="n">
        <v>0.050948993</v>
      </c>
      <c r="K35" s="0" t="n">
        <f aca="false">H35/J35</f>
        <v>519.774963952673</v>
      </c>
      <c r="M35" s="3" t="n">
        <v>26.16006</v>
      </c>
      <c r="N35" s="0" t="n">
        <f aca="false">M35/H35</f>
        <v>0.987842652886142</v>
      </c>
      <c r="O35" s="0" t="n">
        <f aca="false">M35/K35</f>
        <v>0.0503295884069975</v>
      </c>
      <c r="P35" s="25" t="n">
        <v>1.97568531780729E-006</v>
      </c>
      <c r="Q35" s="0" t="s">
        <v>161</v>
      </c>
    </row>
    <row r="36" customFormat="false" ht="15" hidden="false" customHeight="false" outlineLevel="0" collapsed="false">
      <c r="A36" s="0" t="s">
        <v>234</v>
      </c>
      <c r="B36" s="9" t="n">
        <v>0</v>
      </c>
      <c r="C36" s="0" t="s">
        <v>236</v>
      </c>
      <c r="D36" s="0" t="s">
        <v>162</v>
      </c>
      <c r="E36" s="0" t="s">
        <v>237</v>
      </c>
      <c r="F36" s="0" t="s">
        <v>238</v>
      </c>
      <c r="G36" s="0" t="s">
        <v>239</v>
      </c>
      <c r="H36" s="0" t="n">
        <v>444.912996</v>
      </c>
      <c r="I36" s="0" t="s">
        <v>240</v>
      </c>
      <c r="J36" s="0" t="n">
        <v>0.386190694</v>
      </c>
      <c r="K36" s="0" t="n">
        <f aca="false">H36/J36</f>
        <v>1152.05519685568</v>
      </c>
      <c r="M36" s="3" t="n">
        <v>444.32128</v>
      </c>
      <c r="N36" s="0" t="n">
        <f aca="false">M36/H36</f>
        <v>0.998670041097204</v>
      </c>
      <c r="O36" s="0" t="n">
        <f aca="false">M36/K36</f>
        <v>0.385677076248338</v>
      </c>
      <c r="P36" s="25" t="n">
        <v>0.000308589042759206</v>
      </c>
      <c r="Q36" s="0" t="s">
        <v>124</v>
      </c>
    </row>
    <row r="37" customFormat="false" ht="15" hidden="false" customHeight="false" outlineLevel="0" collapsed="false">
      <c r="A37" s="0" t="s">
        <v>234</v>
      </c>
      <c r="B37" s="9" t="n">
        <v>0</v>
      </c>
      <c r="C37" s="0" t="s">
        <v>236</v>
      </c>
      <c r="D37" s="0" t="s">
        <v>163</v>
      </c>
      <c r="E37" s="0" t="s">
        <v>237</v>
      </c>
      <c r="F37" s="0" t="s">
        <v>238</v>
      </c>
      <c r="G37" s="0" t="s">
        <v>239</v>
      </c>
      <c r="H37" s="0" t="n">
        <v>2039.667636</v>
      </c>
      <c r="I37" s="0" t="s">
        <v>240</v>
      </c>
      <c r="J37" s="0" t="n">
        <v>0.117375552</v>
      </c>
      <c r="K37" s="0" t="n">
        <f aca="false">H37/J37</f>
        <v>17377.2783279435</v>
      </c>
      <c r="M37" s="3" t="n">
        <v>2041.195</v>
      </c>
      <c r="N37" s="0" t="n">
        <f aca="false">M37/H37</f>
        <v>1.00074882984514</v>
      </c>
      <c r="O37" s="0" t="n">
        <f aca="false">M37/K37</f>
        <v>0.117463446316427</v>
      </c>
      <c r="P37" s="25" t="n">
        <v>0.000437327238674704</v>
      </c>
      <c r="Q37" s="0" t="s">
        <v>164</v>
      </c>
    </row>
    <row r="38" customFormat="false" ht="15" hidden="false" customHeight="false" outlineLevel="0" collapsed="false">
      <c r="A38" s="0" t="s">
        <v>234</v>
      </c>
      <c r="B38" s="9" t="n">
        <v>0</v>
      </c>
      <c r="C38" s="0" t="s">
        <v>236</v>
      </c>
      <c r="D38" s="0" t="s">
        <v>165</v>
      </c>
      <c r="E38" s="0" t="s">
        <v>237</v>
      </c>
      <c r="F38" s="0" t="s">
        <v>238</v>
      </c>
      <c r="G38" s="0" t="s">
        <v>239</v>
      </c>
      <c r="H38" s="0" t="n">
        <v>386.006303</v>
      </c>
      <c r="I38" s="0" t="s">
        <v>240</v>
      </c>
      <c r="J38" s="0" t="n">
        <v>0.608962936</v>
      </c>
      <c r="K38" s="0" t="n">
        <f aca="false">H38/J38</f>
        <v>633.874871819785</v>
      </c>
      <c r="M38" s="3" t="n">
        <v>385.52398</v>
      </c>
      <c r="N38" s="0" t="n">
        <f aca="false">M38/H38</f>
        <v>0.998750478952671</v>
      </c>
      <c r="O38" s="0" t="n">
        <f aca="false">M38/K38</f>
        <v>0.608202023994425</v>
      </c>
      <c r="P38" s="25" t="n">
        <v>0.000279650134464253</v>
      </c>
      <c r="Q38" s="0" t="s">
        <v>124</v>
      </c>
    </row>
    <row r="39" customFormat="false" ht="15" hidden="false" customHeight="false" outlineLevel="0" collapsed="false">
      <c r="A39" s="0" t="s">
        <v>234</v>
      </c>
      <c r="B39" s="9" t="n">
        <v>0</v>
      </c>
      <c r="C39" s="0" t="s">
        <v>236</v>
      </c>
      <c r="D39" s="0" t="s">
        <v>166</v>
      </c>
      <c r="E39" s="0" t="s">
        <v>237</v>
      </c>
      <c r="F39" s="0" t="s">
        <v>238</v>
      </c>
      <c r="G39" s="0" t="s">
        <v>239</v>
      </c>
      <c r="H39" s="0" t="n">
        <v>6193.591135</v>
      </c>
      <c r="I39" s="0" t="s">
        <v>240</v>
      </c>
      <c r="J39" s="0" t="n">
        <v>0.668555597</v>
      </c>
      <c r="K39" s="0" t="n">
        <f aca="false">H39/J39</f>
        <v>9264.13773632651</v>
      </c>
      <c r="M39" s="3" t="n">
        <v>6193.66775</v>
      </c>
      <c r="N39" s="0" t="n">
        <f aca="false">M39/H39</f>
        <v>1.00001237004483</v>
      </c>
      <c r="O39" s="0" t="n">
        <f aca="false">M39/K39</f>
        <v>0.668563867062706</v>
      </c>
      <c r="P39" s="25" t="n">
        <v>0.00392904860199121</v>
      </c>
      <c r="Q39" s="0" t="s">
        <v>124</v>
      </c>
    </row>
    <row r="40" customFormat="false" ht="15" hidden="false" customHeight="false" outlineLevel="0" collapsed="false">
      <c r="A40" s="0" t="s">
        <v>234</v>
      </c>
      <c r="B40" s="9" t="n">
        <v>0</v>
      </c>
      <c r="C40" s="0" t="s">
        <v>236</v>
      </c>
      <c r="D40" s="0" t="s">
        <v>167</v>
      </c>
      <c r="E40" s="0" t="s">
        <v>237</v>
      </c>
      <c r="F40" s="0" t="s">
        <v>238</v>
      </c>
      <c r="G40" s="0" t="s">
        <v>239</v>
      </c>
      <c r="H40" s="0" t="n">
        <v>639.99043</v>
      </c>
      <c r="I40" s="0" t="s">
        <v>240</v>
      </c>
      <c r="J40" s="0" t="n">
        <v>0.137660538</v>
      </c>
      <c r="K40" s="0" t="n">
        <f aca="false">H40/J40</f>
        <v>4649.04786293949</v>
      </c>
      <c r="M40" s="3" t="n">
        <v>638.52646</v>
      </c>
      <c r="N40" s="0" t="n">
        <f aca="false">M40/H40</f>
        <v>0.997712512669916</v>
      </c>
      <c r="O40" s="0" t="n">
        <f aca="false">M40/K40</f>
        <v>0.137345641263472</v>
      </c>
      <c r="P40" s="25" t="n">
        <v>5.18810506837236E-005</v>
      </c>
      <c r="Q40" s="0" t="s">
        <v>124</v>
      </c>
    </row>
    <row r="41" customFormat="false" ht="15" hidden="false" customHeight="false" outlineLevel="0" collapsed="false">
      <c r="A41" s="0" t="s">
        <v>234</v>
      </c>
      <c r="B41" s="9" t="n">
        <v>0</v>
      </c>
      <c r="C41" s="0" t="s">
        <v>236</v>
      </c>
      <c r="D41" s="0" t="s">
        <v>168</v>
      </c>
      <c r="E41" s="0" t="s">
        <v>237</v>
      </c>
      <c r="F41" s="0" t="s">
        <v>238</v>
      </c>
      <c r="G41" s="0" t="s">
        <v>239</v>
      </c>
      <c r="H41" s="0" t="n">
        <v>287990.403123</v>
      </c>
      <c r="I41" s="0" t="s">
        <v>240</v>
      </c>
      <c r="J41" s="0" t="n">
        <v>0.840772105</v>
      </c>
      <c r="K41" s="0" t="n">
        <f aca="false">H41/J41</f>
        <v>342530.873003928</v>
      </c>
      <c r="M41" s="3" t="n">
        <v>287990.4855</v>
      </c>
      <c r="N41" s="0" t="n">
        <f aca="false">M41/H41</f>
        <v>1.00000028604078</v>
      </c>
      <c r="O41" s="0" t="n">
        <f aca="false">M41/K41</f>
        <v>0.84077234549511</v>
      </c>
      <c r="P41" s="25" t="n">
        <v>0.699984200224134</v>
      </c>
      <c r="Q41" s="0" t="s">
        <v>124</v>
      </c>
    </row>
    <row r="42" customFormat="false" ht="15" hidden="false" customHeight="false" outlineLevel="0" collapsed="false">
      <c r="A42" s="0" t="s">
        <v>234</v>
      </c>
      <c r="B42" s="9" t="n">
        <v>0</v>
      </c>
      <c r="C42" s="0" t="s">
        <v>236</v>
      </c>
      <c r="D42" s="0" t="s">
        <v>169</v>
      </c>
      <c r="E42" s="0" t="s">
        <v>237</v>
      </c>
      <c r="F42" s="0" t="s">
        <v>238</v>
      </c>
      <c r="G42" s="0" t="s">
        <v>239</v>
      </c>
      <c r="H42" s="0" t="n">
        <v>837622.220193</v>
      </c>
      <c r="I42" s="0" t="s">
        <v>240</v>
      </c>
      <c r="J42" s="0" t="n">
        <v>1.212655951</v>
      </c>
      <c r="K42" s="0" t="n">
        <f aca="false">H42/J42</f>
        <v>690733.607914319</v>
      </c>
      <c r="M42" s="3" t="n">
        <v>837622.3253</v>
      </c>
      <c r="N42" s="0" t="n">
        <f aca="false">M42/H42</f>
        <v>1.00000012548258</v>
      </c>
      <c r="O42" s="0" t="n">
        <f aca="false">M42/K42</f>
        <v>1.2126561031672</v>
      </c>
      <c r="P42" s="25" t="n">
        <v>1.82989922962258</v>
      </c>
      <c r="Q42" s="0" t="s">
        <v>124</v>
      </c>
    </row>
    <row r="43" customFormat="false" ht="15" hidden="false" customHeight="false" outlineLevel="0" collapsed="false">
      <c r="A43" s="0" t="s">
        <v>234</v>
      </c>
      <c r="B43" s="9" t="n">
        <v>0</v>
      </c>
      <c r="C43" s="0" t="s">
        <v>236</v>
      </c>
      <c r="D43" s="0" t="s">
        <v>170</v>
      </c>
      <c r="E43" s="0" t="s">
        <v>237</v>
      </c>
      <c r="F43" s="0" t="s">
        <v>238</v>
      </c>
      <c r="G43" s="0" t="s">
        <v>239</v>
      </c>
      <c r="H43" s="0" t="n">
        <v>88958.143876</v>
      </c>
      <c r="I43" s="0" t="s">
        <v>240</v>
      </c>
      <c r="J43" s="0" t="n">
        <v>1.188473283</v>
      </c>
      <c r="K43" s="0" t="n">
        <f aca="false">H43/J43</f>
        <v>74850.7729609602</v>
      </c>
      <c r="M43" s="3" t="n">
        <v>88958.13655</v>
      </c>
      <c r="N43" s="0" t="n">
        <f aca="false">M43/H43</f>
        <v>0.999999917646663</v>
      </c>
      <c r="O43" s="0" t="n">
        <f aca="false">M43/K43</f>
        <v>1.18847318512526</v>
      </c>
      <c r="P43" s="25" t="n">
        <v>3.61839870204038</v>
      </c>
      <c r="Q43" s="0" t="s">
        <v>124</v>
      </c>
    </row>
    <row r="44" customFormat="false" ht="15" hidden="false" customHeight="false" outlineLevel="0" collapsed="false">
      <c r="A44" s="0" t="s">
        <v>234</v>
      </c>
      <c r="B44" s="9" t="n">
        <v>0</v>
      </c>
      <c r="C44" s="0" t="s">
        <v>236</v>
      </c>
      <c r="D44" s="0" t="s">
        <v>171</v>
      </c>
      <c r="E44" s="0" t="s">
        <v>237</v>
      </c>
      <c r="F44" s="0" t="s">
        <v>238</v>
      </c>
      <c r="G44" s="0" t="s">
        <v>239</v>
      </c>
      <c r="H44" s="0" t="n">
        <v>633207.857519</v>
      </c>
      <c r="I44" s="0" t="s">
        <v>240</v>
      </c>
      <c r="J44" s="0" t="n">
        <v>0.528351832</v>
      </c>
      <c r="K44" s="0" t="n">
        <f aca="false">H44/J44</f>
        <v>1198458.71475846</v>
      </c>
      <c r="M44" s="3" t="n">
        <v>633208.324</v>
      </c>
      <c r="N44" s="0" t="n">
        <f aca="false">M44/H44</f>
        <v>1.0000007366949</v>
      </c>
      <c r="O44" s="0" t="n">
        <f aca="false">M44/K44</f>
        <v>0.528352221234101</v>
      </c>
      <c r="P44" s="25" t="n">
        <v>0.159980117856365</v>
      </c>
      <c r="Q44" s="0" t="s">
        <v>124</v>
      </c>
    </row>
    <row r="45" customFormat="false" ht="15" hidden="false" customHeight="false" outlineLevel="0" collapsed="false">
      <c r="A45" s="0" t="s">
        <v>234</v>
      </c>
      <c r="B45" s="9" t="n">
        <v>0</v>
      </c>
      <c r="C45" s="0" t="s">
        <v>236</v>
      </c>
      <c r="D45" s="0" t="s">
        <v>172</v>
      </c>
      <c r="E45" s="0" t="s">
        <v>237</v>
      </c>
      <c r="F45" s="0" t="s">
        <v>238</v>
      </c>
      <c r="G45" s="0" t="s">
        <v>239</v>
      </c>
      <c r="H45" s="0" t="n">
        <v>17226.448445</v>
      </c>
      <c r="I45" s="0" t="s">
        <v>240</v>
      </c>
      <c r="J45" s="0" t="n">
        <v>1.042718251</v>
      </c>
      <c r="K45" s="0" t="n">
        <f aca="false">H45/J45</f>
        <v>16520.7125016555</v>
      </c>
      <c r="M45" s="3" t="n">
        <v>17226.46154</v>
      </c>
      <c r="N45" s="0" t="n">
        <f aca="false">M45/H45</f>
        <v>1.0000007601683</v>
      </c>
      <c r="O45" s="0" t="n">
        <f aca="false">M45/K45</f>
        <v>1.04271904364136</v>
      </c>
      <c r="P45" s="25" t="n">
        <v>0.385529293067786</v>
      </c>
      <c r="Q45" s="0" t="s">
        <v>124</v>
      </c>
    </row>
    <row r="46" customFormat="false" ht="15" hidden="false" customHeight="false" outlineLevel="0" collapsed="false">
      <c r="A46" s="0" t="s">
        <v>234</v>
      </c>
      <c r="B46" s="9" t="n">
        <v>0</v>
      </c>
      <c r="C46" s="0" t="s">
        <v>236</v>
      </c>
      <c r="D46" s="0" t="s">
        <v>173</v>
      </c>
      <c r="E46" s="0" t="s">
        <v>237</v>
      </c>
      <c r="F46" s="0" t="s">
        <v>238</v>
      </c>
      <c r="G46" s="0" t="s">
        <v>239</v>
      </c>
      <c r="H46" s="0" t="n">
        <v>3484.778041</v>
      </c>
      <c r="I46" s="0" t="s">
        <v>240</v>
      </c>
      <c r="J46" s="0" t="n">
        <v>0.211229262</v>
      </c>
      <c r="K46" s="0" t="n">
        <f aca="false">H46/J46</f>
        <v>16497.6102648126</v>
      </c>
      <c r="M46" s="3" t="n">
        <v>3484.86403</v>
      </c>
      <c r="N46" s="0" t="n">
        <f aca="false">M46/H46</f>
        <v>1.00002467560315</v>
      </c>
      <c r="O46" s="0" t="n">
        <f aca="false">M46/K46</f>
        <v>0.211234474209442</v>
      </c>
      <c r="P46" s="25" t="n">
        <v>0.0181714483786755</v>
      </c>
      <c r="Q46" s="0" t="s">
        <v>124</v>
      </c>
    </row>
    <row r="47" customFormat="false" ht="15" hidden="false" customHeight="false" outlineLevel="0" collapsed="false">
      <c r="A47" s="0" t="s">
        <v>234</v>
      </c>
      <c r="B47" s="9" t="n">
        <v>0</v>
      </c>
      <c r="C47" s="0" t="s">
        <v>236</v>
      </c>
      <c r="D47" s="0" t="s">
        <v>174</v>
      </c>
      <c r="E47" s="0" t="s">
        <v>237</v>
      </c>
      <c r="F47" s="0" t="s">
        <v>238</v>
      </c>
      <c r="G47" s="0" t="s">
        <v>239</v>
      </c>
      <c r="H47" s="0" t="n">
        <v>1253.351456</v>
      </c>
      <c r="I47" s="0" t="s">
        <v>240</v>
      </c>
      <c r="J47" s="0" t="n">
        <v>0.010563926</v>
      </c>
      <c r="K47" s="0" t="n">
        <f aca="false">H47/J47</f>
        <v>118644.475169553</v>
      </c>
      <c r="M47" s="3" t="n">
        <v>1253.7247</v>
      </c>
      <c r="N47" s="0" t="n">
        <f aca="false">M47/H47</f>
        <v>1.00029779675782</v>
      </c>
      <c r="O47" s="0" t="n">
        <f aca="false">M47/K47</f>
        <v>0.0105670719029126</v>
      </c>
      <c r="P47" s="25" t="n">
        <v>0.000515153365244921</v>
      </c>
      <c r="Q47" s="0" t="s">
        <v>124</v>
      </c>
    </row>
    <row r="48" customFormat="false" ht="15" hidden="false" customHeight="false" outlineLevel="0" collapsed="false">
      <c r="A48" s="0" t="s">
        <v>234</v>
      </c>
      <c r="B48" s="9" t="n">
        <v>0</v>
      </c>
      <c r="C48" s="0" t="s">
        <v>236</v>
      </c>
      <c r="D48" s="0" t="s">
        <v>175</v>
      </c>
      <c r="E48" s="0" t="s">
        <v>237</v>
      </c>
      <c r="F48" s="0" t="s">
        <v>238</v>
      </c>
      <c r="G48" s="0" t="s">
        <v>239</v>
      </c>
      <c r="H48" s="0" t="n">
        <v>2873.39817</v>
      </c>
      <c r="I48" s="0" t="s">
        <v>240</v>
      </c>
      <c r="J48" s="0" t="n">
        <v>0.18750791</v>
      </c>
      <c r="K48" s="0" t="n">
        <f aca="false">H48/J48</f>
        <v>15324.143765455</v>
      </c>
      <c r="M48" s="3" t="n">
        <v>2873.4</v>
      </c>
      <c r="N48" s="0" t="n">
        <f aca="false">M48/H48</f>
        <v>1.00000063687658</v>
      </c>
      <c r="O48" s="0" t="n">
        <f aca="false">M48/K48</f>
        <v>0.187508029419396</v>
      </c>
      <c r="P48" s="25" t="n">
        <v>0.727557463385298</v>
      </c>
      <c r="Q48" s="0" t="s">
        <v>176</v>
      </c>
    </row>
    <row r="49" customFormat="false" ht="15" hidden="false" customHeight="false" outlineLevel="0" collapsed="false">
      <c r="A49" s="0" t="s">
        <v>234</v>
      </c>
      <c r="B49" s="9" t="n">
        <v>0</v>
      </c>
      <c r="C49" s="0" t="s">
        <v>236</v>
      </c>
      <c r="D49" s="0" t="s">
        <v>177</v>
      </c>
      <c r="E49" s="0" t="s">
        <v>237</v>
      </c>
      <c r="F49" s="0" t="s">
        <v>238</v>
      </c>
      <c r="G49" s="0" t="s">
        <v>239</v>
      </c>
      <c r="H49" s="0" t="n">
        <v>1436.700685</v>
      </c>
      <c r="I49" s="0" t="s">
        <v>240</v>
      </c>
      <c r="J49" s="0" t="n">
        <v>0.165613892</v>
      </c>
      <c r="K49" s="0" t="n">
        <f aca="false">H49/J49</f>
        <v>8675.0010379564</v>
      </c>
      <c r="M49" s="3" t="n">
        <v>1436.7</v>
      </c>
      <c r="N49" s="0" t="n">
        <f aca="false">M49/H49</f>
        <v>0.999999523213146</v>
      </c>
      <c r="O49" s="0" t="n">
        <f aca="false">M49/K49</f>
        <v>0.165613813037473</v>
      </c>
      <c r="P49" s="25" t="n">
        <v>0.232207889449994</v>
      </c>
      <c r="Q49" s="0" t="s">
        <v>120</v>
      </c>
    </row>
    <row r="50" customFormat="false" ht="15" hidden="false" customHeight="false" outlineLevel="0" collapsed="false">
      <c r="A50" s="0" t="s">
        <v>234</v>
      </c>
      <c r="B50" s="9" t="n">
        <v>0</v>
      </c>
      <c r="C50" s="0" t="s">
        <v>236</v>
      </c>
      <c r="D50" s="0" t="s">
        <v>178</v>
      </c>
      <c r="E50" s="0" t="s">
        <v>237</v>
      </c>
      <c r="F50" s="0" t="s">
        <v>238</v>
      </c>
      <c r="G50" s="0" t="s">
        <v>239</v>
      </c>
      <c r="H50" s="0" t="n">
        <v>3114.694762</v>
      </c>
      <c r="I50" s="0" t="s">
        <v>240</v>
      </c>
      <c r="J50" s="0" t="n">
        <v>0.056598049</v>
      </c>
      <c r="K50" s="0" t="n">
        <f aca="false">H50/J50</f>
        <v>55031.8397370906</v>
      </c>
      <c r="M50" s="3" t="n">
        <v>3114.6879</v>
      </c>
      <c r="N50" s="0" t="n">
        <f aca="false">M50/H50</f>
        <v>0.999997796894873</v>
      </c>
      <c r="O50" s="0" t="n">
        <f aca="false">M50/K50</f>
        <v>0.056597924308548</v>
      </c>
      <c r="P50" s="25" t="n">
        <v>0.16853962873352</v>
      </c>
      <c r="Q50" s="0" t="s">
        <v>124</v>
      </c>
    </row>
    <row r="51" customFormat="false" ht="15" hidden="false" customHeight="false" outlineLevel="0" collapsed="false">
      <c r="A51" s="0" t="s">
        <v>234</v>
      </c>
      <c r="B51" s="9" t="n">
        <v>0</v>
      </c>
      <c r="C51" s="0" t="s">
        <v>236</v>
      </c>
      <c r="D51" s="0" t="s">
        <v>179</v>
      </c>
      <c r="E51" s="0" t="s">
        <v>237</v>
      </c>
      <c r="F51" s="0" t="s">
        <v>238</v>
      </c>
      <c r="G51" s="0" t="s">
        <v>239</v>
      </c>
      <c r="H51" s="0" t="n">
        <v>128679.608072</v>
      </c>
      <c r="I51" s="0" t="s">
        <v>240</v>
      </c>
      <c r="J51" s="0" t="n">
        <v>0.301688733</v>
      </c>
      <c r="K51" s="0" t="n">
        <f aca="false">H51/J51</f>
        <v>426531.036782206</v>
      </c>
      <c r="M51" s="3" t="n">
        <v>128678.71575</v>
      </c>
      <c r="N51" s="0" t="n">
        <f aca="false">M51/H51</f>
        <v>0.999993065552395</v>
      </c>
      <c r="O51" s="0" t="n">
        <f aca="false">M51/K51</f>
        <v>0.301686640955288</v>
      </c>
      <c r="P51" s="25" t="n">
        <v>0.0473666715361593</v>
      </c>
      <c r="Q51" s="0" t="s">
        <v>124</v>
      </c>
    </row>
    <row r="52" customFormat="false" ht="15" hidden="false" customHeight="false" outlineLevel="0" collapsed="false">
      <c r="A52" s="0" t="s">
        <v>234</v>
      </c>
      <c r="B52" s="9" t="n">
        <v>0</v>
      </c>
      <c r="C52" s="0" t="s">
        <v>236</v>
      </c>
      <c r="D52" s="0" t="s">
        <v>180</v>
      </c>
      <c r="E52" s="0" t="s">
        <v>237</v>
      </c>
      <c r="F52" s="0" t="s">
        <v>238</v>
      </c>
      <c r="G52" s="0" t="s">
        <v>239</v>
      </c>
      <c r="H52" s="0" t="n">
        <v>130790.640315</v>
      </c>
      <c r="I52" s="0" t="s">
        <v>240</v>
      </c>
      <c r="J52" s="0" t="n">
        <v>0.857209096</v>
      </c>
      <c r="K52" s="0" t="n">
        <f aca="false">H52/J52</f>
        <v>152577.289398012</v>
      </c>
      <c r="M52" s="3" t="n">
        <v>130790.82432</v>
      </c>
      <c r="N52" s="0" t="n">
        <f aca="false">M52/H52</f>
        <v>1.00000140686673</v>
      </c>
      <c r="O52" s="0" t="n">
        <f aca="false">M52/K52</f>
        <v>0.857210301978955</v>
      </c>
      <c r="P52" s="25" t="n">
        <v>0.241343339537535</v>
      </c>
      <c r="Q52" s="0" t="s">
        <v>124</v>
      </c>
    </row>
    <row r="53" customFormat="false" ht="15" hidden="false" customHeight="false" outlineLevel="0" collapsed="false">
      <c r="A53" s="0" t="s">
        <v>234</v>
      </c>
      <c r="B53" s="9" t="n">
        <v>0</v>
      </c>
      <c r="C53" s="0" t="s">
        <v>236</v>
      </c>
      <c r="D53" s="0" t="s">
        <v>181</v>
      </c>
      <c r="E53" s="0" t="s">
        <v>237</v>
      </c>
      <c r="F53" s="0" t="s">
        <v>238</v>
      </c>
      <c r="G53" s="0" t="s">
        <v>239</v>
      </c>
      <c r="H53" s="0" t="n">
        <v>181996.795995</v>
      </c>
      <c r="I53" s="0" t="s">
        <v>240</v>
      </c>
      <c r="J53" s="0" t="n">
        <v>0.168266014</v>
      </c>
      <c r="K53" s="0" t="n">
        <f aca="false">H53/J53</f>
        <v>1081601.63581815</v>
      </c>
      <c r="M53" s="3" t="n">
        <v>181995.72683</v>
      </c>
      <c r="N53" s="0" t="n">
        <f aca="false">M53/H53</f>
        <v>0.999994125363613</v>
      </c>
      <c r="O53" s="0" t="n">
        <f aca="false">M53/K53</f>
        <v>0.168265025498352</v>
      </c>
      <c r="P53" s="25" t="n">
        <v>0.0501377054574551</v>
      </c>
      <c r="Q53" s="0" t="s">
        <v>124</v>
      </c>
    </row>
    <row r="54" customFormat="false" ht="15" hidden="false" customHeight="false" outlineLevel="0" collapsed="false">
      <c r="A54" s="0" t="s">
        <v>234</v>
      </c>
      <c r="B54" s="9" t="n">
        <v>0</v>
      </c>
      <c r="C54" s="0" t="s">
        <v>236</v>
      </c>
      <c r="D54" s="0" t="s">
        <v>182</v>
      </c>
      <c r="E54" s="0" t="s">
        <v>237</v>
      </c>
      <c r="F54" s="0" t="s">
        <v>238</v>
      </c>
      <c r="G54" s="0" t="s">
        <v>239</v>
      </c>
      <c r="H54" s="0" t="n">
        <v>1808.500084</v>
      </c>
      <c r="I54" s="0" t="s">
        <v>240</v>
      </c>
      <c r="J54" s="0" t="n">
        <v>16.1976787</v>
      </c>
      <c r="K54" s="0" t="n">
        <f aca="false">H54/J54</f>
        <v>111.651806255424</v>
      </c>
      <c r="M54" s="3" t="n">
        <v>1808.5</v>
      </c>
      <c r="N54" s="0" t="n">
        <f aca="false">M54/H54</f>
        <v>0.99999995355267</v>
      </c>
      <c r="O54" s="0" t="n">
        <f aca="false">M54/K54</f>
        <v>16.1976779476611</v>
      </c>
      <c r="P54" s="25" t="n">
        <v>2.17281189962905</v>
      </c>
      <c r="Q54" s="0" t="s">
        <v>183</v>
      </c>
    </row>
    <row r="55" customFormat="false" ht="15" hidden="false" customHeight="false" outlineLevel="0" collapsed="false">
      <c r="A55" s="0" t="s">
        <v>234</v>
      </c>
      <c r="B55" s="9" t="n">
        <v>0</v>
      </c>
      <c r="C55" s="0" t="s">
        <v>236</v>
      </c>
      <c r="D55" s="0" t="s">
        <v>184</v>
      </c>
      <c r="E55" s="0" t="s">
        <v>237</v>
      </c>
      <c r="F55" s="0" t="s">
        <v>238</v>
      </c>
      <c r="G55" s="0" t="s">
        <v>239</v>
      </c>
      <c r="H55" s="0" t="n">
        <v>7660.804822</v>
      </c>
      <c r="I55" s="0" t="s">
        <v>240</v>
      </c>
      <c r="J55" s="0" t="n">
        <v>0.320237479</v>
      </c>
      <c r="K55" s="0" t="n">
        <f aca="false">H55/J55</f>
        <v>23922.2618349428</v>
      </c>
      <c r="M55" s="3" t="n">
        <v>7660.8</v>
      </c>
      <c r="N55" s="0" t="n">
        <f aca="false">M55/H55</f>
        <v>0.999999370562217</v>
      </c>
      <c r="O55" s="0" t="n">
        <f aca="false">M55/K55</f>
        <v>0.320237277430431</v>
      </c>
      <c r="P55" s="25" t="n">
        <v>0.434165726723384</v>
      </c>
      <c r="Q55" s="0" t="s">
        <v>120</v>
      </c>
    </row>
    <row r="56" customFormat="false" ht="15" hidden="false" customHeight="false" outlineLevel="0" collapsed="false">
      <c r="A56" s="0" t="s">
        <v>234</v>
      </c>
      <c r="B56" s="9" t="n">
        <v>0</v>
      </c>
      <c r="C56" s="0" t="s">
        <v>236</v>
      </c>
      <c r="D56" s="0" t="s">
        <v>185</v>
      </c>
      <c r="E56" s="0" t="s">
        <v>237</v>
      </c>
      <c r="F56" s="0" t="s">
        <v>238</v>
      </c>
      <c r="G56" s="0" t="s">
        <v>239</v>
      </c>
      <c r="H56" s="0" t="n">
        <v>803.200549</v>
      </c>
      <c r="I56" s="0" t="s">
        <v>240</v>
      </c>
      <c r="J56" s="0" t="n">
        <v>0.07888327</v>
      </c>
      <c r="K56" s="0" t="n">
        <f aca="false">H56/J56</f>
        <v>10182.1406364112</v>
      </c>
      <c r="M56" s="3" t="n">
        <v>803.2</v>
      </c>
      <c r="N56" s="0" t="n">
        <f aca="false">M56/H56</f>
        <v>0.999999316484531</v>
      </c>
      <c r="O56" s="0" t="n">
        <f aca="false">M56/K56</f>
        <v>0.0788832160820647</v>
      </c>
      <c r="P56" s="25" t="n">
        <v>0.349455761935577</v>
      </c>
      <c r="Q56" s="0" t="s">
        <v>120</v>
      </c>
    </row>
    <row r="57" customFormat="false" ht="15" hidden="false" customHeight="false" outlineLevel="0" collapsed="false">
      <c r="A57" s="0" t="s">
        <v>234</v>
      </c>
      <c r="B57" s="9" t="n">
        <v>0</v>
      </c>
      <c r="C57" s="0" t="s">
        <v>236</v>
      </c>
      <c r="D57" s="0" t="s">
        <v>186</v>
      </c>
      <c r="E57" s="0" t="s">
        <v>237</v>
      </c>
      <c r="F57" s="0" t="s">
        <v>238</v>
      </c>
      <c r="G57" s="0" t="s">
        <v>239</v>
      </c>
      <c r="H57" s="0" t="n">
        <v>18046.165148</v>
      </c>
      <c r="I57" s="0" t="s">
        <v>240</v>
      </c>
      <c r="J57" s="0" t="n">
        <v>17.73970587</v>
      </c>
      <c r="K57" s="0" t="n">
        <f aca="false">H57/J57</f>
        <v>1017.27533028145</v>
      </c>
      <c r="M57" s="3" t="n">
        <v>18046.14</v>
      </c>
      <c r="N57" s="0" t="n">
        <f aca="false">M57/H57</f>
        <v>0.999998606462936</v>
      </c>
      <c r="O57" s="0" t="n">
        <f aca="false">M57/K57</f>
        <v>17.7396811490624</v>
      </c>
      <c r="P57" s="25" t="n">
        <v>0.18029374875436</v>
      </c>
      <c r="Q57" s="0" t="s">
        <v>187</v>
      </c>
    </row>
    <row r="58" customFormat="false" ht="15" hidden="false" customHeight="false" outlineLevel="0" collapsed="false">
      <c r="A58" s="0" t="s">
        <v>234</v>
      </c>
      <c r="B58" s="9" t="n">
        <v>0</v>
      </c>
      <c r="C58" s="0" t="s">
        <v>236</v>
      </c>
      <c r="D58" s="0" t="s">
        <v>188</v>
      </c>
      <c r="E58" s="0" t="s">
        <v>237</v>
      </c>
      <c r="F58" s="0" t="s">
        <v>238</v>
      </c>
      <c r="G58" s="0" t="s">
        <v>239</v>
      </c>
      <c r="H58" s="0" t="n">
        <v>72184.564579</v>
      </c>
      <c r="I58" s="0" t="s">
        <v>240</v>
      </c>
      <c r="J58" s="0" t="n">
        <v>19.33629637</v>
      </c>
      <c r="K58" s="0" t="n">
        <f aca="false">H58/J58</f>
        <v>3733.11223606364</v>
      </c>
      <c r="M58" s="3" t="n">
        <v>72184.56</v>
      </c>
      <c r="N58" s="0" t="n">
        <f aca="false">M58/H58</f>
        <v>0.999999936565386</v>
      </c>
      <c r="O58" s="0" t="n">
        <f aca="false">M58/K58</f>
        <v>19.3362951434095</v>
      </c>
      <c r="P58" s="25" t="n">
        <v>0.881795944062916</v>
      </c>
      <c r="Q58" s="0" t="s">
        <v>189</v>
      </c>
    </row>
    <row r="59" customFormat="false" ht="15" hidden="false" customHeight="false" outlineLevel="0" collapsed="false">
      <c r="A59" s="0" t="s">
        <v>234</v>
      </c>
      <c r="B59" s="9" t="n">
        <v>0</v>
      </c>
      <c r="C59" s="0" t="s">
        <v>236</v>
      </c>
      <c r="D59" s="0" t="s">
        <v>190</v>
      </c>
      <c r="E59" s="0" t="s">
        <v>237</v>
      </c>
      <c r="F59" s="0" t="s">
        <v>238</v>
      </c>
      <c r="G59" s="0" t="s">
        <v>239</v>
      </c>
      <c r="H59" s="0" t="n">
        <v>11998.444073</v>
      </c>
      <c r="I59" s="0" t="s">
        <v>240</v>
      </c>
      <c r="J59" s="0" t="n">
        <v>22.80517812</v>
      </c>
      <c r="K59" s="0" t="n">
        <f aca="false">H59/J59</f>
        <v>526.128057841278</v>
      </c>
      <c r="M59" s="3" t="n">
        <v>11998.44</v>
      </c>
      <c r="N59" s="0" t="n">
        <f aca="false">M59/H59</f>
        <v>0.999999660539319</v>
      </c>
      <c r="O59" s="0" t="n">
        <f aca="false">M59/K59</f>
        <v>22.8051703785387</v>
      </c>
      <c r="P59" s="25" t="n">
        <v>1.1301026163448</v>
      </c>
      <c r="Q59" s="0" t="s">
        <v>191</v>
      </c>
    </row>
    <row r="60" customFormat="false" ht="15" hidden="false" customHeight="false" outlineLevel="0" collapsed="false">
      <c r="A60" s="0" t="s">
        <v>234</v>
      </c>
      <c r="B60" s="9" t="n">
        <v>0</v>
      </c>
      <c r="C60" s="0" t="s">
        <v>236</v>
      </c>
      <c r="D60" s="0" t="s">
        <v>192</v>
      </c>
      <c r="E60" s="0" t="s">
        <v>237</v>
      </c>
      <c r="F60" s="0" t="s">
        <v>238</v>
      </c>
      <c r="G60" s="0" t="s">
        <v>239</v>
      </c>
      <c r="H60" s="0" t="n">
        <v>7999.062224</v>
      </c>
      <c r="I60" s="0" t="s">
        <v>240</v>
      </c>
      <c r="J60" s="0" t="n">
        <v>0.383692692</v>
      </c>
      <c r="K60" s="0" t="n">
        <f aca="false">H60/J60</f>
        <v>20847.5751318193</v>
      </c>
      <c r="M60" s="3" t="n">
        <v>7998.96</v>
      </c>
      <c r="N60" s="0" t="n">
        <f aca="false">M60/H60</f>
        <v>0.999987220501962</v>
      </c>
      <c r="O60" s="0" t="n">
        <f aca="false">M60/K60</f>
        <v>0.383687788599995</v>
      </c>
      <c r="P60" s="25" t="n">
        <v>0.0126758380068731</v>
      </c>
      <c r="Q60" s="0" t="s">
        <v>183</v>
      </c>
    </row>
    <row r="61" customFormat="false" ht="15" hidden="false" customHeight="false" outlineLevel="0" collapsed="false">
      <c r="A61" s="0" t="s">
        <v>234</v>
      </c>
      <c r="B61" s="9" t="n">
        <v>0</v>
      </c>
      <c r="C61" s="0" t="s">
        <v>236</v>
      </c>
      <c r="D61" s="0" t="s">
        <v>193</v>
      </c>
      <c r="E61" s="0" t="s">
        <v>237</v>
      </c>
      <c r="F61" s="0" t="s">
        <v>238</v>
      </c>
      <c r="G61" s="0" t="s">
        <v>239</v>
      </c>
      <c r="H61" s="0" t="n">
        <v>2616.389532</v>
      </c>
      <c r="I61" s="0" t="s">
        <v>240</v>
      </c>
      <c r="J61" s="0" t="n">
        <v>0.445136042</v>
      </c>
      <c r="K61" s="0" t="n">
        <f aca="false">H61/J61</f>
        <v>5877.73014345129</v>
      </c>
      <c r="M61" s="3" t="n">
        <v>2616.006</v>
      </c>
      <c r="N61" s="0" t="n">
        <f aca="false">M61/H61</f>
        <v>0.999853411735787</v>
      </c>
      <c r="O61" s="0" t="n">
        <f aca="false">M61/K61</f>
        <v>0.445070790280265</v>
      </c>
      <c r="P61" s="25" t="n">
        <v>0.00209069348419294</v>
      </c>
      <c r="Q61" s="0" t="s">
        <v>194</v>
      </c>
    </row>
    <row r="62" customFormat="false" ht="15" hidden="false" customHeight="false" outlineLevel="0" collapsed="false">
      <c r="A62" s="0" t="s">
        <v>234</v>
      </c>
      <c r="B62" s="9" t="n">
        <v>0</v>
      </c>
      <c r="C62" s="0" t="s">
        <v>236</v>
      </c>
      <c r="D62" s="0" t="s">
        <v>195</v>
      </c>
      <c r="E62" s="0" t="s">
        <v>237</v>
      </c>
      <c r="F62" s="0" t="s">
        <v>238</v>
      </c>
      <c r="G62" s="0" t="s">
        <v>239</v>
      </c>
      <c r="H62" s="26" t="n">
        <v>37011.849554</v>
      </c>
      <c r="I62" s="26" t="n">
        <v>89206.458132</v>
      </c>
      <c r="J62" s="0" t="n">
        <v>1</v>
      </c>
      <c r="K62" s="0" t="n">
        <f aca="false">H62/J62</f>
        <v>37011.849554</v>
      </c>
      <c r="M62" s="3" t="n">
        <v>44619.42</v>
      </c>
      <c r="N62" s="0" t="n">
        <f aca="false">M62/H62</f>
        <v>1.20554418484006</v>
      </c>
      <c r="O62" s="3" t="n">
        <f aca="false">M62/K62</f>
        <v>1.20554418484006</v>
      </c>
      <c r="P62" s="25" t="n">
        <v>1</v>
      </c>
      <c r="Q62" s="0" t="s">
        <v>191</v>
      </c>
    </row>
    <row r="63" customFormat="false" ht="15" hidden="false" customHeight="false" outlineLevel="0" collapsed="false">
      <c r="A63" s="0" t="s">
        <v>234</v>
      </c>
      <c r="B63" s="9" t="n">
        <v>0</v>
      </c>
      <c r="C63" s="0" t="s">
        <v>236</v>
      </c>
      <c r="D63" s="0" t="s">
        <v>196</v>
      </c>
      <c r="E63" s="0" t="s">
        <v>237</v>
      </c>
      <c r="F63" s="0" t="s">
        <v>238</v>
      </c>
      <c r="G63" s="0" t="s">
        <v>239</v>
      </c>
      <c r="H63" s="26" t="n">
        <v>4309.368143</v>
      </c>
      <c r="I63" s="26" t="n">
        <v>59470.972088</v>
      </c>
      <c r="J63" s="0" t="n">
        <v>1</v>
      </c>
      <c r="K63" s="0" t="n">
        <f aca="false">H63/J63</f>
        <v>4309.368143</v>
      </c>
      <c r="M63" s="3" t="n">
        <v>29746.28</v>
      </c>
      <c r="N63" s="0" t="n">
        <f aca="false">M63/H63</f>
        <v>6.90270104871845</v>
      </c>
      <c r="O63" s="3" t="n">
        <f aca="false">M63/K63</f>
        <v>6.90270104871845</v>
      </c>
      <c r="P63" s="25" t="n">
        <v>1</v>
      </c>
      <c r="Q63" s="0" t="s">
        <v>197</v>
      </c>
    </row>
    <row r="64" customFormat="false" ht="15" hidden="false" customHeight="false" outlineLevel="0" collapsed="false">
      <c r="A64" s="0" t="s">
        <v>234</v>
      </c>
      <c r="B64" s="9" t="n">
        <v>0</v>
      </c>
      <c r="C64" s="0" t="s">
        <v>236</v>
      </c>
      <c r="D64" s="0" t="s">
        <v>198</v>
      </c>
      <c r="E64" s="0" t="s">
        <v>237</v>
      </c>
      <c r="F64" s="0" t="s">
        <v>238</v>
      </c>
      <c r="G64" s="0" t="s">
        <v>239</v>
      </c>
      <c r="H64" s="0" t="n">
        <v>56361.683889</v>
      </c>
      <c r="I64" s="0" t="n">
        <v>56361.683889</v>
      </c>
      <c r="J64" s="0" t="n">
        <v>1</v>
      </c>
      <c r="K64" s="0" t="n">
        <f aca="false">H64/J64</f>
        <v>56361.683889</v>
      </c>
      <c r="M64" s="3" t="n">
        <v>4656.11832</v>
      </c>
      <c r="N64" s="0" t="n">
        <f aca="false">M64/H64</f>
        <v>0.0826114125541364</v>
      </c>
      <c r="O64" s="3" t="n">
        <f aca="false">M64/K64</f>
        <v>0.0826114125541364</v>
      </c>
      <c r="P64" s="25" t="n">
        <v>1</v>
      </c>
      <c r="Q64" s="0" t="s">
        <v>124</v>
      </c>
    </row>
    <row r="65" customFormat="false" ht="15" hidden="false" customHeight="false" outlineLevel="0" collapsed="false">
      <c r="A65" s="0" t="s">
        <v>234</v>
      </c>
      <c r="B65" s="9" t="n">
        <v>0</v>
      </c>
      <c r="C65" s="0" t="s">
        <v>236</v>
      </c>
      <c r="D65" s="0" t="s">
        <v>199</v>
      </c>
      <c r="E65" s="0" t="s">
        <v>237</v>
      </c>
      <c r="F65" s="0" t="s">
        <v>238</v>
      </c>
      <c r="G65" s="0" t="s">
        <v>239</v>
      </c>
      <c r="H65" s="26" t="n">
        <v>3999999.999968</v>
      </c>
      <c r="I65" s="26" t="n">
        <v>18111.507553</v>
      </c>
      <c r="J65" s="0" t="n">
        <v>1</v>
      </c>
      <c r="K65" s="0" t="n">
        <f aca="false">H65/J65</f>
        <v>3999999.999968</v>
      </c>
      <c r="M65" s="3" t="n">
        <v>6.592001</v>
      </c>
      <c r="N65" s="0" t="n">
        <f aca="false">M65/H65</f>
        <v>1.64800025001318E-006</v>
      </c>
      <c r="O65" s="3" t="n">
        <f aca="false">M65/K65</f>
        <v>1.64800025001318E-006</v>
      </c>
      <c r="P65" s="25" t="n">
        <v>1</v>
      </c>
      <c r="Q65" s="0" t="s">
        <v>200</v>
      </c>
    </row>
    <row r="66" customFormat="false" ht="15" hidden="false" customHeight="false" outlineLevel="0" collapsed="false">
      <c r="A66" s="0" t="s">
        <v>234</v>
      </c>
      <c r="B66" s="9" t="n">
        <v>0</v>
      </c>
      <c r="C66" s="0" t="s">
        <v>236</v>
      </c>
      <c r="D66" s="0" t="s">
        <v>201</v>
      </c>
      <c r="E66" s="0" t="s">
        <v>237</v>
      </c>
      <c r="F66" s="0" t="s">
        <v>238</v>
      </c>
      <c r="G66" s="0" t="s">
        <v>239</v>
      </c>
      <c r="H66" s="26" t="n">
        <v>999999.999997</v>
      </c>
      <c r="I66" s="26" t="n">
        <v>18111.507553</v>
      </c>
      <c r="J66" s="0" t="n">
        <v>1</v>
      </c>
      <c r="K66" s="0" t="n">
        <f aca="false">H66/J66</f>
        <v>999999.999997</v>
      </c>
      <c r="M66" s="3" t="n">
        <v>181253.05</v>
      </c>
      <c r="N66" s="0" t="n">
        <f aca="false">M66/H66</f>
        <v>0.181253050000544</v>
      </c>
      <c r="O66" s="3" t="n">
        <f aca="false">M66/K66</f>
        <v>0.181253050000544</v>
      </c>
      <c r="P66" s="25" t="n">
        <v>1</v>
      </c>
      <c r="Q66" s="0" t="s">
        <v>202</v>
      </c>
    </row>
    <row r="67" customFormat="false" ht="15" hidden="false" customHeight="false" outlineLevel="0" collapsed="false">
      <c r="A67" s="0" t="s">
        <v>234</v>
      </c>
      <c r="B67" s="9" t="n">
        <v>0</v>
      </c>
      <c r="C67" s="0" t="s">
        <v>236</v>
      </c>
      <c r="D67" s="0" t="s">
        <v>203</v>
      </c>
      <c r="E67" s="0" t="s">
        <v>237</v>
      </c>
      <c r="F67" s="0" t="s">
        <v>238</v>
      </c>
      <c r="G67" s="0" t="s">
        <v>239</v>
      </c>
      <c r="H67" s="0" t="n">
        <v>18017.283443</v>
      </c>
      <c r="I67" s="0" t="n">
        <v>18017.283443</v>
      </c>
      <c r="J67" s="0" t="n">
        <v>1</v>
      </c>
      <c r="K67" s="0" t="n">
        <f aca="false">H67/J67</f>
        <v>18017.283443</v>
      </c>
      <c r="M67" s="3" t="n">
        <v>1540650.925</v>
      </c>
      <c r="N67" s="0" t="n">
        <f aca="false">M67/H67</f>
        <v>85.5096124714943</v>
      </c>
      <c r="O67" s="3" t="n">
        <f aca="false">M67/K67</f>
        <v>85.5096124714943</v>
      </c>
      <c r="P67" s="25" t="n">
        <v>1</v>
      </c>
      <c r="Q67" s="0" t="s">
        <v>204</v>
      </c>
    </row>
    <row r="68" customFormat="false" ht="15" hidden="false" customHeight="false" outlineLevel="0" collapsed="false">
      <c r="A68" s="0" t="s">
        <v>234</v>
      </c>
      <c r="B68" s="9" t="n">
        <v>0</v>
      </c>
      <c r="C68" s="0" t="s">
        <v>236</v>
      </c>
      <c r="D68" s="0" t="s">
        <v>205</v>
      </c>
      <c r="E68" s="0" t="s">
        <v>237</v>
      </c>
      <c r="F68" s="0" t="s">
        <v>238</v>
      </c>
      <c r="G68" s="0" t="s">
        <v>239</v>
      </c>
      <c r="H68" s="0" t="n">
        <v>50305.658228</v>
      </c>
      <c r="I68" s="0" t="n">
        <v>50305.658228</v>
      </c>
      <c r="J68" s="0" t="n">
        <v>1</v>
      </c>
      <c r="K68" s="0" t="n">
        <f aca="false">H68/J68</f>
        <v>50305.658228</v>
      </c>
      <c r="M68" s="3" t="n">
        <v>5035438.6</v>
      </c>
      <c r="N68" s="0" t="n">
        <f aca="false">M68/H68</f>
        <v>100.096863402083</v>
      </c>
      <c r="O68" s="3" t="n">
        <f aca="false">M68/K68</f>
        <v>100.096863402083</v>
      </c>
      <c r="P68" s="25" t="n">
        <v>1</v>
      </c>
      <c r="Q68" s="0" t="s">
        <v>126</v>
      </c>
    </row>
    <row r="69" customFormat="false" ht="15" hidden="false" customHeight="false" outlineLevel="0" collapsed="false">
      <c r="A69" s="0" t="s">
        <v>234</v>
      </c>
      <c r="B69" s="9" t="n">
        <v>0</v>
      </c>
      <c r="C69" s="0" t="s">
        <v>236</v>
      </c>
      <c r="D69" s="0" t="s">
        <v>206</v>
      </c>
      <c r="E69" s="0" t="s">
        <v>237</v>
      </c>
      <c r="F69" s="0" t="s">
        <v>238</v>
      </c>
      <c r="G69" s="0" t="s">
        <v>239</v>
      </c>
      <c r="H69" s="0" t="n">
        <v>20548.220792</v>
      </c>
      <c r="I69" s="0" t="n">
        <v>20548.220792</v>
      </c>
      <c r="J69" s="0" t="n">
        <v>1</v>
      </c>
      <c r="K69" s="0" t="n">
        <f aca="false">H69/J69</f>
        <v>20548.220792</v>
      </c>
      <c r="M69" s="3" t="n">
        <v>20570</v>
      </c>
      <c r="N69" s="0" t="n">
        <f aca="false">M69/H69</f>
        <v>1.00105990724065</v>
      </c>
      <c r="O69" s="3" t="n">
        <f aca="false">M69/K69</f>
        <v>1.00105990724065</v>
      </c>
      <c r="P69" s="25" t="n">
        <v>1</v>
      </c>
      <c r="Q69" s="0" t="s">
        <v>120</v>
      </c>
    </row>
    <row r="70" customFormat="false" ht="15" hidden="false" customHeight="false" outlineLevel="0" collapsed="false">
      <c r="A70" s="0" t="s">
        <v>234</v>
      </c>
      <c r="B70" s="9" t="n">
        <v>0</v>
      </c>
      <c r="C70" s="0" t="s">
        <v>236</v>
      </c>
      <c r="D70" s="0" t="s">
        <v>207</v>
      </c>
      <c r="E70" s="0" t="s">
        <v>237</v>
      </c>
      <c r="F70" s="0" t="s">
        <v>238</v>
      </c>
      <c r="G70" s="0" t="s">
        <v>239</v>
      </c>
      <c r="H70" s="26" t="n">
        <v>1913.471081</v>
      </c>
      <c r="I70" s="26" t="n">
        <v>8411.516448</v>
      </c>
      <c r="J70" s="0" t="n">
        <v>1</v>
      </c>
      <c r="K70" s="0" t="n">
        <f aca="false">H70/J70</f>
        <v>1913.471081</v>
      </c>
      <c r="M70" s="3" t="n">
        <v>7.190294</v>
      </c>
      <c r="N70" s="0" t="n">
        <f aca="false">M70/H70</f>
        <v>0.00375772284796814</v>
      </c>
      <c r="O70" s="3" t="n">
        <f aca="false">M70/K70</f>
        <v>0.00375772284796814</v>
      </c>
      <c r="P70" s="25" t="n">
        <v>1</v>
      </c>
      <c r="Q70" s="0" t="s">
        <v>208</v>
      </c>
    </row>
    <row r="71" customFormat="false" ht="15" hidden="false" customHeight="false" outlineLevel="0" collapsed="false">
      <c r="A71" s="0" t="s">
        <v>234</v>
      </c>
      <c r="B71" s="9" t="n">
        <v>0</v>
      </c>
      <c r="C71" s="0" t="s">
        <v>236</v>
      </c>
      <c r="D71" s="0" t="s">
        <v>209</v>
      </c>
      <c r="E71" s="0" t="s">
        <v>237</v>
      </c>
      <c r="F71" s="0" t="s">
        <v>238</v>
      </c>
      <c r="G71" s="0" t="s">
        <v>239</v>
      </c>
      <c r="H71" s="0" t="n">
        <v>803070.1476</v>
      </c>
      <c r="I71" s="0" t="n">
        <v>803070.1476</v>
      </c>
      <c r="J71" s="0" t="n">
        <v>1</v>
      </c>
      <c r="K71" s="0" t="n">
        <f aca="false">H71/J71</f>
        <v>803070.1476</v>
      </c>
      <c r="M71" s="3" t="n">
        <v>723132.18</v>
      </c>
      <c r="N71" s="0" t="n">
        <f aca="false">M71/H71</f>
        <v>0.900459545359895</v>
      </c>
      <c r="O71" s="3" t="n">
        <f aca="false">M71/K71</f>
        <v>0.900459545359895</v>
      </c>
      <c r="P71" s="25" t="n">
        <v>1</v>
      </c>
      <c r="Q71" s="0" t="s">
        <v>210</v>
      </c>
    </row>
    <row r="72" customFormat="false" ht="15" hidden="false" customHeight="false" outlineLevel="0" collapsed="false">
      <c r="A72" s="0" t="s">
        <v>234</v>
      </c>
      <c r="B72" s="9" t="n">
        <v>0</v>
      </c>
      <c r="C72" s="0" t="s">
        <v>236</v>
      </c>
      <c r="D72" s="0" t="s">
        <v>211</v>
      </c>
      <c r="E72" s="0" t="s">
        <v>237</v>
      </c>
      <c r="F72" s="0" t="s">
        <v>238</v>
      </c>
      <c r="G72" s="0" t="s">
        <v>239</v>
      </c>
      <c r="H72" s="26" t="n">
        <v>20556.776107</v>
      </c>
      <c r="I72" s="26" t="n">
        <v>38931.483149</v>
      </c>
      <c r="J72" s="0" t="n">
        <v>1</v>
      </c>
      <c r="K72" s="0" t="n">
        <f aca="false">H72/J72</f>
        <v>20556.776107</v>
      </c>
      <c r="M72" s="3" t="n">
        <v>1704.171</v>
      </c>
      <c r="N72" s="0" t="n">
        <f aca="false">M72/H72</f>
        <v>0.0829006937240366</v>
      </c>
      <c r="O72" s="3" t="n">
        <f aca="false">M72/K72</f>
        <v>0.0829006937240366</v>
      </c>
      <c r="P72" s="25" t="n">
        <v>1</v>
      </c>
      <c r="Q72" s="0" t="s">
        <v>164</v>
      </c>
    </row>
    <row r="73" customFormat="false" ht="15" hidden="false" customHeight="false" outlineLevel="0" collapsed="false">
      <c r="A73" s="0" t="s">
        <v>234</v>
      </c>
      <c r="B73" s="9" t="n">
        <v>0</v>
      </c>
      <c r="C73" s="0" t="s">
        <v>236</v>
      </c>
      <c r="D73" s="0" t="s">
        <v>212</v>
      </c>
      <c r="E73" s="0" t="s">
        <v>237</v>
      </c>
      <c r="F73" s="0" t="s">
        <v>238</v>
      </c>
      <c r="G73" s="0" t="s">
        <v>239</v>
      </c>
      <c r="H73" s="26" t="n">
        <v>1636.291366</v>
      </c>
      <c r="I73" s="26" t="n">
        <v>38931.483149</v>
      </c>
      <c r="J73" s="0" t="n">
        <v>1</v>
      </c>
      <c r="K73" s="0" t="n">
        <f aca="false">H73/J73</f>
        <v>1636.291366</v>
      </c>
      <c r="M73" s="3" t="n">
        <v>3018.587</v>
      </c>
      <c r="N73" s="0" t="n">
        <f aca="false">M73/H73</f>
        <v>1.84477353038847</v>
      </c>
      <c r="O73" s="3" t="n">
        <f aca="false">M73/K73</f>
        <v>1.84477353038847</v>
      </c>
      <c r="P73" s="25" t="n">
        <v>1</v>
      </c>
      <c r="Q73" s="0" t="s">
        <v>164</v>
      </c>
    </row>
    <row r="74" customFormat="false" ht="15" hidden="false" customHeight="false" outlineLevel="0" collapsed="false">
      <c r="A74" s="0" t="s">
        <v>234</v>
      </c>
      <c r="B74" s="9" t="n">
        <v>0</v>
      </c>
      <c r="C74" s="0" t="s">
        <v>236</v>
      </c>
      <c r="D74" s="0" t="s">
        <v>213</v>
      </c>
      <c r="E74" s="0" t="s">
        <v>237</v>
      </c>
      <c r="F74" s="0" t="s">
        <v>238</v>
      </c>
      <c r="G74" s="0" t="s">
        <v>239</v>
      </c>
      <c r="H74" s="26" t="n">
        <v>531905.529219</v>
      </c>
      <c r="I74" s="26" t="n">
        <v>1014574.10599</v>
      </c>
      <c r="J74" s="0" t="n">
        <v>1</v>
      </c>
      <c r="K74" s="0" t="n">
        <f aca="false">H74/J74</f>
        <v>531905.529219</v>
      </c>
      <c r="M74" s="3" t="n">
        <v>88497.1446257193</v>
      </c>
      <c r="N74" s="0" t="n">
        <f aca="false">M74/H74</f>
        <v>0.166377560984674</v>
      </c>
      <c r="O74" s="3" t="n">
        <f aca="false">M74/K74</f>
        <v>0.166377560984674</v>
      </c>
      <c r="P74" s="25" t="n">
        <v>1</v>
      </c>
      <c r="Q74" s="0" t="s">
        <v>214</v>
      </c>
    </row>
    <row r="75" customFormat="false" ht="15" hidden="false" customHeight="false" outlineLevel="0" collapsed="false">
      <c r="A75" s="0" t="s">
        <v>234</v>
      </c>
      <c r="B75" s="9" t="n">
        <v>0</v>
      </c>
      <c r="C75" s="0" t="s">
        <v>236</v>
      </c>
      <c r="D75" s="0" t="s">
        <v>215</v>
      </c>
      <c r="E75" s="0" t="s">
        <v>237</v>
      </c>
      <c r="F75" s="0" t="s">
        <v>238</v>
      </c>
      <c r="G75" s="0" t="s">
        <v>239</v>
      </c>
      <c r="H75" s="0" t="n">
        <v>37503.620779</v>
      </c>
      <c r="I75" s="0" t="n">
        <v>37503.620779</v>
      </c>
      <c r="J75" s="0" t="n">
        <v>1</v>
      </c>
      <c r="K75" s="0" t="n">
        <f aca="false">H75/J75</f>
        <v>37503.620779</v>
      </c>
      <c r="M75" s="3" t="n">
        <v>375230138.3</v>
      </c>
      <c r="N75" s="0" t="n">
        <f aca="false">M75/H75</f>
        <v>10005.1709809872</v>
      </c>
      <c r="O75" s="3" t="n">
        <f aca="false">M75/K75</f>
        <v>10005.1709809872</v>
      </c>
      <c r="P75" s="25" t="n">
        <v>1</v>
      </c>
      <c r="Q75" s="0" t="s">
        <v>126</v>
      </c>
    </row>
    <row r="76" customFormat="false" ht="15" hidden="false" customHeight="false" outlineLevel="0" collapsed="false">
      <c r="A76" s="0" t="s">
        <v>234</v>
      </c>
      <c r="B76" s="9" t="n">
        <v>0</v>
      </c>
      <c r="C76" s="0" t="s">
        <v>236</v>
      </c>
      <c r="D76" s="0" t="s">
        <v>216</v>
      </c>
      <c r="E76" s="0" t="s">
        <v>237</v>
      </c>
      <c r="F76" s="0" t="s">
        <v>238</v>
      </c>
      <c r="G76" s="0" t="s">
        <v>239</v>
      </c>
      <c r="H76" s="0" t="n">
        <v>0</v>
      </c>
      <c r="I76" s="0" t="n">
        <v>0</v>
      </c>
      <c r="J76" s="0" t="n">
        <v>1</v>
      </c>
      <c r="K76" s="0" t="n">
        <f aca="false">H76/J76</f>
        <v>0</v>
      </c>
      <c r="M76" s="3" t="e">
        <f aca="false">#N/A</f>
        <v>#N/A</v>
      </c>
      <c r="N76" s="0" t="e">
        <f aca="false">M76/H76</f>
        <v>#N/A</v>
      </c>
      <c r="O76" s="3" t="e">
        <f aca="false">M76/K76</f>
        <v>#N/A</v>
      </c>
      <c r="P76" s="25" t="n">
        <v>1</v>
      </c>
    </row>
    <row r="77" customFormat="false" ht="15" hidden="false" customHeight="false" outlineLevel="0" collapsed="false">
      <c r="A77" s="0" t="s">
        <v>234</v>
      </c>
      <c r="B77" s="9" t="n">
        <v>0</v>
      </c>
      <c r="C77" s="0" t="s">
        <v>236</v>
      </c>
      <c r="D77" s="0" t="s">
        <v>218</v>
      </c>
      <c r="E77" s="0" t="s">
        <v>237</v>
      </c>
      <c r="F77" s="0" t="s">
        <v>238</v>
      </c>
      <c r="G77" s="0" t="s">
        <v>239</v>
      </c>
      <c r="H77" s="0" t="n">
        <v>0</v>
      </c>
      <c r="I77" s="0" t="n">
        <v>0</v>
      </c>
      <c r="J77" s="0" t="n">
        <v>1</v>
      </c>
      <c r="K77" s="0" t="n">
        <f aca="false">H77/J77</f>
        <v>0</v>
      </c>
      <c r="M77" s="3" t="e">
        <f aca="false">#N/A</f>
        <v>#N/A</v>
      </c>
      <c r="N77" s="0" t="e">
        <f aca="false">M77/H77</f>
        <v>#N/A</v>
      </c>
      <c r="O77" s="3" t="e">
        <f aca="false">M77/K77</f>
        <v>#N/A</v>
      </c>
      <c r="P77" s="25" t="n">
        <v>1</v>
      </c>
    </row>
    <row r="78" customFormat="false" ht="15" hidden="false" customHeight="false" outlineLevel="0" collapsed="false">
      <c r="A78" s="0" t="s">
        <v>234</v>
      </c>
      <c r="B78" s="9" t="n">
        <v>0</v>
      </c>
      <c r="C78" s="0" t="s">
        <v>236</v>
      </c>
      <c r="D78" s="0" t="s">
        <v>219</v>
      </c>
      <c r="E78" s="0" t="s">
        <v>237</v>
      </c>
      <c r="F78" s="0" t="s">
        <v>238</v>
      </c>
      <c r="G78" s="0" t="s">
        <v>239</v>
      </c>
      <c r="H78" s="26" t="n">
        <v>1204191.305486</v>
      </c>
      <c r="I78" s="26" t="n">
        <v>602095.652743</v>
      </c>
      <c r="J78" s="0" t="n">
        <v>1</v>
      </c>
      <c r="K78" s="0" t="n">
        <f aca="false">H78/J78</f>
        <v>1204191.305486</v>
      </c>
      <c r="M78" s="3" t="n">
        <v>6025037.3</v>
      </c>
      <c r="N78" s="0" t="n">
        <f aca="false">M78/H78</f>
        <v>5.00338880753532</v>
      </c>
      <c r="O78" s="3" t="n">
        <f aca="false">M78/K78</f>
        <v>5.00338880753532</v>
      </c>
      <c r="P78" s="25" t="n">
        <v>1</v>
      </c>
      <c r="Q78" s="0" t="s">
        <v>126</v>
      </c>
    </row>
    <row r="79" customFormat="false" ht="15" hidden="false" customHeight="false" outlineLevel="0" collapsed="false">
      <c r="A79" s="0" t="s">
        <v>234</v>
      </c>
      <c r="B79" s="9" t="n">
        <v>0</v>
      </c>
      <c r="C79" s="0" t="s">
        <v>236</v>
      </c>
      <c r="D79" s="0" t="s">
        <v>220</v>
      </c>
      <c r="E79" s="0" t="s">
        <v>237</v>
      </c>
      <c r="F79" s="0" t="s">
        <v>238</v>
      </c>
      <c r="G79" s="0" t="s">
        <v>239</v>
      </c>
      <c r="H79" s="26" t="n">
        <v>910617.606892</v>
      </c>
      <c r="I79" s="26" t="n">
        <v>1737186.756822</v>
      </c>
      <c r="J79" s="0" t="n">
        <v>1</v>
      </c>
      <c r="K79" s="0" t="n">
        <f aca="false">H79/J79</f>
        <v>910617.606892</v>
      </c>
      <c r="M79" s="3" t="n">
        <v>151644.371947782</v>
      </c>
      <c r="N79" s="0" t="n">
        <f aca="false">M79/H79</f>
        <v>0.166529145494292</v>
      </c>
      <c r="O79" s="3" t="n">
        <f aca="false">M79/K79</f>
        <v>0.166529145494292</v>
      </c>
      <c r="P79" s="25" t="n">
        <v>1</v>
      </c>
      <c r="Q79" s="0" t="s">
        <v>214</v>
      </c>
    </row>
    <row r="80" customFormat="false" ht="15" hidden="false" customHeight="false" outlineLevel="0" collapsed="false">
      <c r="A80" s="0" t="s">
        <v>234</v>
      </c>
      <c r="B80" s="9" t="n">
        <v>0</v>
      </c>
      <c r="C80" s="0" t="s">
        <v>236</v>
      </c>
      <c r="D80" s="0" t="s">
        <v>221</v>
      </c>
      <c r="E80" s="0" t="s">
        <v>237</v>
      </c>
      <c r="F80" s="0" t="s">
        <v>238</v>
      </c>
      <c r="G80" s="0" t="s">
        <v>239</v>
      </c>
      <c r="H80" s="0" t="n">
        <v>205524.481995</v>
      </c>
      <c r="I80" s="0" t="n">
        <v>205524.481995</v>
      </c>
      <c r="J80" s="0" t="n">
        <v>1</v>
      </c>
      <c r="K80" s="0" t="n">
        <f aca="false">H80/J80</f>
        <v>205524.481995</v>
      </c>
      <c r="M80" s="3" t="n">
        <v>548371.067777464</v>
      </c>
      <c r="N80" s="0" t="n">
        <f aca="false">M80/H80</f>
        <v>2.66815448191133</v>
      </c>
      <c r="O80" s="3" t="n">
        <f aca="false">M80/K80</f>
        <v>2.66815448191133</v>
      </c>
      <c r="P80" s="25" t="n">
        <v>1</v>
      </c>
      <c r="Q80" s="0" t="s">
        <v>222</v>
      </c>
    </row>
    <row r="81" customFormat="false" ht="15" hidden="false" customHeight="false" outlineLevel="0" collapsed="false">
      <c r="A81" s="0" t="s">
        <v>234</v>
      </c>
      <c r="B81" s="9" t="n">
        <v>0</v>
      </c>
      <c r="C81" s="0" t="s">
        <v>236</v>
      </c>
      <c r="D81" s="0" t="s">
        <v>223</v>
      </c>
      <c r="E81" s="0" t="s">
        <v>237</v>
      </c>
      <c r="F81" s="0" t="s">
        <v>238</v>
      </c>
      <c r="G81" s="0" t="s">
        <v>239</v>
      </c>
      <c r="H81" s="0" t="n">
        <v>68444.349278</v>
      </c>
      <c r="I81" s="0" t="n">
        <v>68444.349278</v>
      </c>
      <c r="J81" s="0" t="n">
        <v>1</v>
      </c>
      <c r="K81" s="0" t="n">
        <f aca="false">H81/J81</f>
        <v>68444.349278</v>
      </c>
      <c r="M81" s="3" t="n">
        <v>201134.737895743</v>
      </c>
      <c r="N81" s="0" t="n">
        <f aca="false">M81/H81</f>
        <v>2.93866097080995</v>
      </c>
      <c r="O81" s="3" t="n">
        <f aca="false">M81/K81</f>
        <v>2.93866097080995</v>
      </c>
      <c r="P81" s="25" t="n">
        <v>1</v>
      </c>
      <c r="Q81" s="0" t="s">
        <v>222</v>
      </c>
    </row>
    <row r="82" customFormat="false" ht="15" hidden="false" customHeight="false" outlineLevel="0" collapsed="false">
      <c r="A82" s="0" t="s">
        <v>234</v>
      </c>
      <c r="B82" s="9" t="n">
        <v>0</v>
      </c>
      <c r="C82" s="0" t="s">
        <v>236</v>
      </c>
      <c r="D82" s="0" t="s">
        <v>224</v>
      </c>
      <c r="E82" s="0" t="s">
        <v>237</v>
      </c>
      <c r="F82" s="0" t="s">
        <v>238</v>
      </c>
      <c r="G82" s="0" t="s">
        <v>239</v>
      </c>
      <c r="H82" s="0" t="n">
        <v>68444.349278</v>
      </c>
      <c r="I82" s="0" t="n">
        <v>68444.349278</v>
      </c>
      <c r="J82" s="0" t="n">
        <v>1</v>
      </c>
      <c r="K82" s="0" t="n">
        <f aca="false">H82/J82</f>
        <v>68444.349278</v>
      </c>
      <c r="M82" s="3" t="n">
        <v>163315.908612508</v>
      </c>
      <c r="N82" s="0" t="n">
        <f aca="false">M82/H82</f>
        <v>2.3861123720991</v>
      </c>
      <c r="O82" s="3" t="n">
        <f aca="false">M82/K82</f>
        <v>2.3861123720991</v>
      </c>
      <c r="P82" s="25" t="n">
        <v>1</v>
      </c>
      <c r="Q82" s="0" t="s">
        <v>222</v>
      </c>
    </row>
    <row r="83" customFormat="false" ht="15" hidden="false" customHeight="false" outlineLevel="0" collapsed="false">
      <c r="A83" s="0" t="s">
        <v>234</v>
      </c>
      <c r="B83" s="9" t="n">
        <v>0</v>
      </c>
      <c r="C83" s="0" t="s">
        <v>236</v>
      </c>
      <c r="D83" s="0" t="s">
        <v>225</v>
      </c>
      <c r="E83" s="0" t="s">
        <v>237</v>
      </c>
      <c r="F83" s="0" t="s">
        <v>238</v>
      </c>
      <c r="G83" s="0" t="s">
        <v>239</v>
      </c>
      <c r="H83" s="26" t="n">
        <v>570078.6301</v>
      </c>
      <c r="I83" s="26" t="n">
        <v>1087701.814337</v>
      </c>
      <c r="J83" s="0" t="n">
        <v>1</v>
      </c>
      <c r="K83" s="0" t="n">
        <f aca="false">H83/J83</f>
        <v>570078.6301</v>
      </c>
      <c r="M83" s="3" t="n">
        <v>94440.6107213294</v>
      </c>
      <c r="N83" s="0" t="n">
        <f aca="false">M83/H83</f>
        <v>0.165662429242021</v>
      </c>
      <c r="O83" s="3" t="n">
        <f aca="false">M83/K83</f>
        <v>0.165662429242021</v>
      </c>
      <c r="P83" s="25" t="n">
        <v>1</v>
      </c>
      <c r="Q83" s="0" t="s">
        <v>214</v>
      </c>
    </row>
    <row r="84" customFormat="false" ht="15" hidden="false" customHeight="false" outlineLevel="0" collapsed="false">
      <c r="A84" s="0" t="s">
        <v>234</v>
      </c>
      <c r="B84" s="9" t="n">
        <v>0</v>
      </c>
      <c r="C84" s="0" t="s">
        <v>236</v>
      </c>
      <c r="D84" s="0" t="s">
        <v>226</v>
      </c>
      <c r="E84" s="0" t="s">
        <v>237</v>
      </c>
      <c r="F84" s="0" t="s">
        <v>238</v>
      </c>
      <c r="G84" s="0" t="s">
        <v>239</v>
      </c>
      <c r="H84" s="26" t="n">
        <v>2246485.609162</v>
      </c>
      <c r="I84" s="26" t="n">
        <v>4285665.115169</v>
      </c>
      <c r="J84" s="0" t="n">
        <v>1</v>
      </c>
      <c r="K84" s="0" t="n">
        <f aca="false">H84/J84</f>
        <v>2246485.609162</v>
      </c>
      <c r="M84" s="3" t="n">
        <v>374087.87270517</v>
      </c>
      <c r="N84" s="0" t="n">
        <f aca="false">M84/H84</f>
        <v>0.166521375066682</v>
      </c>
      <c r="O84" s="3" t="n">
        <f aca="false">M84/K84</f>
        <v>0.166521375066682</v>
      </c>
      <c r="P84" s="25" t="n">
        <v>1</v>
      </c>
      <c r="Q84" s="0" t="s">
        <v>214</v>
      </c>
    </row>
    <row r="85" customFormat="false" ht="15" hidden="false" customHeight="false" outlineLevel="0" collapsed="false">
      <c r="A85" s="0" t="s">
        <v>234</v>
      </c>
      <c r="B85" s="9" t="n">
        <v>0</v>
      </c>
      <c r="C85" s="0" t="s">
        <v>236</v>
      </c>
      <c r="D85" s="0" t="s">
        <v>227</v>
      </c>
      <c r="E85" s="0" t="s">
        <v>237</v>
      </c>
      <c r="F85" s="0" t="s">
        <v>238</v>
      </c>
      <c r="G85" s="0" t="s">
        <v>239</v>
      </c>
      <c r="H85" s="0" t="n">
        <v>31811.945438</v>
      </c>
      <c r="I85" s="0" t="n">
        <v>31811.945438</v>
      </c>
      <c r="J85" s="0" t="n">
        <v>1</v>
      </c>
      <c r="K85" s="0" t="n">
        <f aca="false">H85/J85</f>
        <v>31811.945438</v>
      </c>
      <c r="M85" s="3" t="n">
        <v>31842.8</v>
      </c>
      <c r="N85" s="0" t="n">
        <f aca="false">M85/H85</f>
        <v>1.00096990490758</v>
      </c>
      <c r="O85" s="3" t="n">
        <f aca="false">M85/K85</f>
        <v>1.00096990490758</v>
      </c>
      <c r="P85" s="25" t="n">
        <v>1</v>
      </c>
      <c r="Q85" s="0" t="s">
        <v>120</v>
      </c>
    </row>
    <row r="86" customFormat="false" ht="15" hidden="false" customHeight="false" outlineLevel="0" collapsed="false">
      <c r="A86" s="0" t="s">
        <v>234</v>
      </c>
      <c r="B86" s="9" t="n">
        <v>0</v>
      </c>
      <c r="C86" s="0" t="s">
        <v>236</v>
      </c>
      <c r="D86" s="0" t="s">
        <v>228</v>
      </c>
      <c r="E86" s="0" t="s">
        <v>237</v>
      </c>
      <c r="F86" s="0" t="s">
        <v>238</v>
      </c>
      <c r="G86" s="0" t="s">
        <v>239</v>
      </c>
      <c r="H86" s="0" t="n">
        <v>15052.391319</v>
      </c>
      <c r="I86" s="0" t="n">
        <v>15052.391319</v>
      </c>
      <c r="J86" s="0" t="n">
        <v>1</v>
      </c>
      <c r="K86" s="0" t="n">
        <f aca="false">H86/J86</f>
        <v>15052.391319</v>
      </c>
      <c r="M86" s="3" t="n">
        <v>15062593.3</v>
      </c>
      <c r="N86" s="0" t="n">
        <f aca="false">M86/H86</f>
        <v>1000.67776480054</v>
      </c>
      <c r="O86" s="3" t="n">
        <f aca="false">M86/K86</f>
        <v>1000.67776480054</v>
      </c>
      <c r="P86" s="25" t="n">
        <v>1</v>
      </c>
      <c r="Q86" s="0" t="s">
        <v>126</v>
      </c>
    </row>
    <row r="87" customFormat="false" ht="15" hidden="false" customHeight="false" outlineLevel="0" collapsed="false">
      <c r="A87" s="0" t="s">
        <v>234</v>
      </c>
      <c r="B87" s="9" t="n">
        <v>0</v>
      </c>
      <c r="C87" s="0" t="s">
        <v>236</v>
      </c>
      <c r="D87" s="0" t="s">
        <v>229</v>
      </c>
      <c r="E87" s="0" t="s">
        <v>237</v>
      </c>
      <c r="F87" s="0" t="s">
        <v>238</v>
      </c>
      <c r="G87" s="0" t="s">
        <v>239</v>
      </c>
      <c r="H87" s="26" t="n">
        <v>316100.21769</v>
      </c>
      <c r="I87" s="26" t="n">
        <v>6020.956527</v>
      </c>
      <c r="J87" s="0" t="n">
        <v>1</v>
      </c>
      <c r="K87" s="0" t="n">
        <f aca="false">H87/J87</f>
        <v>316100.21769</v>
      </c>
      <c r="M87" s="3" t="n">
        <v>60250373.3</v>
      </c>
      <c r="N87" s="0" t="n">
        <f aca="false">M87/H87</f>
        <v>190.605288855219</v>
      </c>
      <c r="O87" s="3" t="n">
        <f aca="false">M87/K87</f>
        <v>190.605288855219</v>
      </c>
      <c r="P87" s="25" t="n">
        <v>1</v>
      </c>
      <c r="Q87" s="0" t="s">
        <v>120</v>
      </c>
    </row>
    <row r="88" customFormat="false" ht="15" hidden="false" customHeight="false" outlineLevel="0" collapsed="false">
      <c r="A88" s="0" t="s">
        <v>234</v>
      </c>
      <c r="B88" s="9" t="n">
        <v>0</v>
      </c>
      <c r="C88" s="0" t="s">
        <v>236</v>
      </c>
      <c r="D88" s="0" t="s">
        <v>230</v>
      </c>
      <c r="E88" s="0" t="s">
        <v>237</v>
      </c>
      <c r="F88" s="0" t="s">
        <v>238</v>
      </c>
      <c r="G88" s="0" t="s">
        <v>239</v>
      </c>
      <c r="H88" s="0" t="n">
        <v>15052391.318573</v>
      </c>
      <c r="I88" s="0" t="n">
        <v>15052391.318573</v>
      </c>
      <c r="J88" s="0" t="n">
        <v>1</v>
      </c>
      <c r="K88" s="0" t="n">
        <f aca="false">H88/J88</f>
        <v>15052391.318573</v>
      </c>
      <c r="M88" s="3" t="e">
        <f aca="false">#N/A</f>
        <v>#N/A</v>
      </c>
      <c r="N88" s="0" t="e">
        <f aca="false">M88/H88</f>
        <v>#N/A</v>
      </c>
      <c r="O88" s="3" t="e">
        <f aca="false">M88/K88</f>
        <v>#N/A</v>
      </c>
      <c r="P88" s="25" t="n">
        <v>1</v>
      </c>
    </row>
    <row r="89" customFormat="false" ht="15" hidden="false" customHeight="false" outlineLevel="0" collapsed="false">
      <c r="A89" s="0" t="s">
        <v>234</v>
      </c>
      <c r="B89" s="9" t="n">
        <v>0</v>
      </c>
      <c r="C89" s="0" t="s">
        <v>236</v>
      </c>
      <c r="D89" s="0" t="s">
        <v>231</v>
      </c>
      <c r="E89" s="0" t="s">
        <v>237</v>
      </c>
      <c r="F89" s="0" t="s">
        <v>238</v>
      </c>
      <c r="G89" s="0" t="s">
        <v>239</v>
      </c>
      <c r="H89" s="0" t="n">
        <v>60209.565274</v>
      </c>
      <c r="I89" s="0" t="n">
        <v>60209.565274</v>
      </c>
      <c r="J89" s="0" t="n">
        <v>1</v>
      </c>
      <c r="K89" s="0" t="n">
        <f aca="false">H89/J89</f>
        <v>60209.565274</v>
      </c>
      <c r="M89" s="3" t="e">
        <f aca="false">#N/A</f>
        <v>#N/A</v>
      </c>
      <c r="N89" s="0" t="e">
        <f aca="false">M89/H89</f>
        <v>#N/A</v>
      </c>
      <c r="O89" s="3" t="e">
        <f aca="false">M89/K89</f>
        <v>#N/A</v>
      </c>
      <c r="P89" s="25" t="n">
        <v>1</v>
      </c>
    </row>
    <row r="90" customFormat="false" ht="15" hidden="false" customHeight="false" outlineLevel="0" collapsed="false">
      <c r="A90" s="0" t="s">
        <v>234</v>
      </c>
      <c r="B90" s="9" t="n">
        <v>0</v>
      </c>
      <c r="C90" s="0" t="s">
        <v>236</v>
      </c>
      <c r="D90" s="0" t="s">
        <v>232</v>
      </c>
      <c r="E90" s="0" t="s">
        <v>237</v>
      </c>
      <c r="F90" s="0" t="s">
        <v>238</v>
      </c>
      <c r="G90" s="0" t="s">
        <v>239</v>
      </c>
      <c r="H90" s="0" t="n">
        <v>0</v>
      </c>
      <c r="I90" s="0" t="n">
        <v>0</v>
      </c>
      <c r="J90" s="0" t="n">
        <v>1</v>
      </c>
      <c r="K90" s="0" t="n">
        <f aca="false">H90/J90</f>
        <v>0</v>
      </c>
      <c r="M90" s="3" t="e">
        <f aca="false">#N/A</f>
        <v>#N/A</v>
      </c>
      <c r="N90" s="0" t="e">
        <f aca="false">M90/H90</f>
        <v>#N/A</v>
      </c>
      <c r="O90" s="3" t="e">
        <f aca="false">M90/K90</f>
        <v>#N/A</v>
      </c>
      <c r="P90" s="25" t="n">
        <v>1</v>
      </c>
    </row>
    <row r="91" customFormat="false" ht="15" hidden="false" customHeight="false" outlineLevel="0" collapsed="false">
      <c r="A91" s="0" t="s">
        <v>234</v>
      </c>
      <c r="B91" s="9" t="n">
        <v>0</v>
      </c>
      <c r="C91" s="0" t="s">
        <v>236</v>
      </c>
      <c r="D91" s="0" t="s">
        <v>233</v>
      </c>
      <c r="E91" s="0" t="s">
        <v>237</v>
      </c>
      <c r="F91" s="0" t="s">
        <v>238</v>
      </c>
      <c r="G91" s="0" t="s">
        <v>239</v>
      </c>
      <c r="H91" s="0" t="n">
        <v>329357996.662675</v>
      </c>
      <c r="I91" s="0" t="n">
        <v>329357996.662675</v>
      </c>
      <c r="J91" s="0" t="n">
        <v>1</v>
      </c>
      <c r="K91" s="0" t="n">
        <f aca="false">H91/J91</f>
        <v>329357996.662675</v>
      </c>
      <c r="M91" s="3" t="e">
        <f aca="false">#N/A</f>
        <v>#N/A</v>
      </c>
      <c r="N91" s="0" t="e">
        <f aca="false">M91/H91</f>
        <v>#N/A</v>
      </c>
      <c r="O91" s="3" t="e">
        <f aca="false">M91/K91</f>
        <v>#N/A</v>
      </c>
      <c r="P91" s="25" t="n">
        <v>1</v>
      </c>
    </row>
    <row r="92" customFormat="false" ht="15" hidden="false" customHeight="false" outlineLevel="0" collapsed="false">
      <c r="I92" s="26" t="s">
        <v>247</v>
      </c>
      <c r="J92" s="26"/>
    </row>
    <row r="93" customFormat="false" ht="15" hidden="false" customHeight="false" outlineLevel="0" collapsed="false">
      <c r="I93" s="27" t="s">
        <v>248</v>
      </c>
      <c r="J93" s="26"/>
      <c r="P93" s="25" t="n">
        <v>0.205275126750265</v>
      </c>
      <c r="Q93" s="25" t="n">
        <v>1.59798022684258</v>
      </c>
    </row>
  </sheetData>
  <conditionalFormatting sqref="N:N">
    <cfRule type="colorScale" priority="2">
      <colorScale>
        <cfvo type="min" val="0"/>
        <cfvo type="percentile" val="50"/>
        <cfvo type="max" val="0"/>
        <color rgb="FF5A8AC6"/>
        <color rgb="FFFCFCFF"/>
        <color rgb="FFF8696B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8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29" activeCellId="0" sqref="M29"/>
    </sheetView>
  </sheetViews>
  <sheetFormatPr defaultRowHeight="15"/>
  <cols>
    <col collapsed="false" hidden="false" max="1025" min="1" style="28" width="9.04591836734694"/>
  </cols>
  <sheetData>
    <row r="1" customFormat="false" ht="15" hidden="false" customHeight="false" outlineLevel="0" collapsed="false">
      <c r="A1" s="28" t="s">
        <v>234</v>
      </c>
      <c r="B1" s="28" t="s">
        <v>241</v>
      </c>
      <c r="C1" s="28" t="s">
        <v>236</v>
      </c>
      <c r="D1" s="28" t="s">
        <v>119</v>
      </c>
      <c r="E1" s="28" t="s">
        <v>237</v>
      </c>
      <c r="F1" s="28" t="s">
        <v>238</v>
      </c>
      <c r="G1" s="28" t="s">
        <v>239</v>
      </c>
      <c r="H1" s="28" t="n">
        <v>6637.495902</v>
      </c>
      <c r="I1" s="28" t="s">
        <v>240</v>
      </c>
    </row>
    <row r="2" customFormat="false" ht="15" hidden="false" customHeight="false" outlineLevel="0" collapsed="false">
      <c r="A2" s="28" t="s">
        <v>234</v>
      </c>
      <c r="B2" s="28" t="s">
        <v>241</v>
      </c>
      <c r="C2" s="28" t="s">
        <v>236</v>
      </c>
      <c r="D2" s="28" t="s">
        <v>121</v>
      </c>
      <c r="E2" s="28" t="s">
        <v>237</v>
      </c>
      <c r="F2" s="28" t="s">
        <v>238</v>
      </c>
      <c r="G2" s="28" t="s">
        <v>239</v>
      </c>
      <c r="H2" s="28" t="n">
        <v>4510.67136</v>
      </c>
      <c r="I2" s="28" t="s">
        <v>240</v>
      </c>
    </row>
    <row r="3" customFormat="false" ht="15" hidden="false" customHeight="false" outlineLevel="0" collapsed="false">
      <c r="A3" s="28" t="s">
        <v>234</v>
      </c>
      <c r="B3" s="28" t="s">
        <v>241</v>
      </c>
      <c r="C3" s="28" t="s">
        <v>236</v>
      </c>
      <c r="D3" s="28" t="s">
        <v>123</v>
      </c>
      <c r="E3" s="28" t="s">
        <v>237</v>
      </c>
      <c r="F3" s="28" t="s">
        <v>238</v>
      </c>
      <c r="G3" s="28" t="s">
        <v>239</v>
      </c>
      <c r="H3" s="28" t="n">
        <v>80218.808644</v>
      </c>
      <c r="I3" s="28" t="s">
        <v>240</v>
      </c>
    </row>
    <row r="4" customFormat="false" ht="15" hidden="false" customHeight="false" outlineLevel="0" collapsed="false">
      <c r="A4" s="28" t="s">
        <v>234</v>
      </c>
      <c r="B4" s="28" t="s">
        <v>241</v>
      </c>
      <c r="C4" s="28" t="s">
        <v>236</v>
      </c>
      <c r="D4" s="28" t="s">
        <v>125</v>
      </c>
      <c r="E4" s="28" t="s">
        <v>237</v>
      </c>
      <c r="F4" s="28" t="s">
        <v>238</v>
      </c>
      <c r="G4" s="28" t="s">
        <v>239</v>
      </c>
      <c r="H4" s="28" t="n">
        <v>2697.00043</v>
      </c>
      <c r="I4" s="28" t="s">
        <v>240</v>
      </c>
    </row>
    <row r="5" customFormat="false" ht="15" hidden="false" customHeight="false" outlineLevel="0" collapsed="false">
      <c r="A5" s="28" t="s">
        <v>234</v>
      </c>
      <c r="B5" s="28" t="s">
        <v>241</v>
      </c>
      <c r="C5" s="28" t="s">
        <v>236</v>
      </c>
      <c r="D5" s="28" t="s">
        <v>127</v>
      </c>
      <c r="E5" s="28" t="s">
        <v>237</v>
      </c>
      <c r="F5" s="28" t="s">
        <v>238</v>
      </c>
      <c r="G5" s="28" t="s">
        <v>239</v>
      </c>
      <c r="H5" s="28" t="n">
        <v>12347.116472</v>
      </c>
      <c r="I5" s="28" t="s">
        <v>240</v>
      </c>
    </row>
    <row r="6" customFormat="false" ht="15" hidden="false" customHeight="false" outlineLevel="0" collapsed="false">
      <c r="A6" s="28" t="s">
        <v>234</v>
      </c>
      <c r="B6" s="28" t="s">
        <v>241</v>
      </c>
      <c r="C6" s="28" t="s">
        <v>236</v>
      </c>
      <c r="D6" s="28" t="s">
        <v>128</v>
      </c>
      <c r="E6" s="28" t="s">
        <v>237</v>
      </c>
      <c r="F6" s="28" t="s">
        <v>238</v>
      </c>
      <c r="G6" s="28" t="s">
        <v>239</v>
      </c>
      <c r="H6" s="28" t="n">
        <v>3907.652608</v>
      </c>
      <c r="I6" s="28" t="s">
        <v>240</v>
      </c>
    </row>
    <row r="7" customFormat="false" ht="15" hidden="false" customHeight="false" outlineLevel="0" collapsed="false">
      <c r="A7" s="28" t="s">
        <v>234</v>
      </c>
      <c r="B7" s="28" t="s">
        <v>241</v>
      </c>
      <c r="C7" s="28" t="s">
        <v>236</v>
      </c>
      <c r="D7" s="28" t="s">
        <v>129</v>
      </c>
      <c r="E7" s="28" t="s">
        <v>237</v>
      </c>
      <c r="F7" s="28" t="s">
        <v>238</v>
      </c>
      <c r="G7" s="28" t="s">
        <v>239</v>
      </c>
      <c r="H7" s="28" t="n">
        <v>35892.077847</v>
      </c>
      <c r="I7" s="28" t="s">
        <v>240</v>
      </c>
    </row>
    <row r="8" customFormat="false" ht="15" hidden="false" customHeight="false" outlineLevel="0" collapsed="false">
      <c r="A8" s="28" t="s">
        <v>234</v>
      </c>
      <c r="B8" s="28" t="s">
        <v>241</v>
      </c>
      <c r="C8" s="28" t="s">
        <v>236</v>
      </c>
      <c r="D8" s="28" t="s">
        <v>130</v>
      </c>
      <c r="E8" s="28" t="s">
        <v>237</v>
      </c>
      <c r="F8" s="28" t="s">
        <v>238</v>
      </c>
      <c r="G8" s="28" t="s">
        <v>239</v>
      </c>
      <c r="H8" s="28" t="n">
        <v>21423.056309</v>
      </c>
      <c r="I8" s="28" t="s">
        <v>240</v>
      </c>
    </row>
    <row r="9" customFormat="false" ht="15" hidden="false" customHeight="false" outlineLevel="0" collapsed="false">
      <c r="A9" s="28" t="s">
        <v>234</v>
      </c>
      <c r="B9" s="28" t="s">
        <v>241</v>
      </c>
      <c r="C9" s="28" t="s">
        <v>236</v>
      </c>
      <c r="D9" s="28" t="s">
        <v>131</v>
      </c>
      <c r="E9" s="28" t="s">
        <v>237</v>
      </c>
      <c r="F9" s="28" t="s">
        <v>238</v>
      </c>
      <c r="G9" s="28" t="s">
        <v>239</v>
      </c>
      <c r="H9" s="28" t="n">
        <v>8105.303659</v>
      </c>
      <c r="I9" s="28" t="s">
        <v>240</v>
      </c>
    </row>
    <row r="10" customFormat="false" ht="15" hidden="false" customHeight="false" outlineLevel="0" collapsed="false">
      <c r="A10" s="28" t="s">
        <v>234</v>
      </c>
      <c r="B10" s="28" t="s">
        <v>241</v>
      </c>
      <c r="C10" s="28" t="s">
        <v>236</v>
      </c>
      <c r="D10" s="28" t="s">
        <v>132</v>
      </c>
      <c r="E10" s="28" t="s">
        <v>237</v>
      </c>
      <c r="F10" s="28" t="s">
        <v>238</v>
      </c>
      <c r="G10" s="28" t="s">
        <v>239</v>
      </c>
      <c r="H10" s="28" t="n">
        <v>3649.246957</v>
      </c>
      <c r="I10" s="28" t="s">
        <v>240</v>
      </c>
    </row>
    <row r="11" customFormat="false" ht="15" hidden="false" customHeight="false" outlineLevel="0" collapsed="false">
      <c r="A11" s="28" t="s">
        <v>234</v>
      </c>
      <c r="B11" s="28" t="s">
        <v>241</v>
      </c>
      <c r="C11" s="28" t="s">
        <v>236</v>
      </c>
      <c r="D11" s="28" t="s">
        <v>133</v>
      </c>
      <c r="E11" s="28" t="s">
        <v>237</v>
      </c>
      <c r="F11" s="28" t="s">
        <v>238</v>
      </c>
      <c r="G11" s="28" t="s">
        <v>239</v>
      </c>
      <c r="H11" s="28" t="n">
        <v>38854.943089</v>
      </c>
      <c r="I11" s="28" t="s">
        <v>240</v>
      </c>
    </row>
    <row r="12" customFormat="false" ht="15" hidden="false" customHeight="false" outlineLevel="0" collapsed="false">
      <c r="A12" s="28" t="s">
        <v>234</v>
      </c>
      <c r="B12" s="28" t="s">
        <v>241</v>
      </c>
      <c r="C12" s="28" t="s">
        <v>236</v>
      </c>
      <c r="D12" s="28" t="s">
        <v>134</v>
      </c>
      <c r="E12" s="28" t="s">
        <v>237</v>
      </c>
      <c r="F12" s="28" t="s">
        <v>238</v>
      </c>
      <c r="G12" s="28" t="s">
        <v>239</v>
      </c>
      <c r="H12" s="28" t="n">
        <v>98.230304</v>
      </c>
      <c r="I12" s="28" t="s">
        <v>240</v>
      </c>
    </row>
    <row r="13" customFormat="false" ht="15" hidden="false" customHeight="false" outlineLevel="0" collapsed="false">
      <c r="A13" s="28" t="s">
        <v>234</v>
      </c>
      <c r="B13" s="28" t="s">
        <v>241</v>
      </c>
      <c r="C13" s="28" t="s">
        <v>236</v>
      </c>
      <c r="D13" s="28" t="s">
        <v>135</v>
      </c>
      <c r="E13" s="28" t="s">
        <v>237</v>
      </c>
      <c r="F13" s="28" t="s">
        <v>238</v>
      </c>
      <c r="G13" s="28" t="s">
        <v>239</v>
      </c>
      <c r="H13" s="28" t="n">
        <v>1596.403435</v>
      </c>
      <c r="I13" s="28" t="s">
        <v>240</v>
      </c>
    </row>
    <row r="14" customFormat="false" ht="15" hidden="false" customHeight="false" outlineLevel="0" collapsed="false">
      <c r="A14" s="28" t="s">
        <v>234</v>
      </c>
      <c r="B14" s="28" t="s">
        <v>241</v>
      </c>
      <c r="C14" s="28" t="s">
        <v>236</v>
      </c>
      <c r="D14" s="28" t="s">
        <v>137</v>
      </c>
      <c r="E14" s="28" t="s">
        <v>237</v>
      </c>
      <c r="F14" s="28" t="s">
        <v>238</v>
      </c>
      <c r="G14" s="28" t="s">
        <v>239</v>
      </c>
      <c r="H14" s="28" t="n">
        <v>2273.671927</v>
      </c>
      <c r="I14" s="28" t="s">
        <v>240</v>
      </c>
    </row>
    <row r="15" customFormat="false" ht="15" hidden="false" customHeight="false" outlineLevel="0" collapsed="false">
      <c r="A15" s="28" t="s">
        <v>234</v>
      </c>
      <c r="B15" s="28" t="s">
        <v>241</v>
      </c>
      <c r="C15" s="28" t="s">
        <v>236</v>
      </c>
      <c r="D15" s="28" t="s">
        <v>139</v>
      </c>
      <c r="E15" s="28" t="s">
        <v>237</v>
      </c>
      <c r="F15" s="28" t="s">
        <v>238</v>
      </c>
      <c r="G15" s="28" t="s">
        <v>239</v>
      </c>
      <c r="H15" s="28" t="n">
        <v>967.523427</v>
      </c>
      <c r="I15" s="28" t="s">
        <v>240</v>
      </c>
    </row>
    <row r="16" customFormat="false" ht="15" hidden="false" customHeight="false" outlineLevel="0" collapsed="false">
      <c r="A16" s="28" t="s">
        <v>234</v>
      </c>
      <c r="B16" s="28" t="s">
        <v>241</v>
      </c>
      <c r="C16" s="28" t="s">
        <v>236</v>
      </c>
      <c r="D16" s="28" t="s">
        <v>141</v>
      </c>
      <c r="E16" s="28" t="s">
        <v>237</v>
      </c>
      <c r="F16" s="28" t="s">
        <v>238</v>
      </c>
      <c r="G16" s="28" t="s">
        <v>239</v>
      </c>
      <c r="H16" s="28" t="n">
        <v>4.85845</v>
      </c>
      <c r="I16" s="28" t="s">
        <v>240</v>
      </c>
    </row>
    <row r="17" customFormat="false" ht="15" hidden="false" customHeight="false" outlineLevel="0" collapsed="false">
      <c r="A17" s="28" t="s">
        <v>234</v>
      </c>
      <c r="B17" s="28" t="s">
        <v>241</v>
      </c>
      <c r="C17" s="28" t="s">
        <v>236</v>
      </c>
      <c r="D17" s="28" t="s">
        <v>142</v>
      </c>
      <c r="E17" s="28" t="s">
        <v>237</v>
      </c>
      <c r="F17" s="28" t="s">
        <v>238</v>
      </c>
      <c r="G17" s="28" t="s">
        <v>239</v>
      </c>
      <c r="H17" s="28" t="n">
        <v>5673.325862</v>
      </c>
      <c r="I17" s="28" t="s">
        <v>240</v>
      </c>
    </row>
    <row r="18" customFormat="false" ht="15" hidden="false" customHeight="false" outlineLevel="0" collapsed="false">
      <c r="A18" s="28" t="s">
        <v>234</v>
      </c>
      <c r="B18" s="28" t="s">
        <v>241</v>
      </c>
      <c r="C18" s="28" t="s">
        <v>236</v>
      </c>
      <c r="D18" s="28" t="s">
        <v>143</v>
      </c>
      <c r="E18" s="28" t="s">
        <v>237</v>
      </c>
      <c r="F18" s="28" t="s">
        <v>238</v>
      </c>
      <c r="G18" s="28" t="s">
        <v>239</v>
      </c>
      <c r="H18" s="28" t="n">
        <v>12508.145054</v>
      </c>
      <c r="I18" s="28" t="s">
        <v>240</v>
      </c>
    </row>
    <row r="19" customFormat="false" ht="15" hidden="false" customHeight="false" outlineLevel="0" collapsed="false">
      <c r="A19" s="28" t="s">
        <v>234</v>
      </c>
      <c r="B19" s="28" t="s">
        <v>241</v>
      </c>
      <c r="C19" s="28" t="s">
        <v>236</v>
      </c>
      <c r="D19" s="28" t="s">
        <v>144</v>
      </c>
      <c r="E19" s="28" t="s">
        <v>237</v>
      </c>
      <c r="F19" s="28" t="s">
        <v>238</v>
      </c>
      <c r="G19" s="28" t="s">
        <v>239</v>
      </c>
      <c r="H19" s="28" t="n">
        <v>2343.336971</v>
      </c>
      <c r="I19" s="28" t="s">
        <v>240</v>
      </c>
    </row>
    <row r="20" customFormat="false" ht="15" hidden="false" customHeight="false" outlineLevel="0" collapsed="false">
      <c r="A20" s="28" t="s">
        <v>234</v>
      </c>
      <c r="B20" s="28" t="s">
        <v>241</v>
      </c>
      <c r="C20" s="28" t="s">
        <v>236</v>
      </c>
      <c r="D20" s="28" t="s">
        <v>146</v>
      </c>
      <c r="E20" s="28" t="s">
        <v>237</v>
      </c>
      <c r="F20" s="28" t="s">
        <v>238</v>
      </c>
      <c r="G20" s="28" t="s">
        <v>239</v>
      </c>
      <c r="H20" s="28" t="n">
        <v>66381.205607</v>
      </c>
      <c r="I20" s="28" t="s">
        <v>240</v>
      </c>
    </row>
    <row r="21" customFormat="false" ht="15" hidden="false" customHeight="false" outlineLevel="0" collapsed="false">
      <c r="A21" s="28" t="s">
        <v>234</v>
      </c>
      <c r="B21" s="28" t="s">
        <v>241</v>
      </c>
      <c r="C21" s="28" t="s">
        <v>236</v>
      </c>
      <c r="D21" s="28" t="s">
        <v>147</v>
      </c>
      <c r="E21" s="28" t="s">
        <v>237</v>
      </c>
      <c r="F21" s="28" t="s">
        <v>238</v>
      </c>
      <c r="G21" s="28" t="s">
        <v>239</v>
      </c>
      <c r="H21" s="28" t="n">
        <v>3164.950074</v>
      </c>
      <c r="I21" s="28" t="s">
        <v>240</v>
      </c>
    </row>
    <row r="22" customFormat="false" ht="15" hidden="false" customHeight="false" outlineLevel="0" collapsed="false">
      <c r="A22" s="28" t="s">
        <v>234</v>
      </c>
      <c r="B22" s="28" t="s">
        <v>241</v>
      </c>
      <c r="C22" s="28" t="s">
        <v>236</v>
      </c>
      <c r="D22" s="28" t="s">
        <v>149</v>
      </c>
      <c r="E22" s="28" t="s">
        <v>237</v>
      </c>
      <c r="F22" s="28" t="s">
        <v>238</v>
      </c>
      <c r="G22" s="28" t="s">
        <v>239</v>
      </c>
      <c r="H22" s="28" t="n">
        <v>4742.757029</v>
      </c>
      <c r="I22" s="28" t="s">
        <v>240</v>
      </c>
    </row>
    <row r="23" customFormat="false" ht="15" hidden="false" customHeight="false" outlineLevel="0" collapsed="false">
      <c r="A23" s="28" t="s">
        <v>234</v>
      </c>
      <c r="B23" s="28" t="s">
        <v>241</v>
      </c>
      <c r="C23" s="28" t="s">
        <v>236</v>
      </c>
      <c r="D23" s="28" t="s">
        <v>150</v>
      </c>
      <c r="E23" s="28" t="s">
        <v>237</v>
      </c>
      <c r="F23" s="28" t="s">
        <v>238</v>
      </c>
      <c r="G23" s="28" t="s">
        <v>239</v>
      </c>
      <c r="H23" s="28" t="n">
        <v>312490.609125</v>
      </c>
      <c r="I23" s="28" t="s">
        <v>240</v>
      </c>
    </row>
    <row r="24" customFormat="false" ht="15" hidden="false" customHeight="false" outlineLevel="0" collapsed="false">
      <c r="A24" s="28" t="s">
        <v>234</v>
      </c>
      <c r="B24" s="28" t="s">
        <v>241</v>
      </c>
      <c r="C24" s="28" t="s">
        <v>236</v>
      </c>
      <c r="D24" s="28" t="s">
        <v>151</v>
      </c>
      <c r="E24" s="28" t="s">
        <v>237</v>
      </c>
      <c r="F24" s="28" t="s">
        <v>238</v>
      </c>
      <c r="G24" s="28" t="s">
        <v>239</v>
      </c>
      <c r="H24" s="28" t="n">
        <v>124595.37625</v>
      </c>
      <c r="I24" s="28" t="s">
        <v>240</v>
      </c>
    </row>
    <row r="25" customFormat="false" ht="15" hidden="false" customHeight="false" outlineLevel="0" collapsed="false">
      <c r="A25" s="28" t="s">
        <v>234</v>
      </c>
      <c r="B25" s="28" t="s">
        <v>241</v>
      </c>
      <c r="C25" s="28" t="s">
        <v>236</v>
      </c>
      <c r="D25" s="28" t="s">
        <v>152</v>
      </c>
      <c r="E25" s="28" t="s">
        <v>237</v>
      </c>
      <c r="F25" s="28" t="s">
        <v>238</v>
      </c>
      <c r="G25" s="28" t="s">
        <v>239</v>
      </c>
      <c r="H25" s="28" t="n">
        <v>639.050832</v>
      </c>
      <c r="I25" s="28" t="s">
        <v>240</v>
      </c>
    </row>
    <row r="26" customFormat="false" ht="15" hidden="false" customHeight="false" outlineLevel="0" collapsed="false">
      <c r="A26" s="28" t="s">
        <v>234</v>
      </c>
      <c r="B26" s="28" t="s">
        <v>241</v>
      </c>
      <c r="C26" s="28" t="s">
        <v>236</v>
      </c>
      <c r="D26" s="28" t="s">
        <v>153</v>
      </c>
      <c r="E26" s="28" t="s">
        <v>237</v>
      </c>
      <c r="F26" s="28" t="s">
        <v>238</v>
      </c>
      <c r="G26" s="28" t="s">
        <v>239</v>
      </c>
      <c r="H26" s="28" t="n">
        <v>247495.666668</v>
      </c>
      <c r="I26" s="28" t="s">
        <v>240</v>
      </c>
    </row>
    <row r="27" customFormat="false" ht="15" hidden="false" customHeight="false" outlineLevel="0" collapsed="false">
      <c r="A27" s="28" t="s">
        <v>234</v>
      </c>
      <c r="B27" s="28" t="s">
        <v>241</v>
      </c>
      <c r="C27" s="28" t="s">
        <v>236</v>
      </c>
      <c r="D27" s="28" t="s">
        <v>154</v>
      </c>
      <c r="E27" s="28" t="s">
        <v>237</v>
      </c>
      <c r="F27" s="28" t="s">
        <v>238</v>
      </c>
      <c r="G27" s="28" t="s">
        <v>239</v>
      </c>
      <c r="H27" s="28" t="n">
        <v>68850.754119</v>
      </c>
      <c r="I27" s="28" t="s">
        <v>240</v>
      </c>
    </row>
    <row r="28" customFormat="false" ht="15" hidden="false" customHeight="false" outlineLevel="0" collapsed="false">
      <c r="A28" s="28" t="s">
        <v>234</v>
      </c>
      <c r="B28" s="28" t="s">
        <v>241</v>
      </c>
      <c r="C28" s="28" t="s">
        <v>236</v>
      </c>
      <c r="D28" s="28" t="s">
        <v>155</v>
      </c>
      <c r="E28" s="28" t="s">
        <v>237</v>
      </c>
      <c r="F28" s="28" t="s">
        <v>238</v>
      </c>
      <c r="G28" s="28" t="s">
        <v>239</v>
      </c>
      <c r="H28" s="28" t="n">
        <v>858.564886</v>
      </c>
      <c r="I28" s="28" t="s">
        <v>240</v>
      </c>
    </row>
    <row r="29" customFormat="false" ht="15" hidden="false" customHeight="false" outlineLevel="0" collapsed="false">
      <c r="A29" s="28" t="s">
        <v>234</v>
      </c>
      <c r="B29" s="28" t="s">
        <v>241</v>
      </c>
      <c r="C29" s="28" t="s">
        <v>236</v>
      </c>
      <c r="D29" s="28" t="s">
        <v>156</v>
      </c>
      <c r="E29" s="28" t="s">
        <v>237</v>
      </c>
      <c r="F29" s="28" t="s">
        <v>238</v>
      </c>
      <c r="G29" s="28" t="s">
        <v>239</v>
      </c>
      <c r="H29" s="28" t="n">
        <v>8099.355539</v>
      </c>
      <c r="I29" s="28" t="s">
        <v>240</v>
      </c>
    </row>
    <row r="30" customFormat="false" ht="15" hidden="false" customHeight="false" outlineLevel="0" collapsed="false">
      <c r="A30" s="28" t="s">
        <v>234</v>
      </c>
      <c r="B30" s="28" t="s">
        <v>241</v>
      </c>
      <c r="C30" s="28" t="s">
        <v>236</v>
      </c>
      <c r="D30" s="28" t="s">
        <v>157</v>
      </c>
      <c r="E30" s="28" t="s">
        <v>237</v>
      </c>
      <c r="F30" s="28" t="s">
        <v>238</v>
      </c>
      <c r="G30" s="28" t="s">
        <v>239</v>
      </c>
      <c r="H30" s="28" t="n">
        <v>466.236526</v>
      </c>
      <c r="I30" s="28" t="s">
        <v>240</v>
      </c>
    </row>
    <row r="31" customFormat="false" ht="15" hidden="false" customHeight="false" outlineLevel="0" collapsed="false">
      <c r="A31" s="28" t="s">
        <v>234</v>
      </c>
      <c r="B31" s="28" t="s">
        <v>241</v>
      </c>
      <c r="C31" s="28" t="s">
        <v>236</v>
      </c>
      <c r="D31" s="28" t="s">
        <v>158</v>
      </c>
      <c r="E31" s="28" t="s">
        <v>237</v>
      </c>
      <c r="F31" s="28" t="s">
        <v>238</v>
      </c>
      <c r="G31" s="28" t="s">
        <v>239</v>
      </c>
      <c r="H31" s="28" t="n">
        <v>204570.518168</v>
      </c>
      <c r="I31" s="28" t="s">
        <v>240</v>
      </c>
    </row>
    <row r="32" customFormat="false" ht="15" hidden="false" customHeight="false" outlineLevel="0" collapsed="false">
      <c r="A32" s="28" t="s">
        <v>234</v>
      </c>
      <c r="B32" s="28" t="s">
        <v>241</v>
      </c>
      <c r="C32" s="28" t="s">
        <v>236</v>
      </c>
      <c r="D32" s="28" t="s">
        <v>159</v>
      </c>
      <c r="E32" s="28" t="s">
        <v>237</v>
      </c>
      <c r="F32" s="28" t="s">
        <v>238</v>
      </c>
      <c r="G32" s="28" t="s">
        <v>239</v>
      </c>
      <c r="H32" s="28" t="n">
        <v>68242.916243</v>
      </c>
      <c r="I32" s="28" t="s">
        <v>240</v>
      </c>
    </row>
    <row r="33" customFormat="false" ht="15" hidden="false" customHeight="false" outlineLevel="0" collapsed="false">
      <c r="A33" s="28" t="s">
        <v>234</v>
      </c>
      <c r="B33" s="28" t="s">
        <v>241</v>
      </c>
      <c r="C33" s="28" t="s">
        <v>236</v>
      </c>
      <c r="D33" s="28" t="s">
        <v>160</v>
      </c>
      <c r="E33" s="28" t="s">
        <v>237</v>
      </c>
      <c r="F33" s="28" t="s">
        <v>238</v>
      </c>
      <c r="G33" s="28" t="s">
        <v>239</v>
      </c>
      <c r="H33" s="28" t="n">
        <v>26.482011</v>
      </c>
      <c r="I33" s="28" t="s">
        <v>240</v>
      </c>
    </row>
    <row r="34" customFormat="false" ht="15" hidden="false" customHeight="false" outlineLevel="0" collapsed="false">
      <c r="A34" s="28" t="s">
        <v>234</v>
      </c>
      <c r="B34" s="28" t="s">
        <v>241</v>
      </c>
      <c r="C34" s="28" t="s">
        <v>236</v>
      </c>
      <c r="D34" s="28" t="s">
        <v>162</v>
      </c>
      <c r="E34" s="28" t="s">
        <v>237</v>
      </c>
      <c r="F34" s="28" t="s">
        <v>238</v>
      </c>
      <c r="G34" s="28" t="s">
        <v>239</v>
      </c>
      <c r="H34" s="28" t="n">
        <v>444.912996</v>
      </c>
      <c r="I34" s="28" t="s">
        <v>240</v>
      </c>
    </row>
    <row r="35" customFormat="false" ht="15" hidden="false" customHeight="false" outlineLevel="0" collapsed="false">
      <c r="A35" s="28" t="s">
        <v>234</v>
      </c>
      <c r="B35" s="28" t="s">
        <v>241</v>
      </c>
      <c r="C35" s="28" t="s">
        <v>236</v>
      </c>
      <c r="D35" s="28" t="s">
        <v>163</v>
      </c>
      <c r="E35" s="28" t="s">
        <v>237</v>
      </c>
      <c r="F35" s="28" t="s">
        <v>238</v>
      </c>
      <c r="G35" s="28" t="s">
        <v>239</v>
      </c>
      <c r="H35" s="28" t="n">
        <v>2039.667636</v>
      </c>
      <c r="I35" s="28" t="s">
        <v>240</v>
      </c>
    </row>
    <row r="36" customFormat="false" ht="15" hidden="false" customHeight="false" outlineLevel="0" collapsed="false">
      <c r="A36" s="28" t="s">
        <v>234</v>
      </c>
      <c r="B36" s="28" t="s">
        <v>241</v>
      </c>
      <c r="C36" s="28" t="s">
        <v>236</v>
      </c>
      <c r="D36" s="28" t="s">
        <v>165</v>
      </c>
      <c r="E36" s="28" t="s">
        <v>237</v>
      </c>
      <c r="F36" s="28" t="s">
        <v>238</v>
      </c>
      <c r="G36" s="28" t="s">
        <v>239</v>
      </c>
      <c r="H36" s="28" t="n">
        <v>386.006303</v>
      </c>
      <c r="I36" s="28" t="s">
        <v>240</v>
      </c>
    </row>
    <row r="37" customFormat="false" ht="15" hidden="false" customHeight="false" outlineLevel="0" collapsed="false">
      <c r="A37" s="28" t="s">
        <v>234</v>
      </c>
      <c r="B37" s="28" t="s">
        <v>241</v>
      </c>
      <c r="C37" s="28" t="s">
        <v>236</v>
      </c>
      <c r="D37" s="28" t="s">
        <v>166</v>
      </c>
      <c r="E37" s="28" t="s">
        <v>237</v>
      </c>
      <c r="F37" s="28" t="s">
        <v>238</v>
      </c>
      <c r="G37" s="28" t="s">
        <v>239</v>
      </c>
      <c r="H37" s="28" t="n">
        <v>6193.591135</v>
      </c>
      <c r="I37" s="28" t="s">
        <v>240</v>
      </c>
    </row>
    <row r="38" customFormat="false" ht="15" hidden="false" customHeight="false" outlineLevel="0" collapsed="false">
      <c r="A38" s="28" t="s">
        <v>234</v>
      </c>
      <c r="B38" s="28" t="s">
        <v>241</v>
      </c>
      <c r="C38" s="28" t="s">
        <v>236</v>
      </c>
      <c r="D38" s="28" t="s">
        <v>167</v>
      </c>
      <c r="E38" s="28" t="s">
        <v>237</v>
      </c>
      <c r="F38" s="28" t="s">
        <v>238</v>
      </c>
      <c r="G38" s="28" t="s">
        <v>239</v>
      </c>
      <c r="H38" s="28" t="n">
        <v>639.99043</v>
      </c>
      <c r="I38" s="28" t="s">
        <v>240</v>
      </c>
    </row>
    <row r="39" customFormat="false" ht="15" hidden="false" customHeight="false" outlineLevel="0" collapsed="false">
      <c r="A39" s="28" t="s">
        <v>234</v>
      </c>
      <c r="B39" s="28" t="s">
        <v>241</v>
      </c>
      <c r="C39" s="28" t="s">
        <v>236</v>
      </c>
      <c r="D39" s="28" t="s">
        <v>168</v>
      </c>
      <c r="E39" s="28" t="s">
        <v>237</v>
      </c>
      <c r="F39" s="28" t="s">
        <v>238</v>
      </c>
      <c r="G39" s="28" t="s">
        <v>239</v>
      </c>
      <c r="H39" s="28" t="n">
        <v>287990.403123</v>
      </c>
      <c r="I39" s="28" t="s">
        <v>240</v>
      </c>
    </row>
    <row r="40" customFormat="false" ht="15" hidden="false" customHeight="false" outlineLevel="0" collapsed="false">
      <c r="A40" s="28" t="s">
        <v>234</v>
      </c>
      <c r="B40" s="28" t="s">
        <v>241</v>
      </c>
      <c r="C40" s="28" t="s">
        <v>236</v>
      </c>
      <c r="D40" s="28" t="s">
        <v>169</v>
      </c>
      <c r="E40" s="28" t="s">
        <v>237</v>
      </c>
      <c r="F40" s="28" t="s">
        <v>238</v>
      </c>
      <c r="G40" s="28" t="s">
        <v>239</v>
      </c>
      <c r="H40" s="28" t="n">
        <v>837622.220193</v>
      </c>
      <c r="I40" s="28" t="s">
        <v>240</v>
      </c>
    </row>
    <row r="41" customFormat="false" ht="15" hidden="false" customHeight="false" outlineLevel="0" collapsed="false">
      <c r="A41" s="28" t="s">
        <v>234</v>
      </c>
      <c r="B41" s="28" t="s">
        <v>241</v>
      </c>
      <c r="C41" s="28" t="s">
        <v>236</v>
      </c>
      <c r="D41" s="28" t="s">
        <v>170</v>
      </c>
      <c r="E41" s="28" t="s">
        <v>237</v>
      </c>
      <c r="F41" s="28" t="s">
        <v>238</v>
      </c>
      <c r="G41" s="28" t="s">
        <v>239</v>
      </c>
      <c r="H41" s="28" t="n">
        <v>88958.143876</v>
      </c>
      <c r="I41" s="28" t="s">
        <v>240</v>
      </c>
    </row>
    <row r="42" customFormat="false" ht="15" hidden="false" customHeight="false" outlineLevel="0" collapsed="false">
      <c r="A42" s="28" t="s">
        <v>234</v>
      </c>
      <c r="B42" s="28" t="s">
        <v>241</v>
      </c>
      <c r="C42" s="28" t="s">
        <v>236</v>
      </c>
      <c r="D42" s="28" t="s">
        <v>171</v>
      </c>
      <c r="E42" s="28" t="s">
        <v>237</v>
      </c>
      <c r="F42" s="28" t="s">
        <v>238</v>
      </c>
      <c r="G42" s="28" t="s">
        <v>239</v>
      </c>
      <c r="H42" s="28" t="n">
        <v>633207.857519</v>
      </c>
      <c r="I42" s="28" t="s">
        <v>240</v>
      </c>
    </row>
    <row r="43" customFormat="false" ht="15" hidden="false" customHeight="false" outlineLevel="0" collapsed="false">
      <c r="A43" s="28" t="s">
        <v>234</v>
      </c>
      <c r="B43" s="28" t="s">
        <v>241</v>
      </c>
      <c r="C43" s="28" t="s">
        <v>236</v>
      </c>
      <c r="D43" s="28" t="s">
        <v>172</v>
      </c>
      <c r="E43" s="28" t="s">
        <v>237</v>
      </c>
      <c r="F43" s="28" t="s">
        <v>238</v>
      </c>
      <c r="G43" s="28" t="s">
        <v>239</v>
      </c>
      <c r="H43" s="28" t="n">
        <v>17226.448445</v>
      </c>
      <c r="I43" s="28" t="s">
        <v>240</v>
      </c>
    </row>
    <row r="44" customFormat="false" ht="15" hidden="false" customHeight="false" outlineLevel="0" collapsed="false">
      <c r="A44" s="28" t="s">
        <v>234</v>
      </c>
      <c r="B44" s="28" t="s">
        <v>241</v>
      </c>
      <c r="C44" s="28" t="s">
        <v>236</v>
      </c>
      <c r="D44" s="28" t="s">
        <v>173</v>
      </c>
      <c r="E44" s="28" t="s">
        <v>237</v>
      </c>
      <c r="F44" s="28" t="s">
        <v>238</v>
      </c>
      <c r="G44" s="28" t="s">
        <v>239</v>
      </c>
      <c r="H44" s="28" t="n">
        <v>3484.778041</v>
      </c>
      <c r="I44" s="28" t="s">
        <v>240</v>
      </c>
    </row>
    <row r="45" customFormat="false" ht="15" hidden="false" customHeight="false" outlineLevel="0" collapsed="false">
      <c r="A45" s="28" t="s">
        <v>234</v>
      </c>
      <c r="B45" s="28" t="s">
        <v>241</v>
      </c>
      <c r="C45" s="28" t="s">
        <v>236</v>
      </c>
      <c r="D45" s="28" t="s">
        <v>174</v>
      </c>
      <c r="E45" s="28" t="s">
        <v>237</v>
      </c>
      <c r="F45" s="28" t="s">
        <v>238</v>
      </c>
      <c r="G45" s="28" t="s">
        <v>239</v>
      </c>
      <c r="H45" s="28" t="n">
        <v>1253.351456</v>
      </c>
      <c r="I45" s="28" t="s">
        <v>240</v>
      </c>
    </row>
    <row r="46" customFormat="false" ht="15" hidden="false" customHeight="false" outlineLevel="0" collapsed="false">
      <c r="A46" s="28" t="s">
        <v>234</v>
      </c>
      <c r="B46" s="28" t="s">
        <v>241</v>
      </c>
      <c r="C46" s="28" t="s">
        <v>236</v>
      </c>
      <c r="D46" s="28" t="s">
        <v>175</v>
      </c>
      <c r="E46" s="28" t="s">
        <v>237</v>
      </c>
      <c r="F46" s="28" t="s">
        <v>238</v>
      </c>
      <c r="G46" s="28" t="s">
        <v>239</v>
      </c>
      <c r="H46" s="28" t="n">
        <v>2873.39817</v>
      </c>
      <c r="I46" s="28" t="s">
        <v>240</v>
      </c>
    </row>
    <row r="47" customFormat="false" ht="15" hidden="false" customHeight="false" outlineLevel="0" collapsed="false">
      <c r="A47" s="28" t="s">
        <v>234</v>
      </c>
      <c r="B47" s="28" t="s">
        <v>241</v>
      </c>
      <c r="C47" s="28" t="s">
        <v>236</v>
      </c>
      <c r="D47" s="28" t="s">
        <v>177</v>
      </c>
      <c r="E47" s="28" t="s">
        <v>237</v>
      </c>
      <c r="F47" s="28" t="s">
        <v>238</v>
      </c>
      <c r="G47" s="28" t="s">
        <v>239</v>
      </c>
      <c r="H47" s="28" t="n">
        <v>1436.700685</v>
      </c>
      <c r="I47" s="28" t="s">
        <v>240</v>
      </c>
    </row>
    <row r="48" customFormat="false" ht="15" hidden="false" customHeight="false" outlineLevel="0" collapsed="false">
      <c r="A48" s="28" t="s">
        <v>234</v>
      </c>
      <c r="B48" s="28" t="s">
        <v>241</v>
      </c>
      <c r="C48" s="28" t="s">
        <v>236</v>
      </c>
      <c r="D48" s="28" t="s">
        <v>178</v>
      </c>
      <c r="E48" s="28" t="s">
        <v>237</v>
      </c>
      <c r="F48" s="28" t="s">
        <v>238</v>
      </c>
      <c r="G48" s="28" t="s">
        <v>239</v>
      </c>
      <c r="H48" s="28" t="n">
        <v>3114.694762</v>
      </c>
      <c r="I48" s="28" t="s">
        <v>240</v>
      </c>
    </row>
    <row r="49" customFormat="false" ht="15" hidden="false" customHeight="false" outlineLevel="0" collapsed="false">
      <c r="A49" s="28" t="s">
        <v>234</v>
      </c>
      <c r="B49" s="28" t="s">
        <v>241</v>
      </c>
      <c r="C49" s="28" t="s">
        <v>236</v>
      </c>
      <c r="D49" s="28" t="s">
        <v>179</v>
      </c>
      <c r="E49" s="28" t="s">
        <v>237</v>
      </c>
      <c r="F49" s="28" t="s">
        <v>238</v>
      </c>
      <c r="G49" s="28" t="s">
        <v>239</v>
      </c>
      <c r="H49" s="28" t="n">
        <v>128679.608072</v>
      </c>
      <c r="I49" s="28" t="s">
        <v>240</v>
      </c>
    </row>
    <row r="50" customFormat="false" ht="15" hidden="false" customHeight="false" outlineLevel="0" collapsed="false">
      <c r="A50" s="28" t="s">
        <v>234</v>
      </c>
      <c r="B50" s="28" t="s">
        <v>241</v>
      </c>
      <c r="C50" s="28" t="s">
        <v>236</v>
      </c>
      <c r="D50" s="28" t="s">
        <v>180</v>
      </c>
      <c r="E50" s="28" t="s">
        <v>237</v>
      </c>
      <c r="F50" s="28" t="s">
        <v>238</v>
      </c>
      <c r="G50" s="28" t="s">
        <v>239</v>
      </c>
      <c r="H50" s="28" t="n">
        <v>130790.640315</v>
      </c>
      <c r="I50" s="28" t="s">
        <v>240</v>
      </c>
    </row>
    <row r="51" customFormat="false" ht="15" hidden="false" customHeight="false" outlineLevel="0" collapsed="false">
      <c r="A51" s="28" t="s">
        <v>234</v>
      </c>
      <c r="B51" s="28" t="s">
        <v>241</v>
      </c>
      <c r="C51" s="28" t="s">
        <v>236</v>
      </c>
      <c r="D51" s="28" t="s">
        <v>181</v>
      </c>
      <c r="E51" s="28" t="s">
        <v>237</v>
      </c>
      <c r="F51" s="28" t="s">
        <v>238</v>
      </c>
      <c r="G51" s="28" t="s">
        <v>239</v>
      </c>
      <c r="H51" s="28" t="n">
        <v>181996.795995</v>
      </c>
      <c r="I51" s="28" t="s">
        <v>240</v>
      </c>
    </row>
    <row r="52" customFormat="false" ht="15" hidden="false" customHeight="false" outlineLevel="0" collapsed="false">
      <c r="A52" s="28" t="s">
        <v>234</v>
      </c>
      <c r="B52" s="28" t="s">
        <v>241</v>
      </c>
      <c r="C52" s="28" t="s">
        <v>236</v>
      </c>
      <c r="D52" s="28" t="s">
        <v>182</v>
      </c>
      <c r="E52" s="28" t="s">
        <v>237</v>
      </c>
      <c r="F52" s="28" t="s">
        <v>238</v>
      </c>
      <c r="G52" s="28" t="s">
        <v>239</v>
      </c>
      <c r="H52" s="28" t="n">
        <v>1808.500084</v>
      </c>
      <c r="I52" s="28" t="s">
        <v>240</v>
      </c>
    </row>
    <row r="53" customFormat="false" ht="15" hidden="false" customHeight="false" outlineLevel="0" collapsed="false">
      <c r="A53" s="28" t="s">
        <v>234</v>
      </c>
      <c r="B53" s="28" t="s">
        <v>241</v>
      </c>
      <c r="C53" s="28" t="s">
        <v>236</v>
      </c>
      <c r="D53" s="28" t="s">
        <v>184</v>
      </c>
      <c r="E53" s="28" t="s">
        <v>237</v>
      </c>
      <c r="F53" s="28" t="s">
        <v>238</v>
      </c>
      <c r="G53" s="28" t="s">
        <v>239</v>
      </c>
      <c r="H53" s="28" t="n">
        <v>7660.804822</v>
      </c>
      <c r="I53" s="28" t="s">
        <v>240</v>
      </c>
    </row>
    <row r="54" customFormat="false" ht="15" hidden="false" customHeight="false" outlineLevel="0" collapsed="false">
      <c r="A54" s="28" t="s">
        <v>234</v>
      </c>
      <c r="B54" s="28" t="s">
        <v>241</v>
      </c>
      <c r="C54" s="28" t="s">
        <v>236</v>
      </c>
      <c r="D54" s="28" t="s">
        <v>185</v>
      </c>
      <c r="E54" s="28" t="s">
        <v>237</v>
      </c>
      <c r="F54" s="28" t="s">
        <v>238</v>
      </c>
      <c r="G54" s="28" t="s">
        <v>239</v>
      </c>
      <c r="H54" s="28" t="n">
        <v>803.200549</v>
      </c>
      <c r="I54" s="28" t="s">
        <v>240</v>
      </c>
    </row>
    <row r="55" customFormat="false" ht="15" hidden="false" customHeight="false" outlineLevel="0" collapsed="false">
      <c r="A55" s="28" t="s">
        <v>234</v>
      </c>
      <c r="B55" s="28" t="s">
        <v>241</v>
      </c>
      <c r="C55" s="28" t="s">
        <v>236</v>
      </c>
      <c r="D55" s="28" t="s">
        <v>186</v>
      </c>
      <c r="E55" s="28" t="s">
        <v>237</v>
      </c>
      <c r="F55" s="28" t="s">
        <v>238</v>
      </c>
      <c r="G55" s="28" t="s">
        <v>239</v>
      </c>
      <c r="H55" s="28" t="n">
        <v>18046.165148</v>
      </c>
      <c r="I55" s="28" t="s">
        <v>240</v>
      </c>
    </row>
    <row r="56" customFormat="false" ht="15" hidden="false" customHeight="false" outlineLevel="0" collapsed="false">
      <c r="A56" s="28" t="s">
        <v>234</v>
      </c>
      <c r="B56" s="28" t="s">
        <v>241</v>
      </c>
      <c r="C56" s="28" t="s">
        <v>236</v>
      </c>
      <c r="D56" s="28" t="s">
        <v>188</v>
      </c>
      <c r="E56" s="28" t="s">
        <v>237</v>
      </c>
      <c r="F56" s="28" t="s">
        <v>238</v>
      </c>
      <c r="G56" s="28" t="s">
        <v>239</v>
      </c>
      <c r="H56" s="28" t="n">
        <v>72184.564579</v>
      </c>
      <c r="I56" s="28" t="s">
        <v>240</v>
      </c>
    </row>
    <row r="57" customFormat="false" ht="15" hidden="false" customHeight="false" outlineLevel="0" collapsed="false">
      <c r="A57" s="28" t="s">
        <v>234</v>
      </c>
      <c r="B57" s="28" t="s">
        <v>241</v>
      </c>
      <c r="C57" s="28" t="s">
        <v>236</v>
      </c>
      <c r="D57" s="28" t="s">
        <v>190</v>
      </c>
      <c r="E57" s="28" t="s">
        <v>237</v>
      </c>
      <c r="F57" s="28" t="s">
        <v>238</v>
      </c>
      <c r="G57" s="28" t="s">
        <v>239</v>
      </c>
      <c r="H57" s="28" t="n">
        <v>11998.444073</v>
      </c>
      <c r="I57" s="28" t="s">
        <v>240</v>
      </c>
    </row>
    <row r="58" customFormat="false" ht="15" hidden="false" customHeight="false" outlineLevel="0" collapsed="false">
      <c r="A58" s="28" t="s">
        <v>234</v>
      </c>
      <c r="B58" s="28" t="s">
        <v>241</v>
      </c>
      <c r="C58" s="28" t="s">
        <v>236</v>
      </c>
      <c r="D58" s="28" t="s">
        <v>192</v>
      </c>
      <c r="E58" s="28" t="s">
        <v>237</v>
      </c>
      <c r="F58" s="28" t="s">
        <v>238</v>
      </c>
      <c r="G58" s="28" t="s">
        <v>239</v>
      </c>
      <c r="H58" s="28" t="n">
        <v>7999.062224</v>
      </c>
      <c r="I58" s="28" t="s">
        <v>240</v>
      </c>
    </row>
    <row r="59" customFormat="false" ht="15" hidden="false" customHeight="false" outlineLevel="0" collapsed="false">
      <c r="A59" s="28" t="s">
        <v>234</v>
      </c>
      <c r="B59" s="28" t="s">
        <v>241</v>
      </c>
      <c r="C59" s="28" t="s">
        <v>236</v>
      </c>
      <c r="D59" s="28" t="s">
        <v>193</v>
      </c>
      <c r="E59" s="28" t="s">
        <v>237</v>
      </c>
      <c r="F59" s="28" t="s">
        <v>238</v>
      </c>
      <c r="G59" s="28" t="s">
        <v>239</v>
      </c>
      <c r="H59" s="28" t="n">
        <v>2616.389532</v>
      </c>
      <c r="I59" s="28" t="s">
        <v>240</v>
      </c>
    </row>
    <row r="60" customFormat="false" ht="15" hidden="false" customHeight="false" outlineLevel="0" collapsed="false">
      <c r="A60" s="28" t="s">
        <v>234</v>
      </c>
      <c r="B60" s="28" t="s">
        <v>241</v>
      </c>
      <c r="C60" s="28" t="s">
        <v>236</v>
      </c>
      <c r="D60" s="28" t="s">
        <v>195</v>
      </c>
      <c r="E60" s="28" t="s">
        <v>237</v>
      </c>
      <c r="F60" s="28" t="s">
        <v>238</v>
      </c>
      <c r="G60" s="28" t="s">
        <v>239</v>
      </c>
      <c r="H60" s="28" t="n">
        <v>37011.849554</v>
      </c>
      <c r="I60" s="28" t="s">
        <v>240</v>
      </c>
    </row>
    <row r="61" customFormat="false" ht="15" hidden="false" customHeight="false" outlineLevel="0" collapsed="false">
      <c r="A61" s="28" t="s">
        <v>234</v>
      </c>
      <c r="B61" s="28" t="s">
        <v>241</v>
      </c>
      <c r="C61" s="28" t="s">
        <v>236</v>
      </c>
      <c r="D61" s="28" t="s">
        <v>196</v>
      </c>
      <c r="E61" s="28" t="s">
        <v>237</v>
      </c>
      <c r="F61" s="28" t="s">
        <v>238</v>
      </c>
      <c r="G61" s="28" t="s">
        <v>239</v>
      </c>
      <c r="H61" s="28" t="n">
        <v>4309.368143</v>
      </c>
      <c r="I61" s="28" t="s">
        <v>240</v>
      </c>
    </row>
    <row r="62" customFormat="false" ht="15" hidden="false" customHeight="false" outlineLevel="0" collapsed="false">
      <c r="A62" s="28" t="s">
        <v>234</v>
      </c>
      <c r="B62" s="28" t="s">
        <v>241</v>
      </c>
      <c r="C62" s="28" t="s">
        <v>236</v>
      </c>
      <c r="D62" s="28" t="s">
        <v>198</v>
      </c>
      <c r="E62" s="28" t="s">
        <v>237</v>
      </c>
      <c r="F62" s="28" t="s">
        <v>238</v>
      </c>
      <c r="G62" s="28" t="s">
        <v>239</v>
      </c>
      <c r="H62" s="28" t="n">
        <v>56361.683889</v>
      </c>
      <c r="I62" s="28" t="s">
        <v>240</v>
      </c>
    </row>
    <row r="63" customFormat="false" ht="15" hidden="false" customHeight="false" outlineLevel="0" collapsed="false">
      <c r="A63" s="28" t="s">
        <v>234</v>
      </c>
      <c r="B63" s="28" t="s">
        <v>241</v>
      </c>
      <c r="C63" s="28" t="s">
        <v>236</v>
      </c>
      <c r="D63" s="28" t="s">
        <v>199</v>
      </c>
      <c r="E63" s="28" t="s">
        <v>237</v>
      </c>
      <c r="F63" s="28" t="s">
        <v>238</v>
      </c>
      <c r="G63" s="28" t="s">
        <v>239</v>
      </c>
      <c r="H63" s="28" t="n">
        <v>3999999.999968</v>
      </c>
      <c r="I63" s="28" t="s">
        <v>240</v>
      </c>
    </row>
    <row r="64" customFormat="false" ht="15" hidden="false" customHeight="false" outlineLevel="0" collapsed="false">
      <c r="A64" s="28" t="s">
        <v>234</v>
      </c>
      <c r="B64" s="28" t="s">
        <v>241</v>
      </c>
      <c r="C64" s="28" t="s">
        <v>236</v>
      </c>
      <c r="D64" s="28" t="s">
        <v>201</v>
      </c>
      <c r="E64" s="28" t="s">
        <v>237</v>
      </c>
      <c r="F64" s="28" t="s">
        <v>238</v>
      </c>
      <c r="G64" s="28" t="s">
        <v>239</v>
      </c>
      <c r="H64" s="28" t="n">
        <v>999999.999997</v>
      </c>
      <c r="I64" s="28" t="s">
        <v>240</v>
      </c>
    </row>
    <row r="65" customFormat="false" ht="15" hidden="false" customHeight="false" outlineLevel="0" collapsed="false">
      <c r="A65" s="28" t="s">
        <v>234</v>
      </c>
      <c r="B65" s="28" t="s">
        <v>241</v>
      </c>
      <c r="C65" s="28" t="s">
        <v>236</v>
      </c>
      <c r="D65" s="28" t="s">
        <v>203</v>
      </c>
      <c r="E65" s="28" t="s">
        <v>237</v>
      </c>
      <c r="F65" s="28" t="s">
        <v>238</v>
      </c>
      <c r="G65" s="28" t="s">
        <v>239</v>
      </c>
      <c r="H65" s="28" t="n">
        <v>18017.283443</v>
      </c>
      <c r="I65" s="28" t="s">
        <v>240</v>
      </c>
    </row>
    <row r="66" customFormat="false" ht="15" hidden="false" customHeight="false" outlineLevel="0" collapsed="false">
      <c r="A66" s="28" t="s">
        <v>234</v>
      </c>
      <c r="B66" s="28" t="s">
        <v>241</v>
      </c>
      <c r="C66" s="28" t="s">
        <v>236</v>
      </c>
      <c r="D66" s="28" t="s">
        <v>205</v>
      </c>
      <c r="E66" s="28" t="s">
        <v>237</v>
      </c>
      <c r="F66" s="28" t="s">
        <v>238</v>
      </c>
      <c r="G66" s="28" t="s">
        <v>239</v>
      </c>
      <c r="H66" s="28" t="n">
        <v>50305.658228</v>
      </c>
      <c r="I66" s="28" t="s">
        <v>240</v>
      </c>
    </row>
    <row r="67" customFormat="false" ht="15" hidden="false" customHeight="false" outlineLevel="0" collapsed="false">
      <c r="A67" s="28" t="s">
        <v>234</v>
      </c>
      <c r="B67" s="28" t="s">
        <v>241</v>
      </c>
      <c r="C67" s="28" t="s">
        <v>236</v>
      </c>
      <c r="D67" s="28" t="s">
        <v>206</v>
      </c>
      <c r="E67" s="28" t="s">
        <v>237</v>
      </c>
      <c r="F67" s="28" t="s">
        <v>238</v>
      </c>
      <c r="G67" s="28" t="s">
        <v>239</v>
      </c>
      <c r="H67" s="28" t="n">
        <v>20548.220792</v>
      </c>
      <c r="I67" s="28" t="s">
        <v>240</v>
      </c>
    </row>
    <row r="68" customFormat="false" ht="15" hidden="false" customHeight="false" outlineLevel="0" collapsed="false">
      <c r="A68" s="28" t="s">
        <v>234</v>
      </c>
      <c r="B68" s="28" t="s">
        <v>241</v>
      </c>
      <c r="C68" s="28" t="s">
        <v>236</v>
      </c>
      <c r="D68" s="28" t="s">
        <v>207</v>
      </c>
      <c r="E68" s="28" t="s">
        <v>237</v>
      </c>
      <c r="F68" s="28" t="s">
        <v>238</v>
      </c>
      <c r="G68" s="28" t="s">
        <v>239</v>
      </c>
      <c r="H68" s="28" t="n">
        <v>1913.471081</v>
      </c>
      <c r="I68" s="28" t="s">
        <v>240</v>
      </c>
    </row>
    <row r="69" customFormat="false" ht="15" hidden="false" customHeight="false" outlineLevel="0" collapsed="false">
      <c r="A69" s="28" t="s">
        <v>234</v>
      </c>
      <c r="B69" s="28" t="s">
        <v>241</v>
      </c>
      <c r="C69" s="28" t="s">
        <v>236</v>
      </c>
      <c r="D69" s="28" t="s">
        <v>209</v>
      </c>
      <c r="E69" s="28" t="s">
        <v>237</v>
      </c>
      <c r="F69" s="28" t="s">
        <v>238</v>
      </c>
      <c r="G69" s="28" t="s">
        <v>239</v>
      </c>
      <c r="H69" s="28" t="n">
        <v>803070.1476</v>
      </c>
      <c r="I69" s="28" t="s">
        <v>240</v>
      </c>
    </row>
    <row r="70" customFormat="false" ht="15" hidden="false" customHeight="false" outlineLevel="0" collapsed="false">
      <c r="A70" s="28" t="s">
        <v>234</v>
      </c>
      <c r="B70" s="28" t="s">
        <v>241</v>
      </c>
      <c r="C70" s="28" t="s">
        <v>236</v>
      </c>
      <c r="D70" s="28" t="s">
        <v>211</v>
      </c>
      <c r="E70" s="28" t="s">
        <v>237</v>
      </c>
      <c r="F70" s="28" t="s">
        <v>238</v>
      </c>
      <c r="G70" s="28" t="s">
        <v>239</v>
      </c>
      <c r="H70" s="28" t="n">
        <v>20556.776107</v>
      </c>
      <c r="I70" s="28" t="s">
        <v>240</v>
      </c>
    </row>
    <row r="71" customFormat="false" ht="15" hidden="false" customHeight="false" outlineLevel="0" collapsed="false">
      <c r="A71" s="28" t="s">
        <v>234</v>
      </c>
      <c r="B71" s="28" t="s">
        <v>241</v>
      </c>
      <c r="C71" s="28" t="s">
        <v>236</v>
      </c>
      <c r="D71" s="28" t="s">
        <v>212</v>
      </c>
      <c r="E71" s="28" t="s">
        <v>237</v>
      </c>
      <c r="F71" s="28" t="s">
        <v>238</v>
      </c>
      <c r="G71" s="28" t="s">
        <v>239</v>
      </c>
      <c r="H71" s="28" t="n">
        <v>60718.854376</v>
      </c>
      <c r="I71" s="28" t="s">
        <v>240</v>
      </c>
    </row>
    <row r="72" customFormat="false" ht="15" hidden="false" customHeight="false" outlineLevel="0" collapsed="false">
      <c r="A72" s="28" t="s">
        <v>234</v>
      </c>
      <c r="B72" s="28" t="s">
        <v>241</v>
      </c>
      <c r="C72" s="28" t="s">
        <v>236</v>
      </c>
      <c r="D72" s="28" t="s">
        <v>213</v>
      </c>
      <c r="E72" s="28" t="s">
        <v>237</v>
      </c>
      <c r="F72" s="28" t="s">
        <v>238</v>
      </c>
      <c r="G72" s="28" t="s">
        <v>239</v>
      </c>
      <c r="H72" s="28" t="n">
        <v>144409.636524</v>
      </c>
      <c r="I72" s="28" t="s">
        <v>240</v>
      </c>
    </row>
    <row r="73" customFormat="false" ht="15" hidden="false" customHeight="false" outlineLevel="0" collapsed="false">
      <c r="A73" s="28" t="s">
        <v>234</v>
      </c>
      <c r="B73" s="28" t="s">
        <v>241</v>
      </c>
      <c r="C73" s="28" t="s">
        <v>236</v>
      </c>
      <c r="D73" s="28" t="s">
        <v>215</v>
      </c>
      <c r="E73" s="28" t="s">
        <v>237</v>
      </c>
      <c r="F73" s="28" t="s">
        <v>238</v>
      </c>
      <c r="G73" s="28" t="s">
        <v>239</v>
      </c>
      <c r="H73" s="28" t="n">
        <v>37503.620779</v>
      </c>
      <c r="I73" s="28" t="s">
        <v>240</v>
      </c>
    </row>
    <row r="74" customFormat="false" ht="15" hidden="false" customHeight="false" outlineLevel="0" collapsed="false">
      <c r="A74" s="28" t="s">
        <v>234</v>
      </c>
      <c r="B74" s="28" t="s">
        <v>241</v>
      </c>
      <c r="C74" s="28" t="s">
        <v>236</v>
      </c>
      <c r="D74" s="28" t="s">
        <v>216</v>
      </c>
      <c r="E74" s="28" t="s">
        <v>237</v>
      </c>
      <c r="F74" s="28" t="s">
        <v>238</v>
      </c>
      <c r="G74" s="28" t="s">
        <v>239</v>
      </c>
      <c r="H74" s="28" t="n">
        <v>0</v>
      </c>
      <c r="I74" s="28" t="s">
        <v>240</v>
      </c>
    </row>
    <row r="75" customFormat="false" ht="15" hidden="false" customHeight="false" outlineLevel="0" collapsed="false">
      <c r="A75" s="28" t="s">
        <v>234</v>
      </c>
      <c r="B75" s="28" t="s">
        <v>241</v>
      </c>
      <c r="C75" s="28" t="s">
        <v>236</v>
      </c>
      <c r="D75" s="28" t="s">
        <v>218</v>
      </c>
      <c r="E75" s="28" t="s">
        <v>237</v>
      </c>
      <c r="F75" s="28" t="s">
        <v>238</v>
      </c>
      <c r="G75" s="28" t="s">
        <v>239</v>
      </c>
      <c r="H75" s="28" t="n">
        <v>0</v>
      </c>
      <c r="I75" s="28" t="s">
        <v>240</v>
      </c>
    </row>
    <row r="76" customFormat="false" ht="15" hidden="false" customHeight="false" outlineLevel="0" collapsed="false">
      <c r="A76" s="28" t="s">
        <v>234</v>
      </c>
      <c r="B76" s="28" t="s">
        <v>241</v>
      </c>
      <c r="C76" s="28" t="s">
        <v>236</v>
      </c>
      <c r="D76" s="28" t="s">
        <v>219</v>
      </c>
      <c r="E76" s="28" t="s">
        <v>237</v>
      </c>
      <c r="F76" s="28" t="s">
        <v>238</v>
      </c>
      <c r="G76" s="28" t="s">
        <v>239</v>
      </c>
      <c r="H76" s="28" t="n">
        <v>1204191.305486</v>
      </c>
      <c r="I76" s="28" t="s">
        <v>240</v>
      </c>
    </row>
    <row r="77" customFormat="false" ht="15" hidden="false" customHeight="false" outlineLevel="0" collapsed="false">
      <c r="A77" s="28" t="s">
        <v>234</v>
      </c>
      <c r="B77" s="28" t="s">
        <v>241</v>
      </c>
      <c r="C77" s="28" t="s">
        <v>236</v>
      </c>
      <c r="D77" s="28" t="s">
        <v>220</v>
      </c>
      <c r="E77" s="28" t="s">
        <v>237</v>
      </c>
      <c r="F77" s="28" t="s">
        <v>238</v>
      </c>
      <c r="G77" s="28" t="s">
        <v>239</v>
      </c>
      <c r="H77" s="28" t="n">
        <v>247229.297729</v>
      </c>
      <c r="I77" s="28" t="s">
        <v>240</v>
      </c>
    </row>
    <row r="78" customFormat="false" ht="15" hidden="false" customHeight="false" outlineLevel="0" collapsed="false">
      <c r="A78" s="28" t="s">
        <v>234</v>
      </c>
      <c r="B78" s="28" t="s">
        <v>241</v>
      </c>
      <c r="C78" s="28" t="s">
        <v>236</v>
      </c>
      <c r="D78" s="28" t="s">
        <v>221</v>
      </c>
      <c r="E78" s="28" t="s">
        <v>237</v>
      </c>
      <c r="F78" s="28" t="s">
        <v>238</v>
      </c>
      <c r="G78" s="28" t="s">
        <v>239</v>
      </c>
      <c r="H78" s="28" t="n">
        <v>77101.412633</v>
      </c>
      <c r="I78" s="28" t="s">
        <v>240</v>
      </c>
    </row>
    <row r="79" customFormat="false" ht="15" hidden="false" customHeight="false" outlineLevel="0" collapsed="false">
      <c r="A79" s="28" t="s">
        <v>234</v>
      </c>
      <c r="B79" s="28" t="s">
        <v>241</v>
      </c>
      <c r="C79" s="28" t="s">
        <v>236</v>
      </c>
      <c r="D79" s="28" t="s">
        <v>223</v>
      </c>
      <c r="E79" s="28" t="s">
        <v>237</v>
      </c>
      <c r="F79" s="28" t="s">
        <v>238</v>
      </c>
      <c r="G79" s="28" t="s">
        <v>239</v>
      </c>
      <c r="H79" s="28" t="n">
        <v>25670.629901</v>
      </c>
      <c r="I79" s="28" t="s">
        <v>240</v>
      </c>
    </row>
    <row r="80" customFormat="false" ht="15" hidden="false" customHeight="false" outlineLevel="0" collapsed="false">
      <c r="A80" s="28" t="s">
        <v>234</v>
      </c>
      <c r="B80" s="28" t="s">
        <v>241</v>
      </c>
      <c r="C80" s="28" t="s">
        <v>236</v>
      </c>
      <c r="D80" s="28" t="s">
        <v>224</v>
      </c>
      <c r="E80" s="28" t="s">
        <v>237</v>
      </c>
      <c r="F80" s="28" t="s">
        <v>238</v>
      </c>
      <c r="G80" s="28" t="s">
        <v>239</v>
      </c>
      <c r="H80" s="28" t="n">
        <v>182091.547906</v>
      </c>
      <c r="I80" s="28" t="s">
        <v>240</v>
      </c>
    </row>
    <row r="81" customFormat="false" ht="15" hidden="false" customHeight="false" outlineLevel="0" collapsed="false">
      <c r="A81" s="28" t="s">
        <v>234</v>
      </c>
      <c r="B81" s="28" t="s">
        <v>241</v>
      </c>
      <c r="C81" s="28" t="s">
        <v>236</v>
      </c>
      <c r="D81" s="28" t="s">
        <v>225</v>
      </c>
      <c r="E81" s="28" t="s">
        <v>237</v>
      </c>
      <c r="F81" s="28" t="s">
        <v>238</v>
      </c>
      <c r="G81" s="28" t="s">
        <v>239</v>
      </c>
      <c r="H81" s="28" t="n">
        <v>154807.130354</v>
      </c>
      <c r="I81" s="28" t="s">
        <v>240</v>
      </c>
    </row>
    <row r="82" customFormat="false" ht="15" hidden="false" customHeight="false" outlineLevel="0" collapsed="false">
      <c r="A82" s="28" t="s">
        <v>234</v>
      </c>
      <c r="B82" s="28" t="s">
        <v>241</v>
      </c>
      <c r="C82" s="28" t="s">
        <v>236</v>
      </c>
      <c r="D82" s="28" t="s">
        <v>226</v>
      </c>
      <c r="E82" s="28" t="s">
        <v>237</v>
      </c>
      <c r="F82" s="28" t="s">
        <v>238</v>
      </c>
      <c r="G82" s="28" t="s">
        <v>239</v>
      </c>
      <c r="H82" s="28" t="n">
        <v>609986.304677</v>
      </c>
      <c r="I82" s="28" t="s">
        <v>240</v>
      </c>
    </row>
    <row r="83" customFormat="false" ht="15" hidden="false" customHeight="false" outlineLevel="0" collapsed="false">
      <c r="A83" s="28" t="s">
        <v>234</v>
      </c>
      <c r="B83" s="28" t="s">
        <v>241</v>
      </c>
      <c r="C83" s="28" t="s">
        <v>236</v>
      </c>
      <c r="D83" s="28" t="s">
        <v>227</v>
      </c>
      <c r="E83" s="28" t="s">
        <v>237</v>
      </c>
      <c r="F83" s="28" t="s">
        <v>238</v>
      </c>
      <c r="G83" s="28" t="s">
        <v>239</v>
      </c>
      <c r="H83" s="28" t="n">
        <v>31811.945438</v>
      </c>
      <c r="I83" s="28" t="s">
        <v>240</v>
      </c>
    </row>
    <row r="84" customFormat="false" ht="15" hidden="false" customHeight="false" outlineLevel="0" collapsed="false">
      <c r="A84" s="28" t="s">
        <v>234</v>
      </c>
      <c r="B84" s="28" t="s">
        <v>241</v>
      </c>
      <c r="C84" s="28" t="s">
        <v>236</v>
      </c>
      <c r="D84" s="28" t="s">
        <v>228</v>
      </c>
      <c r="E84" s="28" t="s">
        <v>237</v>
      </c>
      <c r="F84" s="28" t="s">
        <v>238</v>
      </c>
      <c r="G84" s="28" t="s">
        <v>239</v>
      </c>
      <c r="H84" s="28" t="n">
        <v>15052.391319</v>
      </c>
      <c r="I84" s="28" t="s">
        <v>240</v>
      </c>
    </row>
    <row r="85" customFormat="false" ht="15" hidden="false" customHeight="false" outlineLevel="0" collapsed="false">
      <c r="A85" s="28" t="s">
        <v>234</v>
      </c>
      <c r="B85" s="28" t="s">
        <v>241</v>
      </c>
      <c r="C85" s="28" t="s">
        <v>236</v>
      </c>
      <c r="D85" s="28" t="s">
        <v>229</v>
      </c>
      <c r="E85" s="28" t="s">
        <v>237</v>
      </c>
      <c r="F85" s="28" t="s">
        <v>238</v>
      </c>
      <c r="G85" s="28" t="s">
        <v>239</v>
      </c>
      <c r="H85" s="28" t="n">
        <v>316100.21769</v>
      </c>
      <c r="I85" s="28" t="s">
        <v>240</v>
      </c>
    </row>
    <row r="86" customFormat="false" ht="15" hidden="false" customHeight="false" outlineLevel="0" collapsed="false">
      <c r="A86" s="28" t="s">
        <v>234</v>
      </c>
      <c r="B86" s="28" t="s">
        <v>241</v>
      </c>
      <c r="C86" s="28" t="s">
        <v>236</v>
      </c>
      <c r="D86" s="28" t="s">
        <v>230</v>
      </c>
      <c r="E86" s="28" t="s">
        <v>237</v>
      </c>
      <c r="F86" s="28" t="s">
        <v>238</v>
      </c>
      <c r="G86" s="28" t="s">
        <v>239</v>
      </c>
      <c r="H86" s="28" t="n">
        <v>15052391.318573</v>
      </c>
      <c r="I86" s="28" t="s">
        <v>240</v>
      </c>
    </row>
    <row r="87" customFormat="false" ht="15" hidden="false" customHeight="false" outlineLevel="0" collapsed="false">
      <c r="A87" s="28" t="s">
        <v>234</v>
      </c>
      <c r="B87" s="28" t="s">
        <v>241</v>
      </c>
      <c r="C87" s="28" t="s">
        <v>236</v>
      </c>
      <c r="D87" s="28" t="s">
        <v>231</v>
      </c>
      <c r="E87" s="28" t="s">
        <v>237</v>
      </c>
      <c r="F87" s="28" t="s">
        <v>238</v>
      </c>
      <c r="G87" s="28" t="s">
        <v>239</v>
      </c>
      <c r="H87" s="28" t="n">
        <v>60209.565274</v>
      </c>
      <c r="I87" s="28" t="s">
        <v>240</v>
      </c>
    </row>
    <row r="88" customFormat="false" ht="15" hidden="false" customHeight="false" outlineLevel="0" collapsed="false">
      <c r="A88" s="28" t="s">
        <v>234</v>
      </c>
      <c r="B88" s="28" t="s">
        <v>241</v>
      </c>
      <c r="C88" s="28" t="s">
        <v>236</v>
      </c>
      <c r="D88" s="28" t="s">
        <v>232</v>
      </c>
      <c r="E88" s="28" t="s">
        <v>237</v>
      </c>
      <c r="F88" s="28" t="s">
        <v>238</v>
      </c>
      <c r="G88" s="28" t="s">
        <v>239</v>
      </c>
      <c r="H88" s="28" t="n">
        <v>0</v>
      </c>
      <c r="I88" s="28" t="s">
        <v>240</v>
      </c>
    </row>
    <row r="89" customFormat="false" ht="15" hidden="false" customHeight="false" outlineLevel="0" collapsed="false">
      <c r="A89" s="28" t="s">
        <v>234</v>
      </c>
      <c r="B89" s="28" t="s">
        <v>241</v>
      </c>
      <c r="C89" s="28" t="s">
        <v>236</v>
      </c>
      <c r="D89" s="28" t="s">
        <v>233</v>
      </c>
      <c r="E89" s="28" t="s">
        <v>237</v>
      </c>
      <c r="F89" s="28" t="s">
        <v>238</v>
      </c>
      <c r="G89" s="28" t="s">
        <v>239</v>
      </c>
      <c r="H89" s="28" t="n">
        <v>329357996.662675</v>
      </c>
      <c r="I89" s="28" t="s">
        <v>240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Y93"/>
  <sheetViews>
    <sheetView windowProtection="false" showFormulas="false" showGridLines="true" showRowColHeaders="true" showZeros="true" rightToLeft="false" tabSelected="false" showOutlineSymbols="true" defaultGridColor="true" view="normal" topLeftCell="P1" colorId="64" zoomScale="100" zoomScaleNormal="100" zoomScalePageLayoutView="100" workbookViewId="0">
      <selection pane="topLeft" activeCell="Z69" activeCellId="0" sqref="Z69"/>
    </sheetView>
  </sheetViews>
  <sheetFormatPr defaultRowHeight="15"/>
  <cols>
    <col collapsed="false" hidden="false" max="1025" min="1" style="0" width="8.50510204081633"/>
  </cols>
  <sheetData>
    <row r="1" customFormat="false" ht="15" hidden="false" customHeight="false" outlineLevel="0" collapsed="false">
      <c r="J1" s="0" t="s">
        <v>113</v>
      </c>
      <c r="K1" s="0" t="s">
        <v>116</v>
      </c>
      <c r="M1" s="0" t="s">
        <v>249</v>
      </c>
    </row>
    <row r="2" customFormat="false" ht="15" hidden="false" customHeight="false" outlineLevel="0" collapsed="false">
      <c r="A2" s="0" t="s">
        <v>234</v>
      </c>
      <c r="B2" s="9" t="n">
        <v>0</v>
      </c>
      <c r="C2" s="0" t="s">
        <v>236</v>
      </c>
      <c r="D2" s="0" t="s">
        <v>119</v>
      </c>
      <c r="E2" s="0" t="s">
        <v>237</v>
      </c>
      <c r="F2" s="0" t="s">
        <v>238</v>
      </c>
      <c r="G2" s="0" t="s">
        <v>239</v>
      </c>
      <c r="H2" s="0" t="n">
        <v>2267.310118</v>
      </c>
      <c r="I2" s="0" t="s">
        <v>240</v>
      </c>
      <c r="J2" s="0" t="s">
        <v>119</v>
      </c>
      <c r="K2" s="0" t="n">
        <v>6637.5</v>
      </c>
      <c r="M2" s="0" t="n">
        <f aca="false">K2/H2</f>
        <v>2.92747778405142</v>
      </c>
      <c r="N2" s="29" t="n">
        <v>2.92747778405142</v>
      </c>
      <c r="P2" s="0" t="s">
        <v>234</v>
      </c>
      <c r="Q2" s="0" t="s">
        <v>241</v>
      </c>
      <c r="R2" s="0" t="s">
        <v>236</v>
      </c>
      <c r="S2" s="0" t="s">
        <v>119</v>
      </c>
      <c r="T2" s="0" t="s">
        <v>237</v>
      </c>
      <c r="U2" s="0" t="s">
        <v>238</v>
      </c>
      <c r="V2" s="0" t="s">
        <v>239</v>
      </c>
      <c r="W2" s="0" t="n">
        <v>2267.310118</v>
      </c>
      <c r="X2" s="0" t="n">
        <v>1</v>
      </c>
    </row>
    <row r="3" customFormat="false" ht="15" hidden="false" customHeight="false" outlineLevel="0" collapsed="false">
      <c r="A3" s="0" t="s">
        <v>234</v>
      </c>
      <c r="B3" s="9" t="n">
        <v>0</v>
      </c>
      <c r="C3" s="0" t="s">
        <v>236</v>
      </c>
      <c r="D3" s="0" t="s">
        <v>121</v>
      </c>
      <c r="E3" s="0" t="s">
        <v>237</v>
      </c>
      <c r="F3" s="0" t="s">
        <v>238</v>
      </c>
      <c r="G3" s="0" t="s">
        <v>239</v>
      </c>
      <c r="H3" s="0" t="n">
        <v>4510.603421</v>
      </c>
      <c r="I3" s="0" t="s">
        <v>240</v>
      </c>
      <c r="J3" s="0" t="s">
        <v>121</v>
      </c>
      <c r="K3" s="0" t="n">
        <v>4510.672</v>
      </c>
      <c r="M3" s="0" t="n">
        <f aca="false">K3/H3</f>
        <v>1.00001520395246</v>
      </c>
      <c r="N3" s="29" t="n">
        <v>1.00001520395246</v>
      </c>
      <c r="P3" s="0" t="s">
        <v>234</v>
      </c>
      <c r="Q3" s="0" t="s">
        <v>241</v>
      </c>
      <c r="R3" s="0" t="s">
        <v>236</v>
      </c>
      <c r="S3" s="0" t="s">
        <v>121</v>
      </c>
      <c r="T3" s="0" t="s">
        <v>237</v>
      </c>
      <c r="U3" s="0" t="s">
        <v>238</v>
      </c>
      <c r="V3" s="0" t="s">
        <v>239</v>
      </c>
      <c r="W3" s="0" t="n">
        <v>4510.603421</v>
      </c>
      <c r="X3" s="0" t="n">
        <v>1</v>
      </c>
    </row>
    <row r="4" customFormat="false" ht="15" hidden="false" customHeight="false" outlineLevel="0" collapsed="false">
      <c r="A4" s="0" t="s">
        <v>234</v>
      </c>
      <c r="B4" s="9" t="n">
        <v>0</v>
      </c>
      <c r="C4" s="0" t="s">
        <v>236</v>
      </c>
      <c r="D4" s="0" t="s">
        <v>123</v>
      </c>
      <c r="E4" s="0" t="s">
        <v>237</v>
      </c>
      <c r="F4" s="0" t="s">
        <v>238</v>
      </c>
      <c r="G4" s="0" t="s">
        <v>239</v>
      </c>
      <c r="H4" s="0" t="n">
        <v>80218.697696</v>
      </c>
      <c r="I4" s="0" t="s">
        <v>240</v>
      </c>
      <c r="J4" s="0" t="s">
        <v>123</v>
      </c>
      <c r="K4" s="0" t="n">
        <v>80218.80689</v>
      </c>
      <c r="M4" s="0" t="n">
        <f aca="false">K4/H4</f>
        <v>1.00000136120385</v>
      </c>
      <c r="N4" s="29" t="n">
        <v>1.00000136120385</v>
      </c>
      <c r="P4" s="0" t="s">
        <v>234</v>
      </c>
      <c r="Q4" s="0" t="s">
        <v>241</v>
      </c>
      <c r="R4" s="0" t="s">
        <v>236</v>
      </c>
      <c r="S4" s="0" t="s">
        <v>123</v>
      </c>
      <c r="T4" s="0" t="s">
        <v>237</v>
      </c>
      <c r="U4" s="0" t="s">
        <v>238</v>
      </c>
      <c r="V4" s="0" t="s">
        <v>239</v>
      </c>
      <c r="W4" s="0" t="n">
        <v>80218.697696</v>
      </c>
      <c r="X4" s="0" t="n">
        <v>1</v>
      </c>
    </row>
    <row r="5" customFormat="false" ht="15" hidden="false" customHeight="false" outlineLevel="0" collapsed="false">
      <c r="A5" s="0" t="s">
        <v>234</v>
      </c>
      <c r="B5" s="9" t="n">
        <v>0</v>
      </c>
      <c r="C5" s="0" t="s">
        <v>236</v>
      </c>
      <c r="D5" s="0" t="s">
        <v>125</v>
      </c>
      <c r="E5" s="0" t="s">
        <v>237</v>
      </c>
      <c r="F5" s="0" t="s">
        <v>238</v>
      </c>
      <c r="G5" s="0" t="s">
        <v>239</v>
      </c>
      <c r="H5" s="0" t="n">
        <v>831.767058</v>
      </c>
      <c r="I5" s="0" t="s">
        <v>240</v>
      </c>
      <c r="J5" s="0" t="s">
        <v>125</v>
      </c>
      <c r="K5" s="0" t="n">
        <v>2697</v>
      </c>
      <c r="M5" s="0" t="n">
        <f aca="false">K5/H5</f>
        <v>3.24249436673411</v>
      </c>
      <c r="N5" s="29" t="n">
        <v>3.24249436673411</v>
      </c>
      <c r="P5" s="0" t="s">
        <v>234</v>
      </c>
      <c r="Q5" s="0" t="s">
        <v>241</v>
      </c>
      <c r="R5" s="0" t="s">
        <v>236</v>
      </c>
      <c r="S5" s="0" t="s">
        <v>125</v>
      </c>
      <c r="T5" s="0" t="s">
        <v>237</v>
      </c>
      <c r="U5" s="0" t="s">
        <v>238</v>
      </c>
      <c r="V5" s="0" t="s">
        <v>239</v>
      </c>
      <c r="W5" s="0" t="n">
        <v>832.109147</v>
      </c>
      <c r="X5" s="0" t="n">
        <v>0.45</v>
      </c>
    </row>
    <row r="6" customFormat="false" ht="15" hidden="false" customHeight="false" outlineLevel="0" collapsed="false">
      <c r="A6" s="0" t="s">
        <v>234</v>
      </c>
      <c r="B6" s="9" t="n">
        <v>0</v>
      </c>
      <c r="C6" s="0" t="s">
        <v>236</v>
      </c>
      <c r="D6" s="0" t="s">
        <v>127</v>
      </c>
      <c r="E6" s="0" t="s">
        <v>237</v>
      </c>
      <c r="F6" s="0" t="s">
        <v>238</v>
      </c>
      <c r="G6" s="0" t="s">
        <v>239</v>
      </c>
      <c r="H6" s="0" t="n">
        <v>6390.932453</v>
      </c>
      <c r="I6" s="0" t="s">
        <v>240</v>
      </c>
      <c r="J6" s="0" t="s">
        <v>127</v>
      </c>
      <c r="K6" s="0" t="n">
        <v>12347.10863</v>
      </c>
      <c r="M6" s="0" t="n">
        <f aca="false">K6/H6</f>
        <v>1.9319729508648</v>
      </c>
      <c r="N6" s="29" t="n">
        <v>1.9319729508648</v>
      </c>
      <c r="P6" s="0" t="s">
        <v>234</v>
      </c>
      <c r="Q6" s="0" t="s">
        <v>241</v>
      </c>
      <c r="R6" s="0" t="s">
        <v>236</v>
      </c>
      <c r="S6" s="0" t="s">
        <v>127</v>
      </c>
      <c r="T6" s="0" t="s">
        <v>237</v>
      </c>
      <c r="U6" s="0" t="s">
        <v>238</v>
      </c>
      <c r="V6" s="0" t="s">
        <v>239</v>
      </c>
      <c r="W6" s="0" t="n">
        <v>6390.932453</v>
      </c>
      <c r="X6" s="0" t="n">
        <v>1</v>
      </c>
    </row>
    <row r="7" customFormat="false" ht="15" hidden="false" customHeight="false" outlineLevel="0" collapsed="false">
      <c r="A7" s="0" t="s">
        <v>234</v>
      </c>
      <c r="B7" s="9" t="n">
        <v>0</v>
      </c>
      <c r="C7" s="0" t="s">
        <v>236</v>
      </c>
      <c r="D7" s="0" t="s">
        <v>128</v>
      </c>
      <c r="E7" s="0" t="s">
        <v>237</v>
      </c>
      <c r="F7" s="0" t="s">
        <v>238</v>
      </c>
      <c r="G7" s="0" t="s">
        <v>239</v>
      </c>
      <c r="H7" s="0" t="n">
        <v>2036.193107</v>
      </c>
      <c r="I7" s="0" t="s">
        <v>240</v>
      </c>
      <c r="J7" s="0" t="s">
        <v>128</v>
      </c>
      <c r="K7" s="0" t="n">
        <v>3907.97403</v>
      </c>
      <c r="M7" s="0" t="n">
        <f aca="false">K7/H7</f>
        <v>1.91925511218225</v>
      </c>
      <c r="N7" s="29" t="n">
        <v>1.91925511218225</v>
      </c>
      <c r="P7" s="0" t="s">
        <v>234</v>
      </c>
      <c r="Q7" s="0" t="s">
        <v>241</v>
      </c>
      <c r="R7" s="0" t="s">
        <v>236</v>
      </c>
      <c r="S7" s="0" t="s">
        <v>128</v>
      </c>
      <c r="T7" s="0" t="s">
        <v>237</v>
      </c>
      <c r="U7" s="0" t="s">
        <v>238</v>
      </c>
      <c r="V7" s="0" t="s">
        <v>239</v>
      </c>
      <c r="W7" s="0" t="n">
        <v>2036.193107</v>
      </c>
      <c r="X7" s="0" t="n">
        <v>1</v>
      </c>
    </row>
    <row r="8" customFormat="false" ht="15" hidden="false" customHeight="false" outlineLevel="0" collapsed="false">
      <c r="A8" s="0" t="s">
        <v>234</v>
      </c>
      <c r="B8" s="9" t="n">
        <v>0</v>
      </c>
      <c r="C8" s="0" t="s">
        <v>236</v>
      </c>
      <c r="D8" s="0" t="s">
        <v>129</v>
      </c>
      <c r="E8" s="0" t="s">
        <v>237</v>
      </c>
      <c r="F8" s="0" t="s">
        <v>238</v>
      </c>
      <c r="G8" s="0" t="s">
        <v>239</v>
      </c>
      <c r="H8" s="0" t="n">
        <v>34146.628351</v>
      </c>
      <c r="I8" s="0" t="s">
        <v>240</v>
      </c>
      <c r="J8" s="0" t="s">
        <v>129</v>
      </c>
      <c r="K8" s="0" t="n">
        <v>35892.08921</v>
      </c>
      <c r="M8" s="0" t="n">
        <f aca="false">K8/H8</f>
        <v>1.05111663854651</v>
      </c>
      <c r="N8" s="29" t="n">
        <v>1.05111663854651</v>
      </c>
      <c r="P8" s="0" t="s">
        <v>234</v>
      </c>
      <c r="Q8" s="0" t="s">
        <v>241</v>
      </c>
      <c r="R8" s="0" t="s">
        <v>236</v>
      </c>
      <c r="S8" s="0" t="s">
        <v>129</v>
      </c>
      <c r="T8" s="0" t="s">
        <v>237</v>
      </c>
      <c r="U8" s="0" t="s">
        <v>238</v>
      </c>
      <c r="V8" s="0" t="s">
        <v>239</v>
      </c>
      <c r="W8" s="0" t="n">
        <v>34146.628351</v>
      </c>
      <c r="X8" s="0" t="n">
        <v>1</v>
      </c>
    </row>
    <row r="9" customFormat="false" ht="15" hidden="false" customHeight="false" outlineLevel="0" collapsed="false">
      <c r="A9" s="0" t="s">
        <v>234</v>
      </c>
      <c r="B9" s="9" t="n">
        <v>0</v>
      </c>
      <c r="C9" s="0" t="s">
        <v>236</v>
      </c>
      <c r="D9" s="0" t="s">
        <v>130</v>
      </c>
      <c r="E9" s="0" t="s">
        <v>237</v>
      </c>
      <c r="F9" s="0" t="s">
        <v>238</v>
      </c>
      <c r="G9" s="0" t="s">
        <v>239</v>
      </c>
      <c r="H9" s="0" t="n">
        <v>8797.880279</v>
      </c>
      <c r="I9" s="0" t="s">
        <v>240</v>
      </c>
      <c r="J9" s="0" t="s">
        <v>130</v>
      </c>
      <c r="K9" s="0" t="n">
        <v>21423.01856</v>
      </c>
      <c r="M9" s="0" t="n">
        <f aca="false">K9/H9</f>
        <v>2.43502046863895</v>
      </c>
      <c r="N9" s="29" t="n">
        <v>2.43502046863895</v>
      </c>
      <c r="P9" s="0" t="s">
        <v>234</v>
      </c>
      <c r="Q9" s="0" t="s">
        <v>241</v>
      </c>
      <c r="R9" s="0" t="s">
        <v>236</v>
      </c>
      <c r="S9" s="0" t="s">
        <v>130</v>
      </c>
      <c r="T9" s="0" t="s">
        <v>237</v>
      </c>
      <c r="U9" s="0" t="s">
        <v>238</v>
      </c>
      <c r="V9" s="0" t="s">
        <v>239</v>
      </c>
      <c r="W9" s="0" t="n">
        <v>8797.880279</v>
      </c>
      <c r="X9" s="0" t="n">
        <v>1</v>
      </c>
    </row>
    <row r="10" customFormat="false" ht="15" hidden="false" customHeight="false" outlineLevel="0" collapsed="false">
      <c r="A10" s="0" t="s">
        <v>234</v>
      </c>
      <c r="B10" s="9" t="n">
        <v>0</v>
      </c>
      <c r="C10" s="0" t="s">
        <v>236</v>
      </c>
      <c r="D10" s="0" t="s">
        <v>131</v>
      </c>
      <c r="E10" s="0" t="s">
        <v>237</v>
      </c>
      <c r="F10" s="0" t="s">
        <v>238</v>
      </c>
      <c r="G10" s="0" t="s">
        <v>239</v>
      </c>
      <c r="H10" s="0" t="n">
        <v>3982.546446</v>
      </c>
      <c r="I10" s="0" t="s">
        <v>240</v>
      </c>
      <c r="J10" s="0" t="s">
        <v>131</v>
      </c>
      <c r="K10" s="0" t="n">
        <v>8105.29059</v>
      </c>
      <c r="M10" s="0" t="n">
        <f aca="false">K10/H10</f>
        <v>2.03520302899187</v>
      </c>
      <c r="N10" s="29" t="n">
        <v>2.03520302899187</v>
      </c>
      <c r="P10" s="0" t="s">
        <v>234</v>
      </c>
      <c r="Q10" s="0" t="s">
        <v>241</v>
      </c>
      <c r="R10" s="0" t="s">
        <v>236</v>
      </c>
      <c r="S10" s="0" t="s">
        <v>131</v>
      </c>
      <c r="T10" s="0" t="s">
        <v>237</v>
      </c>
      <c r="U10" s="0" t="s">
        <v>238</v>
      </c>
      <c r="V10" s="0" t="s">
        <v>239</v>
      </c>
      <c r="W10" s="0" t="n">
        <v>3982.546446</v>
      </c>
      <c r="X10" s="0" t="n">
        <v>1</v>
      </c>
    </row>
    <row r="11" customFormat="false" ht="15" hidden="false" customHeight="false" outlineLevel="0" collapsed="false">
      <c r="A11" s="0" t="s">
        <v>234</v>
      </c>
      <c r="B11" s="9" t="n">
        <v>0</v>
      </c>
      <c r="C11" s="0" t="s">
        <v>236</v>
      </c>
      <c r="D11" s="0" t="s">
        <v>132</v>
      </c>
      <c r="E11" s="0" t="s">
        <v>237</v>
      </c>
      <c r="F11" s="0" t="s">
        <v>238</v>
      </c>
      <c r="G11" s="0" t="s">
        <v>239</v>
      </c>
      <c r="H11" s="0" t="n">
        <v>1277.410188</v>
      </c>
      <c r="I11" s="0" t="s">
        <v>240</v>
      </c>
      <c r="J11" s="0" t="s">
        <v>132</v>
      </c>
      <c r="K11" s="0" t="n">
        <v>3646.22214</v>
      </c>
      <c r="M11" s="0" t="n">
        <f aca="false">K11/H11</f>
        <v>2.85438629991575</v>
      </c>
      <c r="N11" s="29" t="n">
        <v>2.85438629991575</v>
      </c>
      <c r="P11" s="0" t="s">
        <v>234</v>
      </c>
      <c r="Q11" s="0" t="s">
        <v>241</v>
      </c>
      <c r="R11" s="0" t="s">
        <v>236</v>
      </c>
      <c r="S11" s="0" t="s">
        <v>132</v>
      </c>
      <c r="T11" s="0" t="s">
        <v>237</v>
      </c>
      <c r="U11" s="0" t="s">
        <v>238</v>
      </c>
      <c r="V11" s="0" t="s">
        <v>239</v>
      </c>
      <c r="W11" s="0" t="n">
        <v>1277.410188</v>
      </c>
      <c r="X11" s="0" t="n">
        <v>1</v>
      </c>
    </row>
    <row r="12" customFormat="false" ht="15" hidden="false" customHeight="false" outlineLevel="0" collapsed="false">
      <c r="A12" s="0" t="s">
        <v>234</v>
      </c>
      <c r="B12" s="9" t="n">
        <v>0</v>
      </c>
      <c r="C12" s="0" t="s">
        <v>236</v>
      </c>
      <c r="D12" s="0" t="s">
        <v>133</v>
      </c>
      <c r="E12" s="0" t="s">
        <v>237</v>
      </c>
      <c r="F12" s="0" t="s">
        <v>238</v>
      </c>
      <c r="G12" s="0" t="s">
        <v>239</v>
      </c>
      <c r="H12" s="0" t="n">
        <v>18436.748959</v>
      </c>
      <c r="I12" s="0" t="s">
        <v>240</v>
      </c>
      <c r="J12" s="0" t="s">
        <v>133</v>
      </c>
      <c r="K12" s="0" t="n">
        <v>38854.99289</v>
      </c>
      <c r="M12" s="0" t="n">
        <f aca="false">K12/H12</f>
        <v>2.10747529168003</v>
      </c>
      <c r="N12" s="29" t="n">
        <v>2.10747529168003</v>
      </c>
      <c r="P12" s="0" t="s">
        <v>234</v>
      </c>
      <c r="Q12" s="0" t="s">
        <v>241</v>
      </c>
      <c r="R12" s="0" t="s">
        <v>236</v>
      </c>
      <c r="S12" s="0" t="s">
        <v>133</v>
      </c>
      <c r="T12" s="0" t="s">
        <v>237</v>
      </c>
      <c r="U12" s="0" t="s">
        <v>238</v>
      </c>
      <c r="V12" s="0" t="s">
        <v>239</v>
      </c>
      <c r="W12" s="0" t="n">
        <v>18436.748959</v>
      </c>
      <c r="X12" s="0" t="n">
        <v>1</v>
      </c>
    </row>
    <row r="13" customFormat="false" ht="15" hidden="false" customHeight="false" outlineLevel="0" collapsed="false">
      <c r="A13" s="0" t="s">
        <v>234</v>
      </c>
      <c r="B13" s="9" t="n">
        <v>0</v>
      </c>
      <c r="C13" s="0" t="s">
        <v>236</v>
      </c>
      <c r="D13" s="0" t="s">
        <v>134</v>
      </c>
      <c r="E13" s="0" t="s">
        <v>237</v>
      </c>
      <c r="F13" s="0" t="s">
        <v>238</v>
      </c>
      <c r="G13" s="0" t="s">
        <v>239</v>
      </c>
      <c r="H13" s="0" t="n">
        <v>98.291037</v>
      </c>
      <c r="I13" s="0" t="s">
        <v>240</v>
      </c>
      <c r="J13" s="0" t="s">
        <v>134</v>
      </c>
      <c r="K13" s="0" t="n">
        <v>98.22951</v>
      </c>
      <c r="M13" s="0" t="n">
        <f aca="false">K13/H13</f>
        <v>0.999374032446112</v>
      </c>
      <c r="N13" s="29" t="n">
        <v>0.999374032446112</v>
      </c>
      <c r="P13" s="0" t="s">
        <v>234</v>
      </c>
      <c r="Q13" s="0" t="s">
        <v>241</v>
      </c>
      <c r="R13" s="0" t="s">
        <v>236</v>
      </c>
      <c r="S13" s="0" t="s">
        <v>134</v>
      </c>
      <c r="T13" s="0" t="s">
        <v>237</v>
      </c>
      <c r="U13" s="0" t="s">
        <v>238</v>
      </c>
      <c r="V13" s="0" t="s">
        <v>239</v>
      </c>
      <c r="W13" s="0" t="n">
        <v>655.273577</v>
      </c>
      <c r="X13" s="0" t="n">
        <v>0.11</v>
      </c>
    </row>
    <row r="14" customFormat="false" ht="15" hidden="false" customHeight="false" outlineLevel="0" collapsed="false">
      <c r="A14" s="0" t="s">
        <v>234</v>
      </c>
      <c r="B14" s="9" t="n">
        <v>0</v>
      </c>
      <c r="C14" s="0" t="s">
        <v>236</v>
      </c>
      <c r="D14" s="0" t="s">
        <v>135</v>
      </c>
      <c r="E14" s="0" t="s">
        <v>237</v>
      </c>
      <c r="F14" s="0" t="s">
        <v>238</v>
      </c>
      <c r="G14" s="0" t="s">
        <v>239</v>
      </c>
      <c r="H14" s="0" t="n">
        <v>602.712348</v>
      </c>
      <c r="I14" s="0" t="s">
        <v>240</v>
      </c>
      <c r="J14" s="0" t="s">
        <v>135</v>
      </c>
      <c r="K14" s="0" t="n">
        <v>1596.408</v>
      </c>
      <c r="M14" s="0" t="n">
        <f aca="false">K14/H14</f>
        <v>2.64870631122361</v>
      </c>
      <c r="N14" s="29" t="n">
        <v>2.64870631122361</v>
      </c>
      <c r="P14" s="0" t="s">
        <v>234</v>
      </c>
      <c r="Q14" s="0" t="s">
        <v>241</v>
      </c>
      <c r="R14" s="0" t="s">
        <v>236</v>
      </c>
      <c r="S14" s="0" t="s">
        <v>135</v>
      </c>
      <c r="T14" s="0" t="s">
        <v>237</v>
      </c>
      <c r="U14" s="0" t="s">
        <v>238</v>
      </c>
      <c r="V14" s="0" t="s">
        <v>239</v>
      </c>
      <c r="W14" s="0" t="n">
        <v>597.573218</v>
      </c>
      <c r="X14" s="0" t="n">
        <v>0.1</v>
      </c>
    </row>
    <row r="15" customFormat="false" ht="15" hidden="false" customHeight="false" outlineLevel="0" collapsed="false">
      <c r="A15" s="0" t="s">
        <v>234</v>
      </c>
      <c r="B15" s="9" t="n">
        <v>0</v>
      </c>
      <c r="C15" s="0" t="s">
        <v>236</v>
      </c>
      <c r="D15" s="0" t="s">
        <v>137</v>
      </c>
      <c r="E15" s="0" t="s">
        <v>237</v>
      </c>
      <c r="F15" s="0" t="s">
        <v>238</v>
      </c>
      <c r="G15" s="0" t="s">
        <v>239</v>
      </c>
      <c r="H15" s="0" t="n">
        <v>915.871232</v>
      </c>
      <c r="I15" s="0" t="s">
        <v>240</v>
      </c>
      <c r="J15" s="0" t="s">
        <v>137</v>
      </c>
      <c r="K15" s="0" t="n">
        <v>2273.672</v>
      </c>
      <c r="M15" s="0" t="n">
        <f aca="false">K15/H15</f>
        <v>2.48252365677537</v>
      </c>
      <c r="N15" s="29" t="n">
        <v>2.48252365677537</v>
      </c>
      <c r="P15" s="0" t="s">
        <v>234</v>
      </c>
      <c r="Q15" s="0" t="s">
        <v>241</v>
      </c>
      <c r="R15" s="0" t="s">
        <v>236</v>
      </c>
      <c r="S15" s="0" t="s">
        <v>137</v>
      </c>
      <c r="T15" s="0" t="s">
        <v>237</v>
      </c>
      <c r="U15" s="0" t="s">
        <v>238</v>
      </c>
      <c r="V15" s="0" t="s">
        <v>239</v>
      </c>
      <c r="W15" s="0" t="n">
        <v>916.108889</v>
      </c>
      <c r="X15" s="0" t="n">
        <v>1.38</v>
      </c>
    </row>
    <row r="16" customFormat="false" ht="15" hidden="false" customHeight="false" outlineLevel="0" collapsed="false">
      <c r="A16" s="0" t="s">
        <v>234</v>
      </c>
      <c r="B16" s="9" t="n">
        <v>0</v>
      </c>
      <c r="C16" s="0" t="s">
        <v>236</v>
      </c>
      <c r="D16" s="0" t="s">
        <v>139</v>
      </c>
      <c r="E16" s="0" t="s">
        <v>237</v>
      </c>
      <c r="F16" s="0" t="s">
        <v>238</v>
      </c>
      <c r="G16" s="0" t="s">
        <v>239</v>
      </c>
      <c r="H16" s="0" t="n">
        <v>262.608309</v>
      </c>
      <c r="I16" s="0" t="s">
        <v>240</v>
      </c>
      <c r="J16" s="0" t="s">
        <v>139</v>
      </c>
      <c r="K16" s="0" t="n">
        <v>967.52</v>
      </c>
      <c r="M16" s="0" t="n">
        <f aca="false">K16/H16</f>
        <v>3.68427032520132</v>
      </c>
      <c r="N16" s="29" t="n">
        <v>3.68427032520132</v>
      </c>
      <c r="P16" s="0" t="s">
        <v>234</v>
      </c>
      <c r="Q16" s="0" t="s">
        <v>241</v>
      </c>
      <c r="R16" s="0" t="s">
        <v>236</v>
      </c>
      <c r="S16" s="0" t="s">
        <v>139</v>
      </c>
      <c r="T16" s="0" t="s">
        <v>237</v>
      </c>
      <c r="U16" s="0" t="s">
        <v>238</v>
      </c>
      <c r="V16" s="0" t="s">
        <v>239</v>
      </c>
      <c r="W16" s="0" t="n">
        <v>269.180808</v>
      </c>
      <c r="X16" s="0" t="n">
        <v>0.06</v>
      </c>
    </row>
    <row r="17" customFormat="false" ht="15" hidden="false" customHeight="false" outlineLevel="0" collapsed="false">
      <c r="A17" s="0" t="s">
        <v>234</v>
      </c>
      <c r="B17" s="9" t="n">
        <v>0</v>
      </c>
      <c r="C17" s="0" t="s">
        <v>236</v>
      </c>
      <c r="D17" s="0" t="s">
        <v>141</v>
      </c>
      <c r="E17" s="0" t="s">
        <v>237</v>
      </c>
      <c r="F17" s="0" t="s">
        <v>238</v>
      </c>
      <c r="G17" s="0" t="s">
        <v>239</v>
      </c>
      <c r="H17" s="0" t="n">
        <v>3.269823</v>
      </c>
      <c r="I17" s="0" t="s">
        <v>240</v>
      </c>
      <c r="J17" s="0" t="s">
        <v>141</v>
      </c>
      <c r="K17" s="0" t="n">
        <v>4.858435</v>
      </c>
      <c r="M17" s="0" t="n">
        <f aca="false">K17/H17</f>
        <v>1.48584036505952</v>
      </c>
      <c r="N17" s="29" t="n">
        <v>1.48584036505952</v>
      </c>
      <c r="P17" s="0" t="s">
        <v>234</v>
      </c>
      <c r="Q17" s="0" t="s">
        <v>241</v>
      </c>
      <c r="R17" s="0" t="s">
        <v>236</v>
      </c>
      <c r="S17" s="0" t="s">
        <v>141</v>
      </c>
      <c r="T17" s="0" t="s">
        <v>237</v>
      </c>
      <c r="U17" s="0" t="s">
        <v>238</v>
      </c>
      <c r="V17" s="0" t="s">
        <v>239</v>
      </c>
      <c r="W17" s="0" t="n">
        <v>13.353438</v>
      </c>
      <c r="X17" s="0" t="n">
        <v>0.4</v>
      </c>
    </row>
    <row r="18" customFormat="false" ht="15" hidden="false" customHeight="false" outlineLevel="0" collapsed="false">
      <c r="A18" s="0" t="s">
        <v>234</v>
      </c>
      <c r="B18" s="9" t="n">
        <v>0</v>
      </c>
      <c r="C18" s="0" t="s">
        <v>236</v>
      </c>
      <c r="D18" s="0" t="s">
        <v>142</v>
      </c>
      <c r="E18" s="0" t="s">
        <v>237</v>
      </c>
      <c r="F18" s="0" t="s">
        <v>238</v>
      </c>
      <c r="G18" s="0" t="s">
        <v>239</v>
      </c>
      <c r="H18" s="0" t="n">
        <v>5673.347829</v>
      </c>
      <c r="I18" s="0" t="s">
        <v>240</v>
      </c>
      <c r="J18" s="0" t="s">
        <v>142</v>
      </c>
      <c r="K18" s="0" t="n">
        <v>5673.271</v>
      </c>
      <c r="M18" s="0" t="n">
        <f aca="false">K18/H18</f>
        <v>0.999986457907691</v>
      </c>
      <c r="N18" s="29" t="n">
        <v>0.999986457907691</v>
      </c>
      <c r="P18" s="0" t="s">
        <v>234</v>
      </c>
      <c r="Q18" s="0" t="s">
        <v>241</v>
      </c>
      <c r="R18" s="0" t="s">
        <v>236</v>
      </c>
      <c r="S18" s="0" t="s">
        <v>142</v>
      </c>
      <c r="T18" s="0" t="s">
        <v>237</v>
      </c>
      <c r="U18" s="0" t="s">
        <v>238</v>
      </c>
      <c r="V18" s="0" t="s">
        <v>239</v>
      </c>
      <c r="W18" s="0" t="n">
        <v>5673.347829</v>
      </c>
      <c r="X18" s="0" t="n">
        <v>1</v>
      </c>
    </row>
    <row r="19" customFormat="false" ht="15" hidden="false" customHeight="false" outlineLevel="0" collapsed="false">
      <c r="A19" s="0" t="s">
        <v>234</v>
      </c>
      <c r="B19" s="9" t="n">
        <v>0</v>
      </c>
      <c r="C19" s="0" t="s">
        <v>236</v>
      </c>
      <c r="D19" s="0" t="s">
        <v>143</v>
      </c>
      <c r="E19" s="0" t="s">
        <v>237</v>
      </c>
      <c r="F19" s="0" t="s">
        <v>238</v>
      </c>
      <c r="G19" s="0" t="s">
        <v>239</v>
      </c>
      <c r="H19" s="0" t="n">
        <v>12508.163429</v>
      </c>
      <c r="I19" s="0" t="s">
        <v>240</v>
      </c>
      <c r="J19" s="0" t="s">
        <v>143</v>
      </c>
      <c r="K19" s="0" t="n">
        <v>12508.14644</v>
      </c>
      <c r="M19" s="0" t="n">
        <f aca="false">K19/H19</f>
        <v>0.999998641767027</v>
      </c>
      <c r="N19" s="29" t="n">
        <v>0.999998641767027</v>
      </c>
      <c r="P19" s="0" t="s">
        <v>234</v>
      </c>
      <c r="Q19" s="0" t="s">
        <v>241</v>
      </c>
      <c r="R19" s="0" t="s">
        <v>236</v>
      </c>
      <c r="S19" s="0" t="s">
        <v>143</v>
      </c>
      <c r="T19" s="0" t="s">
        <v>237</v>
      </c>
      <c r="U19" s="0" t="s">
        <v>238</v>
      </c>
      <c r="V19" s="0" t="s">
        <v>239</v>
      </c>
      <c r="W19" s="0" t="n">
        <v>13379.861399</v>
      </c>
      <c r="X19" s="0" t="n">
        <v>0.06</v>
      </c>
    </row>
    <row r="20" customFormat="false" ht="15" hidden="false" customHeight="false" outlineLevel="0" collapsed="false">
      <c r="A20" s="0" t="s">
        <v>234</v>
      </c>
      <c r="B20" s="9" t="n">
        <v>0</v>
      </c>
      <c r="C20" s="0" t="s">
        <v>236</v>
      </c>
      <c r="D20" s="0" t="s">
        <v>144</v>
      </c>
      <c r="E20" s="0" t="s">
        <v>237</v>
      </c>
      <c r="F20" s="0" t="s">
        <v>238</v>
      </c>
      <c r="G20" s="0" t="s">
        <v>239</v>
      </c>
      <c r="H20" s="0" t="n">
        <v>2574.879368</v>
      </c>
      <c r="I20" s="0" t="s">
        <v>240</v>
      </c>
      <c r="J20" s="0" t="s">
        <v>144</v>
      </c>
      <c r="K20" s="0" t="n">
        <v>2343.334</v>
      </c>
      <c r="M20" s="0" t="n">
        <f aca="false">K20/H20</f>
        <v>0.910075255999333</v>
      </c>
      <c r="N20" s="29" t="n">
        <v>0.910075255999333</v>
      </c>
      <c r="P20" s="0" t="s">
        <v>234</v>
      </c>
      <c r="Q20" s="0" t="s">
        <v>241</v>
      </c>
      <c r="R20" s="0" t="s">
        <v>236</v>
      </c>
      <c r="S20" s="0" t="s">
        <v>144</v>
      </c>
      <c r="T20" s="0" t="s">
        <v>237</v>
      </c>
      <c r="U20" s="0" t="s">
        <v>238</v>
      </c>
      <c r="V20" s="0" t="s">
        <v>239</v>
      </c>
      <c r="W20" s="0" t="n">
        <v>2574.879368</v>
      </c>
      <c r="X20" s="0" t="n">
        <v>1</v>
      </c>
    </row>
    <row r="21" customFormat="false" ht="15" hidden="false" customHeight="false" outlineLevel="0" collapsed="false">
      <c r="A21" s="0" t="s">
        <v>234</v>
      </c>
      <c r="B21" s="9" t="n">
        <v>0</v>
      </c>
      <c r="C21" s="0" t="s">
        <v>236</v>
      </c>
      <c r="D21" s="0" t="s">
        <v>146</v>
      </c>
      <c r="E21" s="0" t="s">
        <v>237</v>
      </c>
      <c r="F21" s="0" t="s">
        <v>238</v>
      </c>
      <c r="G21" s="0" t="s">
        <v>239</v>
      </c>
      <c r="H21" s="0" t="n">
        <v>66381.176868</v>
      </c>
      <c r="I21" s="0" t="s">
        <v>240</v>
      </c>
      <c r="J21" s="0" t="s">
        <v>146</v>
      </c>
      <c r="K21" s="0" t="n">
        <v>66381.20103</v>
      </c>
      <c r="M21" s="0" t="n">
        <f aca="false">K21/H21</f>
        <v>1.00000036398873</v>
      </c>
      <c r="N21" s="29" t="n">
        <v>1.00000036398873</v>
      </c>
      <c r="P21" s="0" t="s">
        <v>234</v>
      </c>
      <c r="Q21" s="0" t="s">
        <v>241</v>
      </c>
      <c r="R21" s="0" t="s">
        <v>236</v>
      </c>
      <c r="S21" s="0" t="s">
        <v>146</v>
      </c>
      <c r="T21" s="0" t="s">
        <v>237</v>
      </c>
      <c r="U21" s="0" t="s">
        <v>238</v>
      </c>
      <c r="V21" s="0" t="s">
        <v>239</v>
      </c>
      <c r="W21" s="0" t="n">
        <v>66381.176868</v>
      </c>
      <c r="X21" s="0" t="n">
        <v>1</v>
      </c>
    </row>
    <row r="22" customFormat="false" ht="15" hidden="false" customHeight="false" outlineLevel="0" collapsed="false">
      <c r="A22" s="0" t="s">
        <v>234</v>
      </c>
      <c r="B22" s="9" t="n">
        <v>0</v>
      </c>
      <c r="C22" s="0" t="s">
        <v>236</v>
      </c>
      <c r="D22" s="0" t="s">
        <v>147</v>
      </c>
      <c r="E22" s="0" t="s">
        <v>237</v>
      </c>
      <c r="F22" s="0" t="s">
        <v>238</v>
      </c>
      <c r="G22" s="0" t="s">
        <v>239</v>
      </c>
      <c r="H22" s="0" t="n">
        <v>3164.874737</v>
      </c>
      <c r="I22" s="0" t="s">
        <v>240</v>
      </c>
      <c r="J22" s="0" t="s">
        <v>147</v>
      </c>
      <c r="K22" s="0" t="n">
        <v>3164.95</v>
      </c>
      <c r="M22" s="0" t="n">
        <f aca="false">K22/H22</f>
        <v>1.00002378072001</v>
      </c>
      <c r="N22" s="29" t="n">
        <v>1.00002378072001</v>
      </c>
      <c r="P22" s="0" t="s">
        <v>234</v>
      </c>
      <c r="Q22" s="0" t="s">
        <v>241</v>
      </c>
      <c r="R22" s="0" t="s">
        <v>236</v>
      </c>
      <c r="S22" s="0" t="s">
        <v>147</v>
      </c>
      <c r="T22" s="0" t="s">
        <v>237</v>
      </c>
      <c r="U22" s="0" t="s">
        <v>238</v>
      </c>
      <c r="V22" s="0" t="s">
        <v>239</v>
      </c>
      <c r="W22" s="0" t="n">
        <v>3152.362283</v>
      </c>
      <c r="X22" s="0" t="n">
        <v>1.17</v>
      </c>
    </row>
    <row r="23" customFormat="false" ht="15" hidden="false" customHeight="false" outlineLevel="0" collapsed="false">
      <c r="A23" s="0" t="s">
        <v>234</v>
      </c>
      <c r="B23" s="9" t="n">
        <v>0</v>
      </c>
      <c r="C23" s="0" t="s">
        <v>236</v>
      </c>
      <c r="D23" s="0" t="s">
        <v>149</v>
      </c>
      <c r="E23" s="0" t="s">
        <v>237</v>
      </c>
      <c r="F23" s="0" t="s">
        <v>238</v>
      </c>
      <c r="G23" s="0" t="s">
        <v>239</v>
      </c>
      <c r="H23" s="0" t="n">
        <v>4742.760904</v>
      </c>
      <c r="I23" s="0" t="s">
        <v>240</v>
      </c>
      <c r="J23" s="0" t="s">
        <v>149</v>
      </c>
      <c r="K23" s="0" t="n">
        <v>4742.751</v>
      </c>
      <c r="M23" s="0" t="n">
        <f aca="false">K23/H23</f>
        <v>0.999997911764856</v>
      </c>
      <c r="N23" s="29" t="n">
        <v>0.999997911764856</v>
      </c>
      <c r="P23" s="0" t="s">
        <v>234</v>
      </c>
      <c r="Q23" s="0" t="s">
        <v>241</v>
      </c>
      <c r="R23" s="0" t="s">
        <v>236</v>
      </c>
      <c r="S23" s="0" t="s">
        <v>149</v>
      </c>
      <c r="T23" s="0" t="s">
        <v>237</v>
      </c>
      <c r="U23" s="0" t="s">
        <v>238</v>
      </c>
      <c r="V23" s="0" t="s">
        <v>239</v>
      </c>
      <c r="W23" s="0" t="n">
        <v>4665.989818</v>
      </c>
      <c r="X23" s="0" t="n">
        <v>0.15</v>
      </c>
    </row>
    <row r="24" customFormat="false" ht="15" hidden="false" customHeight="false" outlineLevel="0" collapsed="false">
      <c r="A24" s="0" t="s">
        <v>234</v>
      </c>
      <c r="B24" s="9" t="n">
        <v>0</v>
      </c>
      <c r="C24" s="0" t="s">
        <v>236</v>
      </c>
      <c r="D24" s="0" t="s">
        <v>150</v>
      </c>
      <c r="E24" s="0" t="s">
        <v>237</v>
      </c>
      <c r="F24" s="0" t="s">
        <v>238</v>
      </c>
      <c r="G24" s="0" t="s">
        <v>239</v>
      </c>
      <c r="H24" s="0" t="n">
        <v>131357.465265</v>
      </c>
      <c r="I24" s="0" t="s">
        <v>240</v>
      </c>
      <c r="J24" s="0" t="s">
        <v>150</v>
      </c>
      <c r="K24" s="0" t="n">
        <v>312490.47648</v>
      </c>
      <c r="M24" s="0" t="n">
        <f aca="false">K24/H24</f>
        <v>2.37893199179493</v>
      </c>
      <c r="N24" s="29" t="n">
        <v>2.37893199179493</v>
      </c>
      <c r="P24" s="0" t="s">
        <v>234</v>
      </c>
      <c r="Q24" s="0" t="s">
        <v>241</v>
      </c>
      <c r="R24" s="0" t="s">
        <v>236</v>
      </c>
      <c r="S24" s="0" t="s">
        <v>150</v>
      </c>
      <c r="T24" s="0" t="s">
        <v>237</v>
      </c>
      <c r="U24" s="0" t="s">
        <v>238</v>
      </c>
      <c r="V24" s="0" t="s">
        <v>239</v>
      </c>
      <c r="W24" s="0" t="n">
        <v>131357.465265</v>
      </c>
      <c r="X24" s="0" t="n">
        <v>1</v>
      </c>
    </row>
    <row r="25" customFormat="false" ht="15" hidden="false" customHeight="false" outlineLevel="0" collapsed="false">
      <c r="A25" s="0" t="s">
        <v>234</v>
      </c>
      <c r="B25" s="9" t="n">
        <v>0</v>
      </c>
      <c r="C25" s="0" t="s">
        <v>236</v>
      </c>
      <c r="D25" s="0" t="s">
        <v>151</v>
      </c>
      <c r="E25" s="0" t="s">
        <v>237</v>
      </c>
      <c r="F25" s="0" t="s">
        <v>238</v>
      </c>
      <c r="G25" s="0" t="s">
        <v>239</v>
      </c>
      <c r="H25" s="0" t="n">
        <v>124594.863745</v>
      </c>
      <c r="I25" s="0" t="s">
        <v>240</v>
      </c>
      <c r="J25" s="0" t="s">
        <v>151</v>
      </c>
      <c r="K25" s="0" t="n">
        <v>124595.38234</v>
      </c>
      <c r="M25" s="0" t="n">
        <f aca="false">K25/H25</f>
        <v>1.00000416225023</v>
      </c>
      <c r="N25" s="29" t="n">
        <v>1.00000416225023</v>
      </c>
      <c r="P25" s="0" t="s">
        <v>234</v>
      </c>
      <c r="Q25" s="0" t="s">
        <v>241</v>
      </c>
      <c r="R25" s="0" t="s">
        <v>236</v>
      </c>
      <c r="S25" s="0" t="s">
        <v>151</v>
      </c>
      <c r="T25" s="0" t="s">
        <v>237</v>
      </c>
      <c r="U25" s="0" t="s">
        <v>238</v>
      </c>
      <c r="V25" s="0" t="s">
        <v>239</v>
      </c>
      <c r="W25" s="0" t="n">
        <v>124594.863745</v>
      </c>
      <c r="X25" s="0" t="n">
        <v>1</v>
      </c>
    </row>
    <row r="26" customFormat="false" ht="15" hidden="false" customHeight="false" outlineLevel="0" collapsed="false">
      <c r="A26" s="0" t="s">
        <v>234</v>
      </c>
      <c r="B26" s="9" t="n">
        <v>0</v>
      </c>
      <c r="C26" s="0" t="s">
        <v>236</v>
      </c>
      <c r="D26" s="0" t="s">
        <v>152</v>
      </c>
      <c r="E26" s="0" t="s">
        <v>237</v>
      </c>
      <c r="F26" s="0" t="s">
        <v>238</v>
      </c>
      <c r="G26" s="0" t="s">
        <v>239</v>
      </c>
      <c r="H26" s="0" t="n">
        <v>407.633302</v>
      </c>
      <c r="I26" s="0" t="s">
        <v>240</v>
      </c>
      <c r="J26" s="0" t="s">
        <v>152</v>
      </c>
      <c r="K26" s="0" t="n">
        <v>639.21481</v>
      </c>
      <c r="M26" s="0" t="n">
        <f aca="false">K26/H26</f>
        <v>1.56811233739681</v>
      </c>
      <c r="N26" s="29" t="n">
        <v>1.56811233739681</v>
      </c>
      <c r="P26" s="0" t="s">
        <v>234</v>
      </c>
      <c r="Q26" s="0" t="s">
        <v>241</v>
      </c>
      <c r="R26" s="0" t="s">
        <v>236</v>
      </c>
      <c r="S26" s="0" t="s">
        <v>152</v>
      </c>
      <c r="T26" s="0" t="s">
        <v>237</v>
      </c>
      <c r="U26" s="0" t="s">
        <v>238</v>
      </c>
      <c r="V26" s="0" t="s">
        <v>239</v>
      </c>
      <c r="W26" s="0" t="n">
        <v>407.633302</v>
      </c>
      <c r="X26" s="0" t="n">
        <v>1</v>
      </c>
    </row>
    <row r="27" customFormat="false" ht="15" hidden="false" customHeight="false" outlineLevel="0" collapsed="false">
      <c r="A27" s="0" t="s">
        <v>234</v>
      </c>
      <c r="B27" s="9" t="n">
        <v>0</v>
      </c>
      <c r="C27" s="0" t="s">
        <v>236</v>
      </c>
      <c r="D27" s="0" t="s">
        <v>153</v>
      </c>
      <c r="E27" s="0" t="s">
        <v>237</v>
      </c>
      <c r="F27" s="0" t="s">
        <v>238</v>
      </c>
      <c r="G27" s="0" t="s">
        <v>239</v>
      </c>
      <c r="H27" s="0" t="n">
        <v>120956.797435</v>
      </c>
      <c r="I27" s="0" t="s">
        <v>240</v>
      </c>
      <c r="J27" s="0" t="s">
        <v>153</v>
      </c>
      <c r="K27" s="0" t="n">
        <v>247495.45461</v>
      </c>
      <c r="M27" s="0" t="n">
        <f aca="false">K27/H27</f>
        <v>2.04614754902881</v>
      </c>
      <c r="N27" s="29" t="n">
        <v>2.04614754902881</v>
      </c>
      <c r="P27" s="0" t="s">
        <v>234</v>
      </c>
      <c r="Q27" s="0" t="s">
        <v>241</v>
      </c>
      <c r="R27" s="0" t="s">
        <v>236</v>
      </c>
      <c r="S27" s="0" t="s">
        <v>153</v>
      </c>
      <c r="T27" s="0" t="s">
        <v>237</v>
      </c>
      <c r="U27" s="0" t="s">
        <v>238</v>
      </c>
      <c r="V27" s="0" t="s">
        <v>239</v>
      </c>
      <c r="W27" s="0" t="n">
        <v>120956.797435</v>
      </c>
      <c r="X27" s="0" t="n">
        <v>1</v>
      </c>
    </row>
    <row r="28" customFormat="false" ht="15" hidden="false" customHeight="false" outlineLevel="0" collapsed="false">
      <c r="A28" s="0" t="s">
        <v>234</v>
      </c>
      <c r="B28" s="9" t="n">
        <v>0</v>
      </c>
      <c r="C28" s="0" t="s">
        <v>236</v>
      </c>
      <c r="D28" s="0" t="s">
        <v>154</v>
      </c>
      <c r="E28" s="0" t="s">
        <v>237</v>
      </c>
      <c r="F28" s="0" t="s">
        <v>238</v>
      </c>
      <c r="G28" s="0" t="s">
        <v>239</v>
      </c>
      <c r="H28" s="0" t="n">
        <v>34783.288369</v>
      </c>
      <c r="I28" s="0" t="s">
        <v>240</v>
      </c>
      <c r="J28" s="0" t="s">
        <v>154</v>
      </c>
      <c r="K28" s="0" t="n">
        <v>68851.37094</v>
      </c>
      <c r="M28" s="0" t="n">
        <f aca="false">K28/H28</f>
        <v>1.9794382350969</v>
      </c>
      <c r="N28" s="29" t="n">
        <v>1.9794382350969</v>
      </c>
      <c r="P28" s="0" t="s">
        <v>234</v>
      </c>
      <c r="Q28" s="0" t="s">
        <v>241</v>
      </c>
      <c r="R28" s="0" t="s">
        <v>236</v>
      </c>
      <c r="S28" s="0" t="s">
        <v>154</v>
      </c>
      <c r="T28" s="0" t="s">
        <v>237</v>
      </c>
      <c r="U28" s="0" t="s">
        <v>238</v>
      </c>
      <c r="V28" s="0" t="s">
        <v>239</v>
      </c>
      <c r="W28" s="0" t="n">
        <v>34783.288369</v>
      </c>
      <c r="X28" s="0" t="n">
        <v>1</v>
      </c>
    </row>
    <row r="29" customFormat="false" ht="15" hidden="false" customHeight="false" outlineLevel="0" collapsed="false">
      <c r="A29" s="0" t="s">
        <v>234</v>
      </c>
      <c r="B29" s="9" t="n">
        <v>0</v>
      </c>
      <c r="C29" s="0" t="s">
        <v>236</v>
      </c>
      <c r="D29" s="0" t="s">
        <v>155</v>
      </c>
      <c r="E29" s="0" t="s">
        <v>237</v>
      </c>
      <c r="F29" s="0" t="s">
        <v>238</v>
      </c>
      <c r="G29" s="0" t="s">
        <v>239</v>
      </c>
      <c r="H29" s="0" t="n">
        <v>444.205978</v>
      </c>
      <c r="I29" s="0" t="s">
        <v>240</v>
      </c>
      <c r="J29" s="0" t="s">
        <v>155</v>
      </c>
      <c r="K29" s="0" t="n">
        <v>858.70898</v>
      </c>
      <c r="M29" s="0" t="n">
        <f aca="false">K29/H29</f>
        <v>1.93313242623673</v>
      </c>
      <c r="N29" s="29" t="n">
        <v>1.93313242623673</v>
      </c>
      <c r="P29" s="0" t="s">
        <v>234</v>
      </c>
      <c r="Q29" s="0" t="s">
        <v>241</v>
      </c>
      <c r="R29" s="0" t="s">
        <v>236</v>
      </c>
      <c r="S29" s="0" t="s">
        <v>155</v>
      </c>
      <c r="T29" s="0" t="s">
        <v>237</v>
      </c>
      <c r="U29" s="0" t="s">
        <v>238</v>
      </c>
      <c r="V29" s="0" t="s">
        <v>239</v>
      </c>
      <c r="W29" s="0" t="n">
        <v>444.205978</v>
      </c>
      <c r="X29" s="0" t="n">
        <v>1</v>
      </c>
    </row>
    <row r="30" customFormat="false" ht="15" hidden="false" customHeight="false" outlineLevel="0" collapsed="false">
      <c r="A30" s="0" t="s">
        <v>234</v>
      </c>
      <c r="B30" s="9" t="n">
        <v>0</v>
      </c>
      <c r="C30" s="0" t="s">
        <v>236</v>
      </c>
      <c r="D30" s="0" t="s">
        <v>156</v>
      </c>
      <c r="E30" s="0" t="s">
        <v>237</v>
      </c>
      <c r="F30" s="0" t="s">
        <v>238</v>
      </c>
      <c r="G30" s="0" t="s">
        <v>239</v>
      </c>
      <c r="H30" s="0" t="n">
        <v>3916.777993</v>
      </c>
      <c r="I30" s="0" t="s">
        <v>240</v>
      </c>
      <c r="J30" s="0" t="s">
        <v>156</v>
      </c>
      <c r="K30" s="0" t="n">
        <v>8099.26722</v>
      </c>
      <c r="M30" s="0" t="n">
        <f aca="false">K30/H30</f>
        <v>2.06783923788248</v>
      </c>
      <c r="N30" s="29" t="n">
        <v>2.06783923788248</v>
      </c>
      <c r="P30" s="0" t="s">
        <v>234</v>
      </c>
      <c r="Q30" s="0" t="s">
        <v>241</v>
      </c>
      <c r="R30" s="0" t="s">
        <v>236</v>
      </c>
      <c r="S30" s="0" t="s">
        <v>156</v>
      </c>
      <c r="T30" s="0" t="s">
        <v>237</v>
      </c>
      <c r="U30" s="0" t="s">
        <v>238</v>
      </c>
      <c r="V30" s="0" t="s">
        <v>239</v>
      </c>
      <c r="W30" s="0" t="n">
        <v>3916.777993</v>
      </c>
      <c r="X30" s="0" t="n">
        <v>1</v>
      </c>
    </row>
    <row r="31" customFormat="false" ht="15" hidden="false" customHeight="false" outlineLevel="0" collapsed="false">
      <c r="A31" s="0" t="s">
        <v>234</v>
      </c>
      <c r="B31" s="9" t="n">
        <v>0</v>
      </c>
      <c r="C31" s="0" t="s">
        <v>236</v>
      </c>
      <c r="D31" s="0" t="s">
        <v>157</v>
      </c>
      <c r="E31" s="0" t="s">
        <v>237</v>
      </c>
      <c r="F31" s="0" t="s">
        <v>238</v>
      </c>
      <c r="G31" s="0" t="s">
        <v>239</v>
      </c>
      <c r="H31" s="0" t="n">
        <v>202.723629</v>
      </c>
      <c r="I31" s="0" t="s">
        <v>240</v>
      </c>
      <c r="J31" s="0" t="s">
        <v>157</v>
      </c>
      <c r="K31" s="0" t="n">
        <v>466.91954</v>
      </c>
      <c r="M31" s="0" t="n">
        <f aca="false">K31/H31</f>
        <v>2.30323195329144</v>
      </c>
      <c r="N31" s="29" t="n">
        <v>2.30323195329144</v>
      </c>
      <c r="P31" s="0" t="s">
        <v>234</v>
      </c>
      <c r="Q31" s="0" t="s">
        <v>241</v>
      </c>
      <c r="R31" s="0" t="s">
        <v>236</v>
      </c>
      <c r="S31" s="0" t="s">
        <v>157</v>
      </c>
      <c r="T31" s="0" t="s">
        <v>237</v>
      </c>
      <c r="U31" s="0" t="s">
        <v>238</v>
      </c>
      <c r="V31" s="0" t="s">
        <v>239</v>
      </c>
      <c r="W31" s="0" t="n">
        <v>202.723629</v>
      </c>
      <c r="X31" s="0" t="n">
        <v>1</v>
      </c>
    </row>
    <row r="32" customFormat="false" ht="15" hidden="false" customHeight="false" outlineLevel="0" collapsed="false">
      <c r="A32" s="0" t="s">
        <v>234</v>
      </c>
      <c r="B32" s="9" t="n">
        <v>0</v>
      </c>
      <c r="C32" s="0" t="s">
        <v>236</v>
      </c>
      <c r="D32" s="0" t="s">
        <v>158</v>
      </c>
      <c r="E32" s="0" t="s">
        <v>237</v>
      </c>
      <c r="F32" s="0" t="s">
        <v>238</v>
      </c>
      <c r="G32" s="0" t="s">
        <v>239</v>
      </c>
      <c r="H32" s="0" t="n">
        <v>11948.73969</v>
      </c>
      <c r="I32" s="0" t="s">
        <v>240</v>
      </c>
      <c r="J32" s="0" t="s">
        <v>158</v>
      </c>
      <c r="K32" s="0" t="n">
        <v>204570.50472</v>
      </c>
      <c r="M32" s="0" t="n">
        <f aca="false">K32/H32</f>
        <v>17.1206763246509</v>
      </c>
      <c r="N32" s="29" t="n">
        <v>17.1206763246509</v>
      </c>
      <c r="P32" s="0" t="s">
        <v>234</v>
      </c>
      <c r="Q32" s="0" t="s">
        <v>241</v>
      </c>
      <c r="R32" s="0" t="s">
        <v>236</v>
      </c>
      <c r="S32" s="0" t="s">
        <v>158</v>
      </c>
      <c r="T32" s="0" t="s">
        <v>237</v>
      </c>
      <c r="U32" s="0" t="s">
        <v>238</v>
      </c>
      <c r="V32" s="0" t="s">
        <v>239</v>
      </c>
      <c r="W32" s="0" t="n">
        <v>11948.73969</v>
      </c>
      <c r="X32" s="0" t="n">
        <v>1</v>
      </c>
    </row>
    <row r="33" customFormat="false" ht="15" hidden="false" customHeight="false" outlineLevel="0" collapsed="false">
      <c r="A33" s="0" t="s">
        <v>234</v>
      </c>
      <c r="B33" s="9" t="n">
        <v>0</v>
      </c>
      <c r="C33" s="0" t="s">
        <v>236</v>
      </c>
      <c r="D33" s="0" t="s">
        <v>159</v>
      </c>
      <c r="E33" s="0" t="s">
        <v>237</v>
      </c>
      <c r="F33" s="0" t="s">
        <v>238</v>
      </c>
      <c r="G33" s="0" t="s">
        <v>239</v>
      </c>
      <c r="H33" s="0" t="n">
        <v>28313.283649</v>
      </c>
      <c r="I33" s="0" t="s">
        <v>240</v>
      </c>
      <c r="J33" s="0" t="s">
        <v>159</v>
      </c>
      <c r="K33" s="0" t="n">
        <v>68242.97152</v>
      </c>
      <c r="M33" s="0" t="n">
        <f aca="false">K33/H33</f>
        <v>2.4102810668663</v>
      </c>
      <c r="N33" s="29" t="n">
        <v>2.4102810668663</v>
      </c>
      <c r="P33" s="0" t="s">
        <v>234</v>
      </c>
      <c r="Q33" s="0" t="s">
        <v>241</v>
      </c>
      <c r="R33" s="0" t="s">
        <v>236</v>
      </c>
      <c r="S33" s="0" t="s">
        <v>159</v>
      </c>
      <c r="T33" s="0" t="s">
        <v>237</v>
      </c>
      <c r="U33" s="0" t="s">
        <v>238</v>
      </c>
      <c r="V33" s="0" t="s">
        <v>239</v>
      </c>
      <c r="W33" s="0" t="n">
        <v>28313.283649</v>
      </c>
      <c r="X33" s="0" t="n">
        <v>1</v>
      </c>
    </row>
    <row r="34" customFormat="false" ht="15" hidden="false" customHeight="false" outlineLevel="0" collapsed="false">
      <c r="A34" s="0" t="s">
        <v>234</v>
      </c>
      <c r="B34" s="9" t="n">
        <v>0</v>
      </c>
      <c r="C34" s="0" t="s">
        <v>236</v>
      </c>
      <c r="D34" s="0" t="s">
        <v>160</v>
      </c>
      <c r="E34" s="0" t="s">
        <v>237</v>
      </c>
      <c r="F34" s="0" t="s">
        <v>238</v>
      </c>
      <c r="G34" s="0" t="s">
        <v>239</v>
      </c>
      <c r="H34" s="0" t="n">
        <v>13.578836</v>
      </c>
      <c r="I34" s="0" t="s">
        <v>240</v>
      </c>
      <c r="J34" s="0" t="s">
        <v>160</v>
      </c>
      <c r="K34" s="0" t="n">
        <v>26.16006</v>
      </c>
      <c r="M34" s="0" t="n">
        <f aca="false">K34/H34</f>
        <v>1.92653184705964</v>
      </c>
      <c r="N34" s="29" t="n">
        <v>1.92653184705964</v>
      </c>
      <c r="P34" s="0" t="s">
        <v>234</v>
      </c>
      <c r="Q34" s="0" t="s">
        <v>241</v>
      </c>
      <c r="R34" s="0" t="s">
        <v>236</v>
      </c>
      <c r="S34" s="0" t="s">
        <v>160</v>
      </c>
      <c r="T34" s="0" t="s">
        <v>237</v>
      </c>
      <c r="U34" s="0" t="s">
        <v>238</v>
      </c>
      <c r="V34" s="0" t="s">
        <v>239</v>
      </c>
      <c r="W34" s="0" t="n">
        <v>13.578836</v>
      </c>
      <c r="X34" s="0" t="n">
        <v>2E-006</v>
      </c>
    </row>
    <row r="35" customFormat="false" ht="15" hidden="false" customHeight="false" outlineLevel="0" collapsed="false">
      <c r="A35" s="0" t="s">
        <v>234</v>
      </c>
      <c r="B35" s="9" t="n">
        <v>0</v>
      </c>
      <c r="C35" s="0" t="s">
        <v>236</v>
      </c>
      <c r="D35" s="0" t="s">
        <v>162</v>
      </c>
      <c r="E35" s="0" t="s">
        <v>237</v>
      </c>
      <c r="F35" s="0" t="s">
        <v>238</v>
      </c>
      <c r="G35" s="0" t="s">
        <v>239</v>
      </c>
      <c r="H35" s="0" t="n">
        <v>276.773332</v>
      </c>
      <c r="I35" s="0" t="s">
        <v>240</v>
      </c>
      <c r="J35" s="0" t="s">
        <v>162</v>
      </c>
      <c r="K35" s="0" t="n">
        <v>444.32128</v>
      </c>
      <c r="M35" s="0" t="n">
        <f aca="false">K35/H35</f>
        <v>1.60536160326314</v>
      </c>
      <c r="N35" s="29" t="n">
        <v>1.60536160326314</v>
      </c>
      <c r="P35" s="0" t="s">
        <v>234</v>
      </c>
      <c r="Q35" s="0" t="s">
        <v>241</v>
      </c>
      <c r="R35" s="0" t="s">
        <v>236</v>
      </c>
      <c r="S35" s="0" t="s">
        <v>162</v>
      </c>
      <c r="T35" s="0" t="s">
        <v>237</v>
      </c>
      <c r="U35" s="0" t="s">
        <v>238</v>
      </c>
      <c r="V35" s="0" t="s">
        <v>239</v>
      </c>
      <c r="W35" s="0" t="n">
        <v>276.773332</v>
      </c>
      <c r="X35" s="0" t="n">
        <v>1</v>
      </c>
    </row>
    <row r="36" customFormat="false" ht="15" hidden="false" customHeight="false" outlineLevel="0" collapsed="false">
      <c r="A36" s="0" t="s">
        <v>234</v>
      </c>
      <c r="B36" s="9" t="n">
        <v>0</v>
      </c>
      <c r="C36" s="0" t="s">
        <v>236</v>
      </c>
      <c r="D36" s="0" t="s">
        <v>163</v>
      </c>
      <c r="E36" s="0" t="s">
        <v>237</v>
      </c>
      <c r="F36" s="0" t="s">
        <v>238</v>
      </c>
      <c r="G36" s="0" t="s">
        <v>239</v>
      </c>
      <c r="H36" s="0" t="n">
        <v>1004.028413</v>
      </c>
      <c r="I36" s="0" t="s">
        <v>240</v>
      </c>
      <c r="J36" s="0" t="s">
        <v>163</v>
      </c>
      <c r="K36" s="0" t="n">
        <v>2041.195</v>
      </c>
      <c r="M36" s="0" t="n">
        <f aca="false">K36/H36</f>
        <v>2.03300521536137</v>
      </c>
      <c r="N36" s="29" t="n">
        <v>2.03300521536137</v>
      </c>
      <c r="P36" s="0" t="s">
        <v>234</v>
      </c>
      <c r="Q36" s="0" t="s">
        <v>241</v>
      </c>
      <c r="R36" s="0" t="s">
        <v>236</v>
      </c>
      <c r="S36" s="0" t="s">
        <v>163</v>
      </c>
      <c r="T36" s="0" t="s">
        <v>237</v>
      </c>
      <c r="U36" s="0" t="s">
        <v>238</v>
      </c>
      <c r="V36" s="0" t="s">
        <v>239</v>
      </c>
      <c r="W36" s="0" t="n">
        <v>919.019142</v>
      </c>
      <c r="X36" s="0" t="n">
        <v>0.0004</v>
      </c>
    </row>
    <row r="37" customFormat="false" ht="15" hidden="false" customHeight="false" outlineLevel="0" collapsed="false">
      <c r="A37" s="0" t="s">
        <v>234</v>
      </c>
      <c r="B37" s="9" t="n">
        <v>0</v>
      </c>
      <c r="C37" s="0" t="s">
        <v>236</v>
      </c>
      <c r="D37" s="0" t="s">
        <v>165</v>
      </c>
      <c r="E37" s="0" t="s">
        <v>237</v>
      </c>
      <c r="F37" s="0" t="s">
        <v>238</v>
      </c>
      <c r="G37" s="0" t="s">
        <v>239</v>
      </c>
      <c r="H37" s="0" t="n">
        <v>159.050847</v>
      </c>
      <c r="I37" s="0" t="s">
        <v>240</v>
      </c>
      <c r="J37" s="0" t="s">
        <v>165</v>
      </c>
      <c r="K37" s="0" t="n">
        <v>385.52398</v>
      </c>
      <c r="M37" s="0" t="n">
        <f aca="false">K37/H37</f>
        <v>2.42390397329981</v>
      </c>
      <c r="N37" s="29" t="n">
        <v>2.42390397329981</v>
      </c>
      <c r="P37" s="0" t="s">
        <v>234</v>
      </c>
      <c r="Q37" s="0" t="s">
        <v>241</v>
      </c>
      <c r="R37" s="0" t="s">
        <v>236</v>
      </c>
      <c r="S37" s="0" t="s">
        <v>165</v>
      </c>
      <c r="T37" s="0" t="s">
        <v>237</v>
      </c>
      <c r="U37" s="0" t="s">
        <v>238</v>
      </c>
      <c r="V37" s="0" t="s">
        <v>239</v>
      </c>
      <c r="W37" s="0" t="n">
        <v>159.050847</v>
      </c>
      <c r="X37" s="0" t="n">
        <v>1</v>
      </c>
    </row>
    <row r="38" customFormat="false" ht="15" hidden="false" customHeight="false" outlineLevel="0" collapsed="false">
      <c r="A38" s="0" t="s">
        <v>234</v>
      </c>
      <c r="B38" s="9" t="n">
        <v>0</v>
      </c>
      <c r="C38" s="0" t="s">
        <v>236</v>
      </c>
      <c r="D38" s="0" t="s">
        <v>166</v>
      </c>
      <c r="E38" s="0" t="s">
        <v>237</v>
      </c>
      <c r="F38" s="0" t="s">
        <v>238</v>
      </c>
      <c r="G38" s="0" t="s">
        <v>239</v>
      </c>
      <c r="H38" s="0" t="n">
        <v>2032.883724</v>
      </c>
      <c r="I38" s="0" t="s">
        <v>240</v>
      </c>
      <c r="J38" s="0" t="s">
        <v>166</v>
      </c>
      <c r="K38" s="0" t="n">
        <v>6193.66775</v>
      </c>
      <c r="M38" s="0" t="n">
        <f aca="false">K38/H38</f>
        <v>3.04673979966402</v>
      </c>
      <c r="N38" s="29" t="n">
        <v>3.04673979966402</v>
      </c>
      <c r="P38" s="0" t="s">
        <v>234</v>
      </c>
      <c r="Q38" s="0" t="s">
        <v>241</v>
      </c>
      <c r="R38" s="0" t="s">
        <v>236</v>
      </c>
      <c r="S38" s="0" t="s">
        <v>166</v>
      </c>
      <c r="T38" s="0" t="s">
        <v>237</v>
      </c>
      <c r="U38" s="0" t="s">
        <v>238</v>
      </c>
      <c r="V38" s="0" t="s">
        <v>239</v>
      </c>
      <c r="W38" s="0" t="n">
        <v>2032.883724</v>
      </c>
      <c r="X38" s="0" t="n">
        <v>1</v>
      </c>
    </row>
    <row r="39" customFormat="false" ht="15" hidden="false" customHeight="false" outlineLevel="0" collapsed="false">
      <c r="A39" s="0" t="s">
        <v>234</v>
      </c>
      <c r="B39" s="9" t="n">
        <v>0</v>
      </c>
      <c r="C39" s="0" t="s">
        <v>236</v>
      </c>
      <c r="D39" s="0" t="s">
        <v>167</v>
      </c>
      <c r="E39" s="0" t="s">
        <v>237</v>
      </c>
      <c r="F39" s="0" t="s">
        <v>238</v>
      </c>
      <c r="G39" s="0" t="s">
        <v>239</v>
      </c>
      <c r="H39" s="0" t="n">
        <v>130.665814</v>
      </c>
      <c r="I39" s="0" t="s">
        <v>240</v>
      </c>
      <c r="J39" s="0" t="s">
        <v>167</v>
      </c>
      <c r="K39" s="0" t="n">
        <v>638.52646</v>
      </c>
      <c r="M39" s="0" t="n">
        <f aca="false">K39/H39</f>
        <v>4.88671398013868</v>
      </c>
      <c r="N39" s="29" t="n">
        <v>4.88671398013868</v>
      </c>
      <c r="P39" s="0" t="s">
        <v>234</v>
      </c>
      <c r="Q39" s="0" t="s">
        <v>241</v>
      </c>
      <c r="R39" s="0" t="s">
        <v>236</v>
      </c>
      <c r="S39" s="0" t="s">
        <v>167</v>
      </c>
      <c r="T39" s="0" t="s">
        <v>237</v>
      </c>
      <c r="U39" s="0" t="s">
        <v>238</v>
      </c>
      <c r="V39" s="0" t="s">
        <v>239</v>
      </c>
      <c r="W39" s="0" t="n">
        <v>0</v>
      </c>
      <c r="X39" s="0" t="n">
        <v>0</v>
      </c>
    </row>
    <row r="40" customFormat="false" ht="15" hidden="false" customHeight="false" outlineLevel="0" collapsed="false">
      <c r="A40" s="0" t="s">
        <v>234</v>
      </c>
      <c r="B40" s="9" t="n">
        <v>0</v>
      </c>
      <c r="C40" s="0" t="s">
        <v>236</v>
      </c>
      <c r="D40" s="0" t="s">
        <v>168</v>
      </c>
      <c r="E40" s="0" t="s">
        <v>237</v>
      </c>
      <c r="F40" s="0" t="s">
        <v>238</v>
      </c>
      <c r="G40" s="0" t="s">
        <v>239</v>
      </c>
      <c r="H40" s="0" t="n">
        <v>287990.635336</v>
      </c>
      <c r="I40" s="0" t="s">
        <v>240</v>
      </c>
      <c r="J40" s="0" t="s">
        <v>168</v>
      </c>
      <c r="K40" s="0" t="n">
        <v>287990.4855</v>
      </c>
      <c r="M40" s="0" t="n">
        <f aca="false">K40/H40</f>
        <v>0.999999479719194</v>
      </c>
      <c r="N40" s="29" t="n">
        <v>0.999999479719194</v>
      </c>
      <c r="P40" s="0" t="s">
        <v>234</v>
      </c>
      <c r="Q40" s="0" t="s">
        <v>241</v>
      </c>
      <c r="R40" s="0" t="s">
        <v>236</v>
      </c>
      <c r="S40" s="0" t="s">
        <v>168</v>
      </c>
      <c r="T40" s="0" t="s">
        <v>237</v>
      </c>
      <c r="U40" s="0" t="s">
        <v>238</v>
      </c>
      <c r="V40" s="0" t="s">
        <v>239</v>
      </c>
      <c r="W40" s="0" t="n">
        <v>287997.21813</v>
      </c>
      <c r="X40" s="0" t="n">
        <v>0.7</v>
      </c>
    </row>
    <row r="41" customFormat="false" ht="15" hidden="false" customHeight="false" outlineLevel="0" collapsed="false">
      <c r="A41" s="0" t="s">
        <v>234</v>
      </c>
      <c r="B41" s="9" t="n">
        <v>0</v>
      </c>
      <c r="C41" s="0" t="s">
        <v>236</v>
      </c>
      <c r="D41" s="0" t="s">
        <v>169</v>
      </c>
      <c r="E41" s="0" t="s">
        <v>237</v>
      </c>
      <c r="F41" s="0" t="s">
        <v>238</v>
      </c>
      <c r="G41" s="0" t="s">
        <v>239</v>
      </c>
      <c r="H41" s="0" t="n">
        <v>506427.858217</v>
      </c>
      <c r="I41" s="0" t="s">
        <v>240</v>
      </c>
      <c r="J41" s="0" t="s">
        <v>169</v>
      </c>
      <c r="K41" s="0" t="n">
        <v>837622.3253</v>
      </c>
      <c r="M41" s="0" t="n">
        <f aca="false">K41/H41</f>
        <v>1.65398153302437</v>
      </c>
      <c r="N41" s="29" t="n">
        <v>1.65398153302437</v>
      </c>
      <c r="P41" s="0" t="s">
        <v>234</v>
      </c>
      <c r="Q41" s="0" t="s">
        <v>241</v>
      </c>
      <c r="R41" s="0" t="s">
        <v>236</v>
      </c>
      <c r="S41" s="0" t="s">
        <v>169</v>
      </c>
      <c r="T41" s="0" t="s">
        <v>237</v>
      </c>
      <c r="U41" s="0" t="s">
        <v>238</v>
      </c>
      <c r="V41" s="0" t="s">
        <v>239</v>
      </c>
      <c r="W41" s="0" t="n">
        <v>506427.858217</v>
      </c>
      <c r="X41" s="0" t="n">
        <v>1</v>
      </c>
    </row>
    <row r="42" customFormat="false" ht="15" hidden="false" customHeight="false" outlineLevel="0" collapsed="false">
      <c r="A42" s="0" t="s">
        <v>234</v>
      </c>
      <c r="B42" s="9" t="n">
        <v>0</v>
      </c>
      <c r="C42" s="0" t="s">
        <v>236</v>
      </c>
      <c r="D42" s="0" t="s">
        <v>170</v>
      </c>
      <c r="E42" s="0" t="s">
        <v>237</v>
      </c>
      <c r="F42" s="0" t="s">
        <v>238</v>
      </c>
      <c r="G42" s="0" t="s">
        <v>239</v>
      </c>
      <c r="H42" s="0" t="n">
        <v>88958.525309</v>
      </c>
      <c r="I42" s="0" t="s">
        <v>240</v>
      </c>
      <c r="J42" s="0" t="s">
        <v>170</v>
      </c>
      <c r="K42" s="0" t="n">
        <v>88958.13655</v>
      </c>
      <c r="M42" s="0" t="n">
        <f aca="false">K42/H42</f>
        <v>0.999995629884841</v>
      </c>
      <c r="N42" s="29" t="n">
        <v>0.999995629884841</v>
      </c>
      <c r="P42" s="0" t="s">
        <v>234</v>
      </c>
      <c r="Q42" s="0" t="s">
        <v>241</v>
      </c>
      <c r="R42" s="0" t="s">
        <v>236</v>
      </c>
      <c r="S42" s="0" t="s">
        <v>170</v>
      </c>
      <c r="T42" s="0" t="s">
        <v>237</v>
      </c>
      <c r="U42" s="0" t="s">
        <v>238</v>
      </c>
      <c r="V42" s="0" t="s">
        <v>239</v>
      </c>
      <c r="W42" s="0" t="n">
        <v>88958.525309</v>
      </c>
      <c r="X42" s="0" t="n">
        <v>1</v>
      </c>
    </row>
    <row r="43" customFormat="false" ht="15" hidden="false" customHeight="false" outlineLevel="0" collapsed="false">
      <c r="A43" s="0" t="s">
        <v>234</v>
      </c>
      <c r="B43" s="9" t="n">
        <v>0</v>
      </c>
      <c r="C43" s="0" t="s">
        <v>236</v>
      </c>
      <c r="D43" s="0" t="s">
        <v>171</v>
      </c>
      <c r="E43" s="0" t="s">
        <v>237</v>
      </c>
      <c r="F43" s="0" t="s">
        <v>238</v>
      </c>
      <c r="G43" s="0" t="s">
        <v>239</v>
      </c>
      <c r="H43" s="0" t="n">
        <v>218190.569019</v>
      </c>
      <c r="I43" s="0" t="s">
        <v>240</v>
      </c>
      <c r="J43" s="0" t="s">
        <v>171</v>
      </c>
      <c r="K43" s="0" t="n">
        <v>633208.324</v>
      </c>
      <c r="M43" s="0" t="n">
        <f aca="false">K43/H43</f>
        <v>2.90208842136005</v>
      </c>
      <c r="N43" s="29" t="n">
        <v>2.90208842136005</v>
      </c>
      <c r="P43" s="0" t="s">
        <v>234</v>
      </c>
      <c r="Q43" s="0" t="s">
        <v>241</v>
      </c>
      <c r="R43" s="0" t="s">
        <v>236</v>
      </c>
      <c r="S43" s="0" t="s">
        <v>171</v>
      </c>
      <c r="T43" s="0" t="s">
        <v>237</v>
      </c>
      <c r="U43" s="0" t="s">
        <v>238</v>
      </c>
      <c r="V43" s="0" t="s">
        <v>239</v>
      </c>
      <c r="W43" s="0" t="n">
        <v>218190.569019</v>
      </c>
      <c r="X43" s="0" t="n">
        <v>1</v>
      </c>
    </row>
    <row r="44" customFormat="false" ht="15" hidden="false" customHeight="false" outlineLevel="0" collapsed="false">
      <c r="A44" s="0" t="s">
        <v>234</v>
      </c>
      <c r="B44" s="9" t="n">
        <v>0</v>
      </c>
      <c r="C44" s="0" t="s">
        <v>236</v>
      </c>
      <c r="D44" s="0" t="s">
        <v>172</v>
      </c>
      <c r="E44" s="0" t="s">
        <v>237</v>
      </c>
      <c r="F44" s="0" t="s">
        <v>238</v>
      </c>
      <c r="G44" s="0" t="s">
        <v>239</v>
      </c>
      <c r="H44" s="0" t="n">
        <v>10321.754959</v>
      </c>
      <c r="I44" s="0" t="s">
        <v>240</v>
      </c>
      <c r="J44" s="0" t="s">
        <v>172</v>
      </c>
      <c r="K44" s="0" t="n">
        <v>17226.46154</v>
      </c>
      <c r="M44" s="0" t="n">
        <f aca="false">K44/H44</f>
        <v>1.66894695799569</v>
      </c>
      <c r="N44" s="29" t="n">
        <v>1.66894695799569</v>
      </c>
      <c r="P44" s="0" t="s">
        <v>234</v>
      </c>
      <c r="Q44" s="0" t="s">
        <v>241</v>
      </c>
      <c r="R44" s="0" t="s">
        <v>236</v>
      </c>
      <c r="S44" s="0" t="s">
        <v>172</v>
      </c>
      <c r="T44" s="0" t="s">
        <v>237</v>
      </c>
      <c r="U44" s="0" t="s">
        <v>238</v>
      </c>
      <c r="V44" s="0" t="s">
        <v>239</v>
      </c>
      <c r="W44" s="0" t="n">
        <v>10321.754959</v>
      </c>
      <c r="X44" s="0" t="n">
        <v>1</v>
      </c>
    </row>
    <row r="45" customFormat="false" ht="15" hidden="false" customHeight="false" outlineLevel="0" collapsed="false">
      <c r="A45" s="0" t="s">
        <v>234</v>
      </c>
      <c r="B45" s="9" t="n">
        <v>0</v>
      </c>
      <c r="C45" s="0" t="s">
        <v>236</v>
      </c>
      <c r="D45" s="0" t="s">
        <v>173</v>
      </c>
      <c r="E45" s="0" t="s">
        <v>237</v>
      </c>
      <c r="F45" s="0" t="s">
        <v>238</v>
      </c>
      <c r="G45" s="0" t="s">
        <v>239</v>
      </c>
      <c r="H45" s="0" t="n">
        <v>2169.059096</v>
      </c>
      <c r="I45" s="0" t="s">
        <v>240</v>
      </c>
      <c r="J45" s="0" t="s">
        <v>173</v>
      </c>
      <c r="K45" s="0" t="n">
        <v>3484.86403</v>
      </c>
      <c r="M45" s="0" t="n">
        <f aca="false">K45/H45</f>
        <v>1.60662475099295</v>
      </c>
      <c r="N45" s="29" t="n">
        <v>1.60662475099295</v>
      </c>
      <c r="P45" s="0" t="s">
        <v>234</v>
      </c>
      <c r="Q45" s="0" t="s">
        <v>241</v>
      </c>
      <c r="R45" s="0" t="s">
        <v>236</v>
      </c>
      <c r="S45" s="0" t="s">
        <v>173</v>
      </c>
      <c r="T45" s="0" t="s">
        <v>237</v>
      </c>
      <c r="U45" s="0" t="s">
        <v>238</v>
      </c>
      <c r="V45" s="0" t="s">
        <v>239</v>
      </c>
      <c r="W45" s="0" t="n">
        <v>2148.64695</v>
      </c>
      <c r="X45" s="0" t="n">
        <v>0.018</v>
      </c>
    </row>
    <row r="46" customFormat="false" ht="15" hidden="false" customHeight="false" outlineLevel="0" collapsed="false">
      <c r="A46" s="0" t="s">
        <v>234</v>
      </c>
      <c r="B46" s="9" t="n">
        <v>0</v>
      </c>
      <c r="C46" s="0" t="s">
        <v>236</v>
      </c>
      <c r="D46" s="0" t="s">
        <v>174</v>
      </c>
      <c r="E46" s="0" t="s">
        <v>237</v>
      </c>
      <c r="F46" s="0" t="s">
        <v>238</v>
      </c>
      <c r="G46" s="0" t="s">
        <v>239</v>
      </c>
      <c r="H46" s="0" t="n">
        <v>597.606464</v>
      </c>
      <c r="I46" s="0" t="s">
        <v>240</v>
      </c>
      <c r="J46" s="0" t="s">
        <v>174</v>
      </c>
      <c r="K46" s="0" t="n">
        <v>1253.7247</v>
      </c>
      <c r="M46" s="0" t="n">
        <f aca="false">K46/H46</f>
        <v>2.09791020600473</v>
      </c>
      <c r="N46" s="29" t="n">
        <v>2.09791020600473</v>
      </c>
      <c r="P46" s="0" t="s">
        <v>234</v>
      </c>
      <c r="Q46" s="0" t="s">
        <v>241</v>
      </c>
      <c r="R46" s="0" t="s">
        <v>236</v>
      </c>
      <c r="S46" s="0" t="s">
        <v>174</v>
      </c>
      <c r="T46" s="0" t="s">
        <v>237</v>
      </c>
      <c r="U46" s="0" t="s">
        <v>238</v>
      </c>
      <c r="V46" s="0" t="s">
        <v>239</v>
      </c>
      <c r="W46" s="0" t="n">
        <v>1160.400901</v>
      </c>
      <c r="X46" s="0" t="n">
        <v>0.001</v>
      </c>
    </row>
    <row r="47" customFormat="false" ht="15" hidden="false" customHeight="false" outlineLevel="0" collapsed="false">
      <c r="A47" s="0" t="s">
        <v>234</v>
      </c>
      <c r="B47" s="9" t="n">
        <v>0</v>
      </c>
      <c r="C47" s="0" t="s">
        <v>236</v>
      </c>
      <c r="D47" s="0" t="s">
        <v>175</v>
      </c>
      <c r="E47" s="0" t="s">
        <v>237</v>
      </c>
      <c r="F47" s="0" t="s">
        <v>238</v>
      </c>
      <c r="G47" s="0" t="s">
        <v>239</v>
      </c>
      <c r="H47" s="0" t="n">
        <v>1232.189984</v>
      </c>
      <c r="I47" s="0" t="s">
        <v>240</v>
      </c>
      <c r="J47" s="0" t="s">
        <v>175</v>
      </c>
      <c r="K47" s="0" t="n">
        <v>2873.4</v>
      </c>
      <c r="M47" s="0" t="n">
        <f aca="false">K47/H47</f>
        <v>2.33194559062412</v>
      </c>
      <c r="N47" s="29" t="n">
        <v>2.33194559062412</v>
      </c>
      <c r="P47" s="0" t="s">
        <v>234</v>
      </c>
      <c r="Q47" s="0" t="s">
        <v>241</v>
      </c>
      <c r="R47" s="0" t="s">
        <v>236</v>
      </c>
      <c r="S47" s="0" t="s">
        <v>175</v>
      </c>
      <c r="T47" s="0" t="s">
        <v>237</v>
      </c>
      <c r="U47" s="0" t="s">
        <v>238</v>
      </c>
      <c r="V47" s="0" t="s">
        <v>239</v>
      </c>
      <c r="W47" s="0" t="n">
        <v>1236.327447</v>
      </c>
      <c r="X47" s="0" t="n">
        <v>0.73</v>
      </c>
    </row>
    <row r="48" customFormat="false" ht="15" hidden="false" customHeight="false" outlineLevel="0" collapsed="false">
      <c r="A48" s="0" t="s">
        <v>234</v>
      </c>
      <c r="B48" s="9" t="n">
        <v>0</v>
      </c>
      <c r="C48" s="0" t="s">
        <v>236</v>
      </c>
      <c r="D48" s="0" t="s">
        <v>177</v>
      </c>
      <c r="E48" s="0" t="s">
        <v>237</v>
      </c>
      <c r="F48" s="0" t="s">
        <v>238</v>
      </c>
      <c r="G48" s="0" t="s">
        <v>239</v>
      </c>
      <c r="H48" s="0" t="n">
        <v>536.242993</v>
      </c>
      <c r="I48" s="0" t="s">
        <v>240</v>
      </c>
      <c r="J48" s="0" t="s">
        <v>177</v>
      </c>
      <c r="K48" s="0" t="n">
        <v>1436.7</v>
      </c>
      <c r="M48" s="0" t="n">
        <f aca="false">K48/H48</f>
        <v>2.67919584731991</v>
      </c>
      <c r="N48" s="29" t="n">
        <v>2.67919584731991</v>
      </c>
      <c r="P48" s="0" t="s">
        <v>234</v>
      </c>
      <c r="Q48" s="0" t="s">
        <v>241</v>
      </c>
      <c r="R48" s="0" t="s">
        <v>236</v>
      </c>
      <c r="S48" s="0" t="s">
        <v>177</v>
      </c>
      <c r="T48" s="0" t="s">
        <v>237</v>
      </c>
      <c r="U48" s="0" t="s">
        <v>238</v>
      </c>
      <c r="V48" s="0" t="s">
        <v>239</v>
      </c>
      <c r="W48" s="0" t="n">
        <v>531.14401</v>
      </c>
      <c r="X48" s="0" t="n">
        <v>0.23</v>
      </c>
    </row>
    <row r="49" customFormat="false" ht="15" hidden="false" customHeight="false" outlineLevel="0" collapsed="false">
      <c r="A49" s="0" t="s">
        <v>234</v>
      </c>
      <c r="B49" s="9" t="n">
        <v>0</v>
      </c>
      <c r="C49" s="0" t="s">
        <v>236</v>
      </c>
      <c r="D49" s="0" t="s">
        <v>178</v>
      </c>
      <c r="E49" s="0" t="s">
        <v>237</v>
      </c>
      <c r="F49" s="0" t="s">
        <v>238</v>
      </c>
      <c r="G49" s="0" t="s">
        <v>239</v>
      </c>
      <c r="H49" s="0" t="n">
        <v>1138.892511</v>
      </c>
      <c r="I49" s="0" t="s">
        <v>240</v>
      </c>
      <c r="J49" s="0" t="s">
        <v>178</v>
      </c>
      <c r="K49" s="0" t="n">
        <v>3114.6879</v>
      </c>
      <c r="M49" s="0" t="n">
        <f aca="false">K49/H49</f>
        <v>2.73483921433917</v>
      </c>
      <c r="N49" s="29" t="n">
        <v>2.73483921433917</v>
      </c>
      <c r="P49" s="0" t="s">
        <v>234</v>
      </c>
      <c r="Q49" s="0" t="s">
        <v>241</v>
      </c>
      <c r="R49" s="0" t="s">
        <v>236</v>
      </c>
      <c r="S49" s="0" t="s">
        <v>178</v>
      </c>
      <c r="T49" s="0" t="s">
        <v>237</v>
      </c>
      <c r="U49" s="0" t="s">
        <v>238</v>
      </c>
      <c r="V49" s="0" t="s">
        <v>239</v>
      </c>
      <c r="W49" s="0" t="n">
        <v>1148.758317</v>
      </c>
      <c r="X49" s="0" t="n">
        <v>0.17</v>
      </c>
    </row>
    <row r="50" customFormat="false" ht="15" hidden="false" customHeight="false" outlineLevel="0" collapsed="false">
      <c r="A50" s="0" t="s">
        <v>234</v>
      </c>
      <c r="B50" s="9" t="n">
        <v>0</v>
      </c>
      <c r="C50" s="0" t="s">
        <v>236</v>
      </c>
      <c r="D50" s="0" t="s">
        <v>179</v>
      </c>
      <c r="E50" s="0" t="s">
        <v>237</v>
      </c>
      <c r="F50" s="0" t="s">
        <v>238</v>
      </c>
      <c r="G50" s="0" t="s">
        <v>239</v>
      </c>
      <c r="H50" s="0" t="n">
        <v>40866.901871</v>
      </c>
      <c r="I50" s="0" t="s">
        <v>240</v>
      </c>
      <c r="J50" s="0" t="s">
        <v>179</v>
      </c>
      <c r="K50" s="0" t="n">
        <v>128678.71575</v>
      </c>
      <c r="M50" s="0" t="n">
        <f aca="false">K50/H50</f>
        <v>3.14872696139741</v>
      </c>
      <c r="N50" s="29" t="n">
        <v>3.14872696139741</v>
      </c>
      <c r="P50" s="0" t="s">
        <v>234</v>
      </c>
      <c r="Q50" s="0" t="s">
        <v>241</v>
      </c>
      <c r="R50" s="0" t="s">
        <v>236</v>
      </c>
      <c r="S50" s="0" t="s">
        <v>179</v>
      </c>
      <c r="T50" s="0" t="s">
        <v>237</v>
      </c>
      <c r="U50" s="0" t="s">
        <v>238</v>
      </c>
      <c r="V50" s="0" t="s">
        <v>239</v>
      </c>
      <c r="W50" s="0" t="n">
        <v>40866.901871</v>
      </c>
      <c r="X50" s="0" t="n">
        <v>1</v>
      </c>
    </row>
    <row r="51" customFormat="false" ht="15" hidden="false" customHeight="false" outlineLevel="0" collapsed="false">
      <c r="A51" s="0" t="s">
        <v>234</v>
      </c>
      <c r="B51" s="9" t="n">
        <v>0</v>
      </c>
      <c r="C51" s="0" t="s">
        <v>236</v>
      </c>
      <c r="D51" s="0" t="s">
        <v>180</v>
      </c>
      <c r="E51" s="0" t="s">
        <v>237</v>
      </c>
      <c r="F51" s="0" t="s">
        <v>238</v>
      </c>
      <c r="G51" s="0" t="s">
        <v>239</v>
      </c>
      <c r="H51" s="0" t="n">
        <v>60602.46171</v>
      </c>
      <c r="I51" s="0" t="s">
        <v>240</v>
      </c>
      <c r="J51" s="0" t="s">
        <v>180</v>
      </c>
      <c r="K51" s="0" t="n">
        <v>130790.82432</v>
      </c>
      <c r="M51" s="0" t="n">
        <f aca="false">K51/H51</f>
        <v>2.15817675766822</v>
      </c>
      <c r="N51" s="29" t="n">
        <v>2.15817675766822</v>
      </c>
      <c r="P51" s="0" t="s">
        <v>234</v>
      </c>
      <c r="Q51" s="0" t="s">
        <v>241</v>
      </c>
      <c r="R51" s="0" t="s">
        <v>236</v>
      </c>
      <c r="S51" s="0" t="s">
        <v>180</v>
      </c>
      <c r="T51" s="0" t="s">
        <v>237</v>
      </c>
      <c r="U51" s="0" t="s">
        <v>238</v>
      </c>
      <c r="V51" s="0" t="s">
        <v>239</v>
      </c>
      <c r="W51" s="0" t="n">
        <v>60602.46171</v>
      </c>
      <c r="X51" s="0" t="n">
        <v>1</v>
      </c>
    </row>
    <row r="52" customFormat="false" ht="15" hidden="false" customHeight="false" outlineLevel="0" collapsed="false">
      <c r="A52" s="0" t="s">
        <v>234</v>
      </c>
      <c r="B52" s="9" t="n">
        <v>0</v>
      </c>
      <c r="C52" s="0" t="s">
        <v>236</v>
      </c>
      <c r="D52" s="0" t="s">
        <v>181</v>
      </c>
      <c r="E52" s="0" t="s">
        <v>237</v>
      </c>
      <c r="F52" s="0" t="s">
        <v>238</v>
      </c>
      <c r="G52" s="0" t="s">
        <v>239</v>
      </c>
      <c r="H52" s="0" t="n">
        <v>64603.001607</v>
      </c>
      <c r="I52" s="0" t="s">
        <v>240</v>
      </c>
      <c r="J52" s="0" t="s">
        <v>181</v>
      </c>
      <c r="K52" s="0" t="n">
        <v>181995.72683</v>
      </c>
      <c r="M52" s="0" t="n">
        <f aca="false">K52/H52</f>
        <v>2.81714041612395</v>
      </c>
      <c r="N52" s="29" t="n">
        <v>2.81714041612395</v>
      </c>
      <c r="P52" s="0" t="s">
        <v>234</v>
      </c>
      <c r="Q52" s="0" t="s">
        <v>241</v>
      </c>
      <c r="R52" s="0" t="s">
        <v>236</v>
      </c>
      <c r="S52" s="0" t="s">
        <v>181</v>
      </c>
      <c r="T52" s="0" t="s">
        <v>237</v>
      </c>
      <c r="U52" s="0" t="s">
        <v>238</v>
      </c>
      <c r="V52" s="0" t="s">
        <v>239</v>
      </c>
      <c r="W52" s="0" t="n">
        <v>64603.001607</v>
      </c>
      <c r="X52" s="0" t="n">
        <v>1</v>
      </c>
    </row>
    <row r="53" customFormat="false" ht="15" hidden="false" customHeight="false" outlineLevel="0" collapsed="false">
      <c r="A53" s="0" t="s">
        <v>234</v>
      </c>
      <c r="B53" s="9" t="n">
        <v>0</v>
      </c>
      <c r="C53" s="0" t="s">
        <v>236</v>
      </c>
      <c r="D53" s="0" t="s">
        <v>182</v>
      </c>
      <c r="E53" s="0" t="s">
        <v>237</v>
      </c>
      <c r="F53" s="0" t="s">
        <v>238</v>
      </c>
      <c r="G53" s="0" t="s">
        <v>239</v>
      </c>
      <c r="H53" s="0" t="n">
        <v>1240.803354</v>
      </c>
      <c r="I53" s="0" t="s">
        <v>240</v>
      </c>
      <c r="J53" s="0" t="s">
        <v>182</v>
      </c>
      <c r="K53" s="0" t="n">
        <v>1808.5</v>
      </c>
      <c r="M53" s="0" t="n">
        <f aca="false">K53/H53</f>
        <v>1.45752346185228</v>
      </c>
      <c r="N53" s="29" t="n">
        <v>1.45752346185228</v>
      </c>
      <c r="P53" s="0" t="s">
        <v>234</v>
      </c>
      <c r="Q53" s="0" t="s">
        <v>241</v>
      </c>
      <c r="R53" s="0" t="s">
        <v>236</v>
      </c>
      <c r="S53" s="0" t="s">
        <v>182</v>
      </c>
      <c r="T53" s="0" t="s">
        <v>237</v>
      </c>
      <c r="U53" s="0" t="s">
        <v>238</v>
      </c>
      <c r="V53" s="0" t="s">
        <v>239</v>
      </c>
      <c r="W53" s="0" t="n">
        <v>1239.197537</v>
      </c>
      <c r="X53" s="0" t="n">
        <v>2.17</v>
      </c>
    </row>
    <row r="54" customFormat="false" ht="15" hidden="false" customHeight="false" outlineLevel="0" collapsed="false">
      <c r="A54" s="0" t="s">
        <v>234</v>
      </c>
      <c r="B54" s="9" t="n">
        <v>0</v>
      </c>
      <c r="C54" s="0" t="s">
        <v>236</v>
      </c>
      <c r="D54" s="0" t="s">
        <v>184</v>
      </c>
      <c r="E54" s="0" t="s">
        <v>237</v>
      </c>
      <c r="F54" s="0" t="s">
        <v>238</v>
      </c>
      <c r="G54" s="0" t="s">
        <v>239</v>
      </c>
      <c r="H54" s="0" t="n">
        <v>4549.160885</v>
      </c>
      <c r="I54" s="0" t="s">
        <v>240</v>
      </c>
      <c r="J54" s="0" t="s">
        <v>184</v>
      </c>
      <c r="K54" s="0" t="n">
        <v>7660.8</v>
      </c>
      <c r="M54" s="0" t="n">
        <f aca="false">K54/H54</f>
        <v>1.68400287298259</v>
      </c>
      <c r="N54" s="29" t="n">
        <v>1.68400287298259</v>
      </c>
      <c r="P54" s="0" t="s">
        <v>234</v>
      </c>
      <c r="Q54" s="0" t="s">
        <v>241</v>
      </c>
      <c r="R54" s="0" t="s">
        <v>236</v>
      </c>
      <c r="S54" s="0" t="s">
        <v>184</v>
      </c>
      <c r="T54" s="0" t="s">
        <v>237</v>
      </c>
      <c r="U54" s="0" t="s">
        <v>238</v>
      </c>
      <c r="V54" s="0" t="s">
        <v>239</v>
      </c>
      <c r="W54" s="0" t="n">
        <v>4610.289128</v>
      </c>
      <c r="X54" s="0" t="n">
        <v>0.44</v>
      </c>
    </row>
    <row r="55" customFormat="false" ht="15" hidden="false" customHeight="false" outlineLevel="0" collapsed="false">
      <c r="A55" s="0" t="s">
        <v>234</v>
      </c>
      <c r="B55" s="9" t="n">
        <v>0</v>
      </c>
      <c r="C55" s="0" t="s">
        <v>236</v>
      </c>
      <c r="D55" s="0" t="s">
        <v>185</v>
      </c>
      <c r="E55" s="0" t="s">
        <v>237</v>
      </c>
      <c r="F55" s="0" t="s">
        <v>238</v>
      </c>
      <c r="G55" s="0" t="s">
        <v>239</v>
      </c>
      <c r="H55" s="0" t="n">
        <v>404.96484</v>
      </c>
      <c r="I55" s="0" t="s">
        <v>240</v>
      </c>
      <c r="J55" s="0" t="s">
        <v>185</v>
      </c>
      <c r="K55" s="0" t="n">
        <v>803.2</v>
      </c>
      <c r="M55" s="0" t="n">
        <f aca="false">K55/H55</f>
        <v>1.98338206348976</v>
      </c>
      <c r="N55" s="29" t="n">
        <v>1.98338206348976</v>
      </c>
      <c r="P55" s="0" t="s">
        <v>234</v>
      </c>
      <c r="Q55" s="0" t="s">
        <v>241</v>
      </c>
      <c r="R55" s="0" t="s">
        <v>236</v>
      </c>
      <c r="S55" s="0" t="s">
        <v>185</v>
      </c>
      <c r="T55" s="0" t="s">
        <v>237</v>
      </c>
      <c r="U55" s="0" t="s">
        <v>238</v>
      </c>
      <c r="V55" s="0" t="s">
        <v>239</v>
      </c>
      <c r="W55" s="0" t="n">
        <v>405.595251</v>
      </c>
      <c r="X55" s="0" t="n">
        <v>0.35</v>
      </c>
    </row>
    <row r="56" customFormat="false" ht="15" hidden="false" customHeight="false" outlineLevel="0" collapsed="false">
      <c r="A56" s="0" t="s">
        <v>234</v>
      </c>
      <c r="B56" s="9" t="n">
        <v>0</v>
      </c>
      <c r="C56" s="0" t="s">
        <v>236</v>
      </c>
      <c r="D56" s="0" t="s">
        <v>186</v>
      </c>
      <c r="E56" s="0" t="s">
        <v>237</v>
      </c>
      <c r="F56" s="0" t="s">
        <v>238</v>
      </c>
      <c r="G56" s="0" t="s">
        <v>239</v>
      </c>
      <c r="H56" s="0" t="n">
        <v>10475.349255</v>
      </c>
      <c r="I56" s="0" t="s">
        <v>240</v>
      </c>
      <c r="J56" s="0" t="s">
        <v>186</v>
      </c>
      <c r="K56" s="0" t="n">
        <v>18046.14</v>
      </c>
      <c r="M56" s="0" t="n">
        <f aca="false">K56/H56</f>
        <v>1.7227244229004</v>
      </c>
      <c r="N56" s="29" t="n">
        <v>1.7227244229004</v>
      </c>
      <c r="P56" s="0" t="s">
        <v>234</v>
      </c>
      <c r="Q56" s="0" t="s">
        <v>241</v>
      </c>
      <c r="R56" s="0" t="s">
        <v>236</v>
      </c>
      <c r="S56" s="0" t="s">
        <v>186</v>
      </c>
      <c r="T56" s="0" t="s">
        <v>237</v>
      </c>
      <c r="U56" s="0" t="s">
        <v>238</v>
      </c>
      <c r="V56" s="0" t="s">
        <v>239</v>
      </c>
      <c r="W56" s="0" t="n">
        <v>10458.267418</v>
      </c>
      <c r="X56" s="0" t="n">
        <v>0.18</v>
      </c>
    </row>
    <row r="57" customFormat="false" ht="15" hidden="false" customHeight="false" outlineLevel="0" collapsed="false">
      <c r="A57" s="0" t="s">
        <v>234</v>
      </c>
      <c r="B57" s="9" t="n">
        <v>0</v>
      </c>
      <c r="C57" s="0" t="s">
        <v>236</v>
      </c>
      <c r="D57" s="0" t="s">
        <v>188</v>
      </c>
      <c r="E57" s="0" t="s">
        <v>237</v>
      </c>
      <c r="F57" s="0" t="s">
        <v>238</v>
      </c>
      <c r="G57" s="0" t="s">
        <v>239</v>
      </c>
      <c r="H57" s="0" t="n">
        <v>47003.314364</v>
      </c>
      <c r="I57" s="0" t="s">
        <v>240</v>
      </c>
      <c r="J57" s="0" t="s">
        <v>188</v>
      </c>
      <c r="K57" s="0" t="n">
        <v>72184.56</v>
      </c>
      <c r="M57" s="0" t="n">
        <f aca="false">K57/H57</f>
        <v>1.53573340469127</v>
      </c>
      <c r="N57" s="29" t="n">
        <v>1.53573340469127</v>
      </c>
      <c r="P57" s="0" t="s">
        <v>234</v>
      </c>
      <c r="Q57" s="0" t="s">
        <v>241</v>
      </c>
      <c r="R57" s="0" t="s">
        <v>236</v>
      </c>
      <c r="S57" s="0" t="s">
        <v>188</v>
      </c>
      <c r="T57" s="0" t="s">
        <v>237</v>
      </c>
      <c r="U57" s="0" t="s">
        <v>238</v>
      </c>
      <c r="V57" s="0" t="s">
        <v>239</v>
      </c>
      <c r="W57" s="0" t="n">
        <v>46907.580257</v>
      </c>
      <c r="X57" s="0" t="n">
        <v>0.88</v>
      </c>
    </row>
    <row r="58" customFormat="false" ht="15" hidden="false" customHeight="false" outlineLevel="0" collapsed="false">
      <c r="A58" s="0" t="s">
        <v>234</v>
      </c>
      <c r="B58" s="9" t="n">
        <v>0</v>
      </c>
      <c r="C58" s="0" t="s">
        <v>236</v>
      </c>
      <c r="D58" s="0" t="s">
        <v>190</v>
      </c>
      <c r="E58" s="0" t="s">
        <v>237</v>
      </c>
      <c r="F58" s="0" t="s">
        <v>238</v>
      </c>
      <c r="G58" s="0" t="s">
        <v>239</v>
      </c>
      <c r="H58" s="0" t="n">
        <v>6525.855682</v>
      </c>
      <c r="I58" s="0" t="s">
        <v>240</v>
      </c>
      <c r="J58" s="0" t="s">
        <v>190</v>
      </c>
      <c r="K58" s="0" t="n">
        <v>11998.44</v>
      </c>
      <c r="M58" s="0" t="n">
        <f aca="false">K58/H58</f>
        <v>1.83860026710287</v>
      </c>
      <c r="N58" s="29" t="n">
        <v>1.83860026710287</v>
      </c>
      <c r="P58" s="0" t="s">
        <v>234</v>
      </c>
      <c r="Q58" s="0" t="s">
        <v>241</v>
      </c>
      <c r="R58" s="0" t="s">
        <v>236</v>
      </c>
      <c r="S58" s="0" t="s">
        <v>190</v>
      </c>
      <c r="T58" s="0" t="s">
        <v>237</v>
      </c>
      <c r="U58" s="0" t="s">
        <v>238</v>
      </c>
      <c r="V58" s="0" t="s">
        <v>239</v>
      </c>
      <c r="W58" s="0" t="n">
        <v>6525.260902</v>
      </c>
      <c r="X58" s="0" t="n">
        <v>1.13</v>
      </c>
    </row>
    <row r="59" customFormat="false" ht="15" hidden="false" customHeight="false" outlineLevel="0" collapsed="false">
      <c r="A59" s="0" t="s">
        <v>234</v>
      </c>
      <c r="B59" s="9" t="n">
        <v>0</v>
      </c>
      <c r="C59" s="0" t="s">
        <v>236</v>
      </c>
      <c r="D59" s="0" t="s">
        <v>192</v>
      </c>
      <c r="E59" s="0" t="s">
        <v>237</v>
      </c>
      <c r="F59" s="0" t="s">
        <v>238</v>
      </c>
      <c r="G59" s="0" t="s">
        <v>239</v>
      </c>
      <c r="H59" s="0" t="n">
        <v>4350.624607</v>
      </c>
      <c r="I59" s="0" t="s">
        <v>240</v>
      </c>
      <c r="J59" s="0" t="s">
        <v>192</v>
      </c>
      <c r="K59" s="0" t="n">
        <v>7998.96</v>
      </c>
      <c r="M59" s="0" t="n">
        <f aca="false">K59/H59</f>
        <v>1.83857738199935</v>
      </c>
      <c r="N59" s="29" t="n">
        <v>1.83857738199935</v>
      </c>
      <c r="P59" s="0" t="s">
        <v>234</v>
      </c>
      <c r="Q59" s="0" t="s">
        <v>241</v>
      </c>
      <c r="R59" s="0" t="s">
        <v>236</v>
      </c>
      <c r="S59" s="0" t="s">
        <v>192</v>
      </c>
      <c r="T59" s="0" t="s">
        <v>237</v>
      </c>
      <c r="U59" s="0" t="s">
        <v>238</v>
      </c>
      <c r="V59" s="0" t="s">
        <v>239</v>
      </c>
      <c r="W59" s="0" t="n">
        <v>3432.174666</v>
      </c>
      <c r="X59" s="0" t="n">
        <v>0.01</v>
      </c>
    </row>
    <row r="60" customFormat="false" ht="15" hidden="false" customHeight="false" outlineLevel="0" collapsed="false">
      <c r="A60" s="0" t="s">
        <v>234</v>
      </c>
      <c r="B60" s="9" t="n">
        <v>0</v>
      </c>
      <c r="C60" s="0" t="s">
        <v>236</v>
      </c>
      <c r="D60" s="0" t="s">
        <v>193</v>
      </c>
      <c r="E60" s="0" t="s">
        <v>237</v>
      </c>
      <c r="F60" s="0" t="s">
        <v>238</v>
      </c>
      <c r="G60" s="0" t="s">
        <v>239</v>
      </c>
      <c r="H60" s="0" t="n">
        <v>1624.910408</v>
      </c>
      <c r="I60" s="0" t="s">
        <v>240</v>
      </c>
      <c r="J60" s="0" t="s">
        <v>193</v>
      </c>
      <c r="K60" s="0" t="n">
        <v>2616.006</v>
      </c>
      <c r="M60" s="0" t="n">
        <f aca="false">K60/H60</f>
        <v>1.609938607766</v>
      </c>
      <c r="N60" s="29" t="n">
        <v>1.609938607766</v>
      </c>
      <c r="P60" s="0" t="s">
        <v>234</v>
      </c>
      <c r="Q60" s="0" t="s">
        <v>241</v>
      </c>
      <c r="R60" s="0" t="s">
        <v>236</v>
      </c>
      <c r="S60" s="0" t="s">
        <v>193</v>
      </c>
      <c r="T60" s="0" t="s">
        <v>237</v>
      </c>
      <c r="U60" s="0" t="s">
        <v>238</v>
      </c>
      <c r="V60" s="0" t="s">
        <v>239</v>
      </c>
      <c r="W60" s="0" t="n">
        <v>1554.194555</v>
      </c>
      <c r="X60" s="0" t="n">
        <v>0.002</v>
      </c>
    </row>
    <row r="61" customFormat="false" ht="15" hidden="false" customHeight="false" outlineLevel="0" collapsed="false">
      <c r="A61" s="0" t="s">
        <v>234</v>
      </c>
      <c r="B61" s="9" t="n">
        <v>0</v>
      </c>
      <c r="C61" s="0" t="s">
        <v>236</v>
      </c>
      <c r="D61" s="0" t="s">
        <v>195</v>
      </c>
      <c r="E61" s="0" t="s">
        <v>237</v>
      </c>
      <c r="F61" s="0" t="s">
        <v>238</v>
      </c>
      <c r="G61" s="0" t="s">
        <v>239</v>
      </c>
      <c r="H61" s="0" t="n">
        <v>37011.849554</v>
      </c>
      <c r="I61" s="0" t="s">
        <v>240</v>
      </c>
      <c r="J61" s="0" t="s">
        <v>195</v>
      </c>
      <c r="K61" s="0" t="n">
        <v>44619.42</v>
      </c>
      <c r="M61" s="0" t="n">
        <f aca="false">K61/H61</f>
        <v>1.20554418484006</v>
      </c>
      <c r="N61" s="0" t="n">
        <v>1</v>
      </c>
      <c r="P61" s="0" t="s">
        <v>234</v>
      </c>
      <c r="Q61" s="0" t="s">
        <v>241</v>
      </c>
      <c r="R61" s="0" t="s">
        <v>236</v>
      </c>
      <c r="S61" s="0" t="s">
        <v>195</v>
      </c>
      <c r="T61" s="0" t="s">
        <v>237</v>
      </c>
      <c r="U61" s="0" t="s">
        <v>238</v>
      </c>
      <c r="V61" s="0" t="s">
        <v>239</v>
      </c>
      <c r="W61" s="0" t="n">
        <v>10449.744012</v>
      </c>
      <c r="X61" s="0" t="n">
        <v>0.75</v>
      </c>
    </row>
    <row r="62" customFormat="false" ht="15" hidden="false" customHeight="false" outlineLevel="0" collapsed="false">
      <c r="A62" s="0" t="s">
        <v>234</v>
      </c>
      <c r="B62" s="9" t="n">
        <v>0</v>
      </c>
      <c r="C62" s="0" t="s">
        <v>236</v>
      </c>
      <c r="D62" s="0" t="s">
        <v>196</v>
      </c>
      <c r="E62" s="0" t="s">
        <v>237</v>
      </c>
      <c r="F62" s="0" t="s">
        <v>238</v>
      </c>
      <c r="G62" s="0" t="s">
        <v>239</v>
      </c>
      <c r="H62" s="0" t="n">
        <v>4309.368143</v>
      </c>
      <c r="I62" s="0" t="s">
        <v>240</v>
      </c>
      <c r="J62" s="0" t="s">
        <v>196</v>
      </c>
      <c r="K62" s="0" t="n">
        <v>29746.28</v>
      </c>
      <c r="M62" s="0" t="n">
        <f aca="false">K62/H62</f>
        <v>6.90270104871845</v>
      </c>
      <c r="N62" s="0" t="n">
        <v>1</v>
      </c>
      <c r="P62" s="0" t="s">
        <v>234</v>
      </c>
      <c r="Q62" s="0" t="s">
        <v>241</v>
      </c>
      <c r="R62" s="0" t="s">
        <v>236</v>
      </c>
      <c r="S62" s="0" t="s">
        <v>196</v>
      </c>
      <c r="T62" s="0" t="s">
        <v>237</v>
      </c>
      <c r="U62" s="0" t="s">
        <v>238</v>
      </c>
      <c r="V62" s="0" t="s">
        <v>239</v>
      </c>
      <c r="W62" s="0" t="n">
        <v>4998.867046</v>
      </c>
      <c r="X62" s="0" t="n">
        <v>1.16</v>
      </c>
    </row>
    <row r="63" customFormat="false" ht="15" hidden="false" customHeight="false" outlineLevel="0" collapsed="false">
      <c r="A63" s="0" t="s">
        <v>234</v>
      </c>
      <c r="B63" s="9" t="n">
        <v>0</v>
      </c>
      <c r="C63" s="0" t="s">
        <v>236</v>
      </c>
      <c r="D63" s="0" t="s">
        <v>198</v>
      </c>
      <c r="E63" s="0" t="s">
        <v>237</v>
      </c>
      <c r="F63" s="0" t="s">
        <v>238</v>
      </c>
      <c r="G63" s="0" t="s">
        <v>239</v>
      </c>
      <c r="H63" s="0" t="n">
        <v>56361.683889</v>
      </c>
      <c r="I63" s="0" t="s">
        <v>240</v>
      </c>
      <c r="J63" s="0" t="s">
        <v>198</v>
      </c>
      <c r="K63" s="0" t="n">
        <v>4656.11832</v>
      </c>
      <c r="M63" s="0" t="n">
        <f aca="false">K63/H63</f>
        <v>0.0826114125541364</v>
      </c>
      <c r="N63" s="0" t="n">
        <v>1</v>
      </c>
      <c r="P63" s="0" t="s">
        <v>234</v>
      </c>
      <c r="Q63" s="0" t="s">
        <v>241</v>
      </c>
      <c r="R63" s="0" t="s">
        <v>236</v>
      </c>
      <c r="S63" s="0" t="s">
        <v>198</v>
      </c>
      <c r="T63" s="0" t="s">
        <v>237</v>
      </c>
      <c r="U63" s="0" t="s">
        <v>238</v>
      </c>
      <c r="V63" s="0" t="s">
        <v>239</v>
      </c>
      <c r="W63" s="0" t="n">
        <v>34944.244011</v>
      </c>
      <c r="X63" s="0" t="n">
        <v>0.62</v>
      </c>
    </row>
    <row r="64" customFormat="false" ht="15" hidden="false" customHeight="false" outlineLevel="0" collapsed="false">
      <c r="A64" s="0" t="s">
        <v>234</v>
      </c>
      <c r="B64" s="9" t="n">
        <v>0</v>
      </c>
      <c r="C64" s="0" t="s">
        <v>236</v>
      </c>
      <c r="D64" s="0" t="s">
        <v>199</v>
      </c>
      <c r="E64" s="0" t="s">
        <v>237</v>
      </c>
      <c r="F64" s="0" t="s">
        <v>238</v>
      </c>
      <c r="G64" s="0" t="s">
        <v>239</v>
      </c>
      <c r="H64" s="0" t="n">
        <v>3999999.999968</v>
      </c>
      <c r="I64" s="0" t="s">
        <v>240</v>
      </c>
      <c r="J64" s="0" t="s">
        <v>199</v>
      </c>
      <c r="K64" s="0" t="n">
        <v>6.592001</v>
      </c>
      <c r="M64" s="0" t="n">
        <f aca="false">K64/H64</f>
        <v>1.64800025001318E-006</v>
      </c>
      <c r="N64" s="0" t="n">
        <v>1</v>
      </c>
      <c r="P64" s="0" t="s">
        <v>234</v>
      </c>
      <c r="Q64" s="0" t="s">
        <v>241</v>
      </c>
      <c r="R64" s="0" t="s">
        <v>236</v>
      </c>
      <c r="S64" s="0" t="s">
        <v>199</v>
      </c>
      <c r="T64" s="0" t="s">
        <v>237</v>
      </c>
      <c r="U64" s="0" t="s">
        <v>238</v>
      </c>
      <c r="V64" s="0" t="s">
        <v>239</v>
      </c>
      <c r="W64" s="0" t="n">
        <v>3159999.999975</v>
      </c>
      <c r="X64" s="0" t="n">
        <v>0.79</v>
      </c>
    </row>
    <row r="65" customFormat="false" ht="15" hidden="false" customHeight="false" outlineLevel="0" collapsed="false">
      <c r="A65" s="0" t="s">
        <v>234</v>
      </c>
      <c r="B65" s="9" t="n">
        <v>0</v>
      </c>
      <c r="C65" s="0" t="s">
        <v>236</v>
      </c>
      <c r="D65" s="0" t="s">
        <v>201</v>
      </c>
      <c r="E65" s="0" t="s">
        <v>237</v>
      </c>
      <c r="F65" s="0" t="s">
        <v>238</v>
      </c>
      <c r="G65" s="0" t="s">
        <v>239</v>
      </c>
      <c r="H65" s="0" t="n">
        <v>999999.999997</v>
      </c>
      <c r="I65" s="0" t="s">
        <v>240</v>
      </c>
      <c r="J65" s="0" t="s">
        <v>201</v>
      </c>
      <c r="K65" s="0" t="n">
        <v>181253.05</v>
      </c>
      <c r="M65" s="0" t="n">
        <f aca="false">K65/H65</f>
        <v>0.181253050000544</v>
      </c>
      <c r="N65" s="0" t="n">
        <v>1</v>
      </c>
      <c r="P65" s="0" t="s">
        <v>234</v>
      </c>
      <c r="Q65" s="0" t="s">
        <v>241</v>
      </c>
      <c r="R65" s="0" t="s">
        <v>236</v>
      </c>
      <c r="S65" s="0" t="s">
        <v>201</v>
      </c>
      <c r="T65" s="0" t="s">
        <v>237</v>
      </c>
      <c r="U65" s="0" t="s">
        <v>238</v>
      </c>
      <c r="V65" s="0" t="s">
        <v>239</v>
      </c>
      <c r="W65" s="0" t="n">
        <v>999999.999997</v>
      </c>
      <c r="X65" s="0" t="n">
        <v>1</v>
      </c>
    </row>
    <row r="66" customFormat="false" ht="15" hidden="false" customHeight="false" outlineLevel="0" collapsed="false">
      <c r="A66" s="0" t="s">
        <v>234</v>
      </c>
      <c r="B66" s="9" t="n">
        <v>0</v>
      </c>
      <c r="C66" s="0" t="s">
        <v>236</v>
      </c>
      <c r="D66" s="0" t="s">
        <v>203</v>
      </c>
      <c r="E66" s="0" t="s">
        <v>237</v>
      </c>
      <c r="F66" s="0" t="s">
        <v>238</v>
      </c>
      <c r="G66" s="0" t="s">
        <v>239</v>
      </c>
      <c r="H66" s="0" t="n">
        <v>18017.283443</v>
      </c>
      <c r="I66" s="0" t="s">
        <v>240</v>
      </c>
      <c r="J66" s="0" t="s">
        <v>203</v>
      </c>
      <c r="K66" s="0" t="n">
        <v>1540650.925</v>
      </c>
      <c r="M66" s="0" t="n">
        <f aca="false">K66/H66</f>
        <v>85.5096124714943</v>
      </c>
      <c r="N66" s="0" t="n">
        <v>1</v>
      </c>
      <c r="P66" s="0" t="s">
        <v>234</v>
      </c>
      <c r="Q66" s="0" t="s">
        <v>241</v>
      </c>
      <c r="R66" s="0" t="s">
        <v>236</v>
      </c>
      <c r="S66" s="0" t="s">
        <v>203</v>
      </c>
      <c r="T66" s="0" t="s">
        <v>237</v>
      </c>
      <c r="U66" s="0" t="s">
        <v>238</v>
      </c>
      <c r="V66" s="0" t="s">
        <v>239</v>
      </c>
      <c r="W66" s="0" t="n">
        <v>1531469.092644</v>
      </c>
      <c r="X66" s="0" t="n">
        <v>85</v>
      </c>
    </row>
    <row r="67" customFormat="false" ht="15" hidden="false" customHeight="false" outlineLevel="0" collapsed="false">
      <c r="A67" s="0" t="s">
        <v>234</v>
      </c>
      <c r="B67" s="9" t="n">
        <v>0</v>
      </c>
      <c r="C67" s="0" t="s">
        <v>236</v>
      </c>
      <c r="D67" s="0" t="s">
        <v>205</v>
      </c>
      <c r="E67" s="0" t="s">
        <v>237</v>
      </c>
      <c r="F67" s="0" t="s">
        <v>238</v>
      </c>
      <c r="G67" s="0" t="s">
        <v>239</v>
      </c>
      <c r="H67" s="0" t="n">
        <v>50305.658228</v>
      </c>
      <c r="I67" s="0" t="s">
        <v>240</v>
      </c>
      <c r="J67" s="0" t="s">
        <v>205</v>
      </c>
      <c r="K67" s="0" t="n">
        <v>5035438.6</v>
      </c>
      <c r="M67" s="0" t="n">
        <f aca="false">K67/H67</f>
        <v>100.096863402083</v>
      </c>
      <c r="N67" s="0" t="n">
        <v>1</v>
      </c>
      <c r="P67" s="0" t="s">
        <v>234</v>
      </c>
      <c r="Q67" s="0" t="s">
        <v>241</v>
      </c>
      <c r="R67" s="0" t="s">
        <v>236</v>
      </c>
      <c r="S67" s="0" t="s">
        <v>205</v>
      </c>
      <c r="T67" s="0" t="s">
        <v>237</v>
      </c>
      <c r="U67" s="0" t="s">
        <v>238</v>
      </c>
      <c r="V67" s="0" t="s">
        <v>239</v>
      </c>
      <c r="W67" s="0" t="n">
        <v>5030565.822842</v>
      </c>
      <c r="X67" s="0" t="n">
        <v>100</v>
      </c>
    </row>
    <row r="68" customFormat="false" ht="15" hidden="false" customHeight="false" outlineLevel="0" collapsed="false">
      <c r="A68" s="0" t="s">
        <v>234</v>
      </c>
      <c r="B68" s="9" t="n">
        <v>0</v>
      </c>
      <c r="C68" s="0" t="s">
        <v>236</v>
      </c>
      <c r="D68" s="0" t="s">
        <v>206</v>
      </c>
      <c r="E68" s="0" t="s">
        <v>237</v>
      </c>
      <c r="F68" s="0" t="s">
        <v>238</v>
      </c>
      <c r="G68" s="0" t="s">
        <v>239</v>
      </c>
      <c r="H68" s="0" t="n">
        <v>20548.220792</v>
      </c>
      <c r="I68" s="0" t="s">
        <v>240</v>
      </c>
      <c r="J68" s="0" t="s">
        <v>206</v>
      </c>
      <c r="K68" s="0" t="n">
        <v>20570</v>
      </c>
      <c r="M68" s="0" t="n">
        <f aca="false">K68/H68</f>
        <v>1.00105990724065</v>
      </c>
      <c r="N68" s="0" t="n">
        <v>1</v>
      </c>
      <c r="P68" s="0" t="s">
        <v>234</v>
      </c>
      <c r="Q68" s="0" t="s">
        <v>241</v>
      </c>
      <c r="R68" s="0" t="s">
        <v>236</v>
      </c>
      <c r="S68" s="0" t="s">
        <v>206</v>
      </c>
      <c r="T68" s="0" t="s">
        <v>237</v>
      </c>
      <c r="U68" s="0" t="s">
        <v>238</v>
      </c>
      <c r="V68" s="0" t="s">
        <v>239</v>
      </c>
      <c r="W68" s="0" t="n">
        <v>20548.220792</v>
      </c>
      <c r="X68" s="0" t="n">
        <v>1</v>
      </c>
    </row>
    <row r="69" customFormat="false" ht="15" hidden="false" customHeight="false" outlineLevel="0" collapsed="false">
      <c r="A69" s="0" t="s">
        <v>234</v>
      </c>
      <c r="B69" s="9" t="n">
        <v>0</v>
      </c>
      <c r="C69" s="0" t="s">
        <v>236</v>
      </c>
      <c r="D69" s="0" t="s">
        <v>207</v>
      </c>
      <c r="E69" s="0" t="s">
        <v>237</v>
      </c>
      <c r="F69" s="0" t="s">
        <v>238</v>
      </c>
      <c r="G69" s="0" t="s">
        <v>239</v>
      </c>
      <c r="H69" s="0" t="n">
        <v>1913.471081</v>
      </c>
      <c r="I69" s="0" t="s">
        <v>240</v>
      </c>
      <c r="J69" s="0" t="s">
        <v>207</v>
      </c>
      <c r="K69" s="0" t="n">
        <v>7.190294</v>
      </c>
      <c r="M69" s="0" t="n">
        <f aca="false">K69/H69</f>
        <v>0.00375772284796814</v>
      </c>
      <c r="N69" s="0" t="n">
        <v>1</v>
      </c>
      <c r="P69" s="0" t="s">
        <v>234</v>
      </c>
      <c r="Q69" s="0" t="s">
        <v>241</v>
      </c>
      <c r="R69" s="0" t="s">
        <v>236</v>
      </c>
      <c r="S69" s="0" t="s">
        <v>207</v>
      </c>
      <c r="T69" s="0" t="s">
        <v>237</v>
      </c>
      <c r="U69" s="0" t="s">
        <v>238</v>
      </c>
      <c r="V69" s="0" t="s">
        <v>239</v>
      </c>
      <c r="W69" s="0" t="n">
        <v>440.098349</v>
      </c>
      <c r="X69" s="0" t="n">
        <v>0.23</v>
      </c>
    </row>
    <row r="70" customFormat="false" ht="15" hidden="false" customHeight="false" outlineLevel="0" collapsed="false">
      <c r="A70" s="0" t="s">
        <v>234</v>
      </c>
      <c r="B70" s="9" t="n">
        <v>0</v>
      </c>
      <c r="C70" s="0" t="s">
        <v>236</v>
      </c>
      <c r="D70" s="0" t="s">
        <v>209</v>
      </c>
      <c r="E70" s="0" t="s">
        <v>237</v>
      </c>
      <c r="F70" s="0" t="s">
        <v>238</v>
      </c>
      <c r="G70" s="0" t="s">
        <v>239</v>
      </c>
      <c r="H70" s="0" t="n">
        <v>803070.1476</v>
      </c>
      <c r="I70" s="0" t="s">
        <v>240</v>
      </c>
      <c r="J70" s="0" t="s">
        <v>209</v>
      </c>
      <c r="K70" s="0" t="n">
        <v>723132.18</v>
      </c>
      <c r="M70" s="0" t="n">
        <f aca="false">K70/H70</f>
        <v>0.900459545359895</v>
      </c>
      <c r="N70" s="0" t="n">
        <v>1</v>
      </c>
      <c r="P70" s="0" t="s">
        <v>234</v>
      </c>
      <c r="Q70" s="0" t="s">
        <v>241</v>
      </c>
      <c r="R70" s="0" t="s">
        <v>236</v>
      </c>
      <c r="S70" s="0" t="s">
        <v>209</v>
      </c>
      <c r="T70" s="0" t="s">
        <v>237</v>
      </c>
      <c r="U70" s="0" t="s">
        <v>238</v>
      </c>
      <c r="V70" s="0" t="s">
        <v>239</v>
      </c>
      <c r="W70" s="0" t="n">
        <v>722763.13284</v>
      </c>
      <c r="X70" s="0" t="n">
        <v>0.9</v>
      </c>
    </row>
    <row r="71" customFormat="false" ht="15" hidden="false" customHeight="false" outlineLevel="0" collapsed="false">
      <c r="A71" s="0" t="s">
        <v>234</v>
      </c>
      <c r="B71" s="9" t="n">
        <v>0</v>
      </c>
      <c r="C71" s="0" t="s">
        <v>236</v>
      </c>
      <c r="D71" s="0" t="s">
        <v>211</v>
      </c>
      <c r="E71" s="0" t="s">
        <v>237</v>
      </c>
      <c r="F71" s="0" t="s">
        <v>238</v>
      </c>
      <c r="G71" s="0" t="s">
        <v>239</v>
      </c>
      <c r="H71" s="0" t="n">
        <v>20556.776107</v>
      </c>
      <c r="I71" s="0" t="s">
        <v>240</v>
      </c>
      <c r="J71" s="0" t="s">
        <v>211</v>
      </c>
      <c r="K71" s="0" t="n">
        <v>1704.171</v>
      </c>
      <c r="M71" s="0" t="n">
        <f aca="false">K71/H71</f>
        <v>0.0829006937240366</v>
      </c>
      <c r="N71" s="0" t="n">
        <v>1</v>
      </c>
      <c r="P71" s="0" t="s">
        <v>234</v>
      </c>
      <c r="Q71" s="0" t="s">
        <v>241</v>
      </c>
      <c r="R71" s="0" t="s">
        <v>236</v>
      </c>
      <c r="S71" s="0" t="s">
        <v>211</v>
      </c>
      <c r="T71" s="0" t="s">
        <v>237</v>
      </c>
      <c r="U71" s="0" t="s">
        <v>238</v>
      </c>
      <c r="V71" s="0" t="s">
        <v>239</v>
      </c>
      <c r="W71" s="0" t="n">
        <v>45019.339673</v>
      </c>
      <c r="X71" s="0" t="n">
        <v>2.19</v>
      </c>
    </row>
    <row r="72" customFormat="false" ht="15" hidden="false" customHeight="false" outlineLevel="0" collapsed="false">
      <c r="A72" s="0" t="s">
        <v>234</v>
      </c>
      <c r="B72" s="9" t="n">
        <v>0</v>
      </c>
      <c r="C72" s="0" t="s">
        <v>236</v>
      </c>
      <c r="D72" s="0" t="s">
        <v>212</v>
      </c>
      <c r="E72" s="0" t="s">
        <v>237</v>
      </c>
      <c r="F72" s="0" t="s">
        <v>238</v>
      </c>
      <c r="G72" s="0" t="s">
        <v>239</v>
      </c>
      <c r="H72" s="0" t="n">
        <v>60718.854376</v>
      </c>
      <c r="I72" s="0" t="s">
        <v>240</v>
      </c>
      <c r="J72" s="0" t="s">
        <v>212</v>
      </c>
      <c r="K72" s="0" t="n">
        <v>3018.587</v>
      </c>
      <c r="M72" s="0" t="n">
        <f aca="false">K72/H72</f>
        <v>0.0497141626109655</v>
      </c>
      <c r="N72" s="0" t="n">
        <v>1</v>
      </c>
      <c r="P72" s="0" t="s">
        <v>234</v>
      </c>
      <c r="Q72" s="0" t="s">
        <v>241</v>
      </c>
      <c r="R72" s="0" t="s">
        <v>236</v>
      </c>
      <c r="S72" s="0" t="s">
        <v>212</v>
      </c>
      <c r="T72" s="0" t="s">
        <v>237</v>
      </c>
      <c r="U72" s="0" t="s">
        <v>238</v>
      </c>
      <c r="V72" s="0" t="s">
        <v>239</v>
      </c>
      <c r="W72" s="0" t="n">
        <v>89863.904477</v>
      </c>
      <c r="X72" s="0" t="n">
        <v>1.48</v>
      </c>
    </row>
    <row r="73" customFormat="false" ht="15" hidden="false" customHeight="false" outlineLevel="0" collapsed="false">
      <c r="A73" s="0" t="s">
        <v>234</v>
      </c>
      <c r="B73" s="9" t="n">
        <v>0</v>
      </c>
      <c r="C73" s="0" t="s">
        <v>236</v>
      </c>
      <c r="D73" s="0" t="s">
        <v>213</v>
      </c>
      <c r="E73" s="0" t="s">
        <v>237</v>
      </c>
      <c r="F73" s="0" t="s">
        <v>238</v>
      </c>
      <c r="G73" s="0" t="s">
        <v>239</v>
      </c>
      <c r="H73" s="0" t="n">
        <v>144409.636524</v>
      </c>
      <c r="I73" s="0" t="s">
        <v>240</v>
      </c>
      <c r="J73" s="0" t="s">
        <v>213</v>
      </c>
      <c r="K73" s="0" t="n">
        <v>88497.1446257193</v>
      </c>
      <c r="M73" s="0" t="n">
        <f aca="false">K73/H73</f>
        <v>0.612820215851811</v>
      </c>
      <c r="N73" s="0" t="n">
        <v>1</v>
      </c>
      <c r="P73" s="0" t="s">
        <v>234</v>
      </c>
      <c r="Q73" s="0" t="s">
        <v>241</v>
      </c>
      <c r="R73" s="0" t="s">
        <v>236</v>
      </c>
      <c r="S73" s="0" t="s">
        <v>213</v>
      </c>
      <c r="T73" s="0" t="s">
        <v>237</v>
      </c>
      <c r="U73" s="0" t="s">
        <v>238</v>
      </c>
      <c r="V73" s="0" t="s">
        <v>239</v>
      </c>
      <c r="W73" s="0" t="n">
        <v>88089.87828</v>
      </c>
      <c r="X73" s="0" t="n">
        <v>0.61</v>
      </c>
    </row>
    <row r="74" customFormat="false" ht="15" hidden="false" customHeight="false" outlineLevel="0" collapsed="false">
      <c r="A74" s="0" t="s">
        <v>234</v>
      </c>
      <c r="B74" s="9" t="n">
        <v>0</v>
      </c>
      <c r="C74" s="0" t="s">
        <v>236</v>
      </c>
      <c r="D74" s="0" t="s">
        <v>215</v>
      </c>
      <c r="E74" s="0" t="s">
        <v>237</v>
      </c>
      <c r="F74" s="0" t="s">
        <v>238</v>
      </c>
      <c r="G74" s="0" t="s">
        <v>239</v>
      </c>
      <c r="H74" s="0" t="n">
        <v>37503.620779</v>
      </c>
      <c r="I74" s="0" t="s">
        <v>240</v>
      </c>
      <c r="J74" s="0" t="s">
        <v>215</v>
      </c>
      <c r="K74" s="0" t="n">
        <v>375230138.3</v>
      </c>
      <c r="M74" s="0" t="n">
        <f aca="false">K74/H74</f>
        <v>10005.1709809872</v>
      </c>
      <c r="N74" s="0" t="n">
        <v>1</v>
      </c>
      <c r="P74" s="0" t="s">
        <v>234</v>
      </c>
      <c r="Q74" s="0" t="s">
        <v>241</v>
      </c>
      <c r="R74" s="0" t="s">
        <v>236</v>
      </c>
      <c r="S74" s="0" t="s">
        <v>215</v>
      </c>
      <c r="T74" s="0" t="s">
        <v>237</v>
      </c>
      <c r="U74" s="0" t="s">
        <v>238</v>
      </c>
      <c r="V74" s="0" t="s">
        <v>239</v>
      </c>
      <c r="W74" s="0" t="n">
        <v>375223725.8972</v>
      </c>
      <c r="X74" s="0" t="n">
        <v>10005</v>
      </c>
    </row>
    <row r="75" customFormat="false" ht="15" hidden="false" customHeight="false" outlineLevel="0" collapsed="false">
      <c r="A75" s="0" t="s">
        <v>234</v>
      </c>
      <c r="B75" s="9" t="n">
        <v>0</v>
      </c>
      <c r="C75" s="0" t="s">
        <v>236</v>
      </c>
      <c r="D75" s="0" t="s">
        <v>216</v>
      </c>
      <c r="E75" s="0" t="s">
        <v>237</v>
      </c>
      <c r="F75" s="0" t="s">
        <v>238</v>
      </c>
      <c r="G75" s="0" t="s">
        <v>239</v>
      </c>
      <c r="H75" s="0" t="n">
        <v>53524.928353</v>
      </c>
      <c r="I75" s="0" t="s">
        <v>240</v>
      </c>
      <c r="J75" s="0" t="s">
        <v>216</v>
      </c>
      <c r="K75" s="0" t="n">
        <v>0</v>
      </c>
      <c r="M75" s="0" t="n">
        <v>1</v>
      </c>
      <c r="N75" s="0" t="n">
        <v>1</v>
      </c>
      <c r="P75" s="0" t="s">
        <v>234</v>
      </c>
      <c r="Q75" s="0" t="s">
        <v>241</v>
      </c>
      <c r="R75" s="0" t="s">
        <v>236</v>
      </c>
      <c r="S75" s="0" t="s">
        <v>216</v>
      </c>
      <c r="T75" s="0" t="s">
        <v>237</v>
      </c>
      <c r="U75" s="0" t="s">
        <v>238</v>
      </c>
      <c r="V75" s="0" t="s">
        <v>239</v>
      </c>
      <c r="W75" s="0" t="n">
        <v>53524.928353</v>
      </c>
      <c r="X75" s="0" t="n">
        <v>1</v>
      </c>
    </row>
    <row r="76" customFormat="false" ht="15" hidden="false" customHeight="false" outlineLevel="0" collapsed="false">
      <c r="A76" s="0" t="s">
        <v>234</v>
      </c>
      <c r="B76" s="9" t="n">
        <v>0</v>
      </c>
      <c r="C76" s="0" t="s">
        <v>236</v>
      </c>
      <c r="D76" s="0" t="s">
        <v>218</v>
      </c>
      <c r="E76" s="0" t="s">
        <v>237</v>
      </c>
      <c r="F76" s="0" t="s">
        <v>238</v>
      </c>
      <c r="G76" s="0" t="s">
        <v>239</v>
      </c>
      <c r="H76" s="0" t="n">
        <v>0</v>
      </c>
      <c r="I76" s="0" t="s">
        <v>240</v>
      </c>
      <c r="J76" s="0" t="s">
        <v>218</v>
      </c>
      <c r="K76" s="0" t="n">
        <v>0</v>
      </c>
      <c r="M76" s="0" t="n">
        <v>1</v>
      </c>
      <c r="N76" s="0" t="n">
        <v>1</v>
      </c>
      <c r="P76" s="0" t="s">
        <v>234</v>
      </c>
      <c r="Q76" s="0" t="s">
        <v>241</v>
      </c>
      <c r="R76" s="0" t="s">
        <v>236</v>
      </c>
      <c r="S76" s="0" t="s">
        <v>218</v>
      </c>
      <c r="T76" s="0" t="s">
        <v>237</v>
      </c>
      <c r="U76" s="0" t="s">
        <v>238</v>
      </c>
      <c r="V76" s="0" t="s">
        <v>239</v>
      </c>
      <c r="W76" s="0" t="n">
        <v>0</v>
      </c>
      <c r="X76" s="0" t="n">
        <v>1</v>
      </c>
    </row>
    <row r="77" customFormat="false" ht="15" hidden="false" customHeight="false" outlineLevel="0" collapsed="false">
      <c r="A77" s="0" t="s">
        <v>234</v>
      </c>
      <c r="B77" s="9" t="n">
        <v>0</v>
      </c>
      <c r="C77" s="0" t="s">
        <v>236</v>
      </c>
      <c r="D77" s="0" t="s">
        <v>250</v>
      </c>
      <c r="E77" s="0" t="s">
        <v>237</v>
      </c>
      <c r="F77" s="0" t="s">
        <v>238</v>
      </c>
      <c r="G77" s="0" t="s">
        <v>239</v>
      </c>
      <c r="H77" s="0" t="n">
        <v>20571.616115</v>
      </c>
      <c r="I77" s="0" t="s">
        <v>240</v>
      </c>
      <c r="M77" s="0" t="n">
        <v>1</v>
      </c>
      <c r="N77" s="0" t="n">
        <v>1</v>
      </c>
      <c r="P77" s="0" t="s">
        <v>234</v>
      </c>
      <c r="Q77" s="0" t="s">
        <v>241</v>
      </c>
      <c r="R77" s="0" t="s">
        <v>236</v>
      </c>
      <c r="S77" s="0" t="s">
        <v>250</v>
      </c>
      <c r="T77" s="0" t="s">
        <v>237</v>
      </c>
      <c r="U77" s="0" t="s">
        <v>238</v>
      </c>
      <c r="V77" s="0" t="s">
        <v>239</v>
      </c>
      <c r="W77" s="0" t="n">
        <v>20571.616115</v>
      </c>
      <c r="X77" s="0" t="n">
        <v>1</v>
      </c>
    </row>
    <row r="78" customFormat="false" ht="15" hidden="false" customHeight="false" outlineLevel="0" collapsed="false">
      <c r="A78" s="0" t="s">
        <v>234</v>
      </c>
      <c r="B78" s="9" t="n">
        <v>0</v>
      </c>
      <c r="C78" s="0" t="s">
        <v>236</v>
      </c>
      <c r="D78" s="0" t="s">
        <v>219</v>
      </c>
      <c r="E78" s="0" t="s">
        <v>237</v>
      </c>
      <c r="F78" s="0" t="s">
        <v>238</v>
      </c>
      <c r="G78" s="0" t="s">
        <v>239</v>
      </c>
      <c r="H78" s="0" t="n">
        <v>1204191.305486</v>
      </c>
      <c r="I78" s="0" t="s">
        <v>240</v>
      </c>
      <c r="J78" s="0" t="s">
        <v>219</v>
      </c>
      <c r="K78" s="0" t="n">
        <v>6025037.3</v>
      </c>
      <c r="M78" s="0" t="n">
        <f aca="false">K78/H77</f>
        <v>292.881087529471</v>
      </c>
      <c r="N78" s="0" t="n">
        <v>1</v>
      </c>
      <c r="P78" s="0" t="s">
        <v>234</v>
      </c>
      <c r="Q78" s="0" t="s">
        <v>241</v>
      </c>
      <c r="R78" s="0" t="s">
        <v>236</v>
      </c>
      <c r="S78" s="0" t="s">
        <v>219</v>
      </c>
      <c r="T78" s="0" t="s">
        <v>237</v>
      </c>
      <c r="U78" s="0" t="s">
        <v>238</v>
      </c>
      <c r="V78" s="0" t="s">
        <v>239</v>
      </c>
      <c r="W78" s="0" t="n">
        <v>6020956.527429</v>
      </c>
      <c r="X78" s="0" t="n">
        <v>5</v>
      </c>
    </row>
    <row r="79" customFormat="false" ht="15" hidden="false" customHeight="false" outlineLevel="0" collapsed="false">
      <c r="A79" s="0" t="s">
        <v>234</v>
      </c>
      <c r="B79" s="9" t="n">
        <v>0</v>
      </c>
      <c r="C79" s="0" t="s">
        <v>236</v>
      </c>
      <c r="D79" s="0" t="s">
        <v>220</v>
      </c>
      <c r="E79" s="0" t="s">
        <v>237</v>
      </c>
      <c r="F79" s="0" t="s">
        <v>238</v>
      </c>
      <c r="G79" s="0" t="s">
        <v>239</v>
      </c>
      <c r="H79" s="0" t="n">
        <v>247229.297729</v>
      </c>
      <c r="I79" s="0" t="s">
        <v>240</v>
      </c>
      <c r="J79" s="0" t="s">
        <v>220</v>
      </c>
      <c r="K79" s="0" t="n">
        <v>151644.371947782</v>
      </c>
      <c r="M79" s="0" t="n">
        <f aca="false">K79/H78</f>
        <v>0.125930465746537</v>
      </c>
      <c r="N79" s="0" t="n">
        <v>1</v>
      </c>
      <c r="P79" s="0" t="s">
        <v>234</v>
      </c>
      <c r="Q79" s="0" t="s">
        <v>241</v>
      </c>
      <c r="R79" s="0" t="s">
        <v>236</v>
      </c>
      <c r="S79" s="0" t="s">
        <v>220</v>
      </c>
      <c r="T79" s="0" t="s">
        <v>237</v>
      </c>
      <c r="U79" s="0" t="s">
        <v>238</v>
      </c>
      <c r="V79" s="0" t="s">
        <v>239</v>
      </c>
      <c r="W79" s="0" t="n">
        <v>150809.871615</v>
      </c>
      <c r="X79" s="0" t="n">
        <v>0.61</v>
      </c>
    </row>
    <row r="80" customFormat="false" ht="15" hidden="false" customHeight="false" outlineLevel="0" collapsed="false">
      <c r="A80" s="0" t="s">
        <v>234</v>
      </c>
      <c r="B80" s="9" t="n">
        <v>0</v>
      </c>
      <c r="C80" s="0" t="s">
        <v>236</v>
      </c>
      <c r="D80" s="0" t="s">
        <v>221</v>
      </c>
      <c r="E80" s="0" t="s">
        <v>237</v>
      </c>
      <c r="F80" s="0" t="s">
        <v>238</v>
      </c>
      <c r="G80" s="0" t="s">
        <v>239</v>
      </c>
      <c r="H80" s="0" t="n">
        <v>77101.412633</v>
      </c>
      <c r="I80" s="0" t="s">
        <v>240</v>
      </c>
      <c r="J80" s="0" t="s">
        <v>221</v>
      </c>
      <c r="K80" s="0" t="n">
        <v>548371.067777464</v>
      </c>
      <c r="M80" s="0" t="n">
        <f aca="false">K80/H79</f>
        <v>2.21806668066727</v>
      </c>
      <c r="N80" s="0" t="n">
        <v>1</v>
      </c>
      <c r="P80" s="0" t="s">
        <v>234</v>
      </c>
      <c r="Q80" s="0" t="s">
        <v>241</v>
      </c>
      <c r="R80" s="0" t="s">
        <v>236</v>
      </c>
      <c r="S80" s="0" t="s">
        <v>221</v>
      </c>
      <c r="T80" s="0" t="s">
        <v>237</v>
      </c>
      <c r="U80" s="0" t="s">
        <v>238</v>
      </c>
      <c r="V80" s="0" t="s">
        <v>239</v>
      </c>
      <c r="W80" s="0" t="n">
        <v>548191.043818</v>
      </c>
      <c r="X80" s="0" t="n">
        <v>7.11</v>
      </c>
    </row>
    <row r="81" customFormat="false" ht="15" hidden="false" customHeight="false" outlineLevel="0" collapsed="false">
      <c r="A81" s="0" t="s">
        <v>234</v>
      </c>
      <c r="B81" s="9" t="n">
        <v>0</v>
      </c>
      <c r="C81" s="0" t="s">
        <v>236</v>
      </c>
      <c r="D81" s="0" t="s">
        <v>223</v>
      </c>
      <c r="E81" s="0" t="s">
        <v>237</v>
      </c>
      <c r="F81" s="0" t="s">
        <v>238</v>
      </c>
      <c r="G81" s="0" t="s">
        <v>239</v>
      </c>
      <c r="H81" s="0" t="n">
        <v>25670.629901</v>
      </c>
      <c r="I81" s="0" t="s">
        <v>240</v>
      </c>
      <c r="J81" s="0" t="s">
        <v>223</v>
      </c>
      <c r="K81" s="0" t="n">
        <v>201134.737895743</v>
      </c>
      <c r="M81" s="0" t="n">
        <f aca="false">K81/H80</f>
        <v>2.60870366737815</v>
      </c>
      <c r="N81" s="0" t="n">
        <v>1</v>
      </c>
      <c r="P81" s="0" t="s">
        <v>234</v>
      </c>
      <c r="Q81" s="0" t="s">
        <v>241</v>
      </c>
      <c r="R81" s="0" t="s">
        <v>236</v>
      </c>
      <c r="S81" s="0" t="s">
        <v>223</v>
      </c>
      <c r="T81" s="0" t="s">
        <v>237</v>
      </c>
      <c r="U81" s="0" t="s">
        <v>238</v>
      </c>
      <c r="V81" s="0" t="s">
        <v>239</v>
      </c>
      <c r="W81" s="0" t="n">
        <v>201001.032122</v>
      </c>
      <c r="X81" s="0" t="n">
        <v>7.83</v>
      </c>
    </row>
    <row r="82" customFormat="false" ht="15" hidden="false" customHeight="false" outlineLevel="0" collapsed="false">
      <c r="A82" s="0" t="s">
        <v>234</v>
      </c>
      <c r="B82" s="9" t="n">
        <v>0</v>
      </c>
      <c r="C82" s="0" t="s">
        <v>236</v>
      </c>
      <c r="D82" s="0" t="s">
        <v>224</v>
      </c>
      <c r="E82" s="0" t="s">
        <v>237</v>
      </c>
      <c r="F82" s="0" t="s">
        <v>238</v>
      </c>
      <c r="G82" s="0" t="s">
        <v>239</v>
      </c>
      <c r="H82" s="0" t="n">
        <v>182091.547906</v>
      </c>
      <c r="I82" s="0" t="s">
        <v>240</v>
      </c>
      <c r="J82" s="0" t="s">
        <v>224</v>
      </c>
      <c r="K82" s="0" t="n">
        <v>163315.908612508</v>
      </c>
      <c r="M82" s="0" t="n">
        <f aca="false">K82/H81</f>
        <v>6.36197511484305</v>
      </c>
      <c r="N82" s="0" t="n">
        <v>1</v>
      </c>
      <c r="P82" s="0" t="s">
        <v>234</v>
      </c>
      <c r="Q82" s="0" t="s">
        <v>241</v>
      </c>
      <c r="R82" s="0" t="s">
        <v>236</v>
      </c>
      <c r="S82" s="0" t="s">
        <v>224</v>
      </c>
      <c r="T82" s="0" t="s">
        <v>237</v>
      </c>
      <c r="U82" s="0" t="s">
        <v>238</v>
      </c>
      <c r="V82" s="0" t="s">
        <v>239</v>
      </c>
      <c r="W82" s="0" t="n">
        <v>163882.393116</v>
      </c>
      <c r="X82" s="0" t="n">
        <v>0.9</v>
      </c>
    </row>
    <row r="83" customFormat="false" ht="15" hidden="false" customHeight="false" outlineLevel="0" collapsed="false">
      <c r="A83" s="0" t="s">
        <v>234</v>
      </c>
      <c r="B83" s="9" t="n">
        <v>0</v>
      </c>
      <c r="C83" s="0" t="s">
        <v>236</v>
      </c>
      <c r="D83" s="0" t="s">
        <v>225</v>
      </c>
      <c r="E83" s="0" t="s">
        <v>237</v>
      </c>
      <c r="F83" s="0" t="s">
        <v>238</v>
      </c>
      <c r="G83" s="0" t="s">
        <v>239</v>
      </c>
      <c r="H83" s="0" t="n">
        <v>154807.130354</v>
      </c>
      <c r="I83" s="0" t="s">
        <v>240</v>
      </c>
      <c r="J83" s="0" t="s">
        <v>225</v>
      </c>
      <c r="K83" s="0" t="n">
        <v>94440.6107213294</v>
      </c>
      <c r="M83" s="0" t="n">
        <f aca="false">K83/H82</f>
        <v>0.518643571364893</v>
      </c>
      <c r="N83" s="0" t="n">
        <v>1</v>
      </c>
      <c r="P83" s="0" t="s">
        <v>234</v>
      </c>
      <c r="Q83" s="0" t="s">
        <v>241</v>
      </c>
      <c r="R83" s="0" t="s">
        <v>236</v>
      </c>
      <c r="S83" s="0" t="s">
        <v>225</v>
      </c>
      <c r="T83" s="0" t="s">
        <v>237</v>
      </c>
      <c r="U83" s="0" t="s">
        <v>238</v>
      </c>
      <c r="V83" s="0" t="s">
        <v>239</v>
      </c>
      <c r="W83" s="0" t="n">
        <v>94432.349516</v>
      </c>
      <c r="X83" s="0" t="n">
        <v>0.61</v>
      </c>
    </row>
    <row r="84" customFormat="false" ht="15" hidden="false" customHeight="false" outlineLevel="0" collapsed="false">
      <c r="A84" s="0" t="s">
        <v>234</v>
      </c>
      <c r="B84" s="9" t="n">
        <v>0</v>
      </c>
      <c r="C84" s="0" t="s">
        <v>236</v>
      </c>
      <c r="D84" s="0" t="s">
        <v>226</v>
      </c>
      <c r="E84" s="0" t="s">
        <v>237</v>
      </c>
      <c r="F84" s="0" t="s">
        <v>238</v>
      </c>
      <c r="G84" s="0" t="s">
        <v>239</v>
      </c>
      <c r="H84" s="0" t="n">
        <v>609986.304677</v>
      </c>
      <c r="I84" s="0" t="s">
        <v>240</v>
      </c>
      <c r="J84" s="0" t="s">
        <v>226</v>
      </c>
      <c r="K84" s="0" t="n">
        <v>374087.87270517</v>
      </c>
      <c r="M84" s="0" t="n">
        <f aca="false">K84/H83</f>
        <v>2.41647701788501</v>
      </c>
      <c r="N84" s="0" t="n">
        <v>1</v>
      </c>
      <c r="P84" s="0" t="s">
        <v>234</v>
      </c>
      <c r="Q84" s="0" t="s">
        <v>241</v>
      </c>
      <c r="R84" s="0" t="s">
        <v>236</v>
      </c>
      <c r="S84" s="0" t="s">
        <v>226</v>
      </c>
      <c r="T84" s="0" t="s">
        <v>237</v>
      </c>
      <c r="U84" s="0" t="s">
        <v>238</v>
      </c>
      <c r="V84" s="0" t="s">
        <v>239</v>
      </c>
      <c r="W84" s="0" t="n">
        <v>372091.645853</v>
      </c>
      <c r="X84" s="0" t="n">
        <v>0.61</v>
      </c>
    </row>
    <row r="85" customFormat="false" ht="15" hidden="false" customHeight="false" outlineLevel="0" collapsed="false">
      <c r="A85" s="0" t="s">
        <v>234</v>
      </c>
      <c r="B85" s="9" t="n">
        <v>0</v>
      </c>
      <c r="C85" s="0" t="s">
        <v>236</v>
      </c>
      <c r="D85" s="0" t="s">
        <v>227</v>
      </c>
      <c r="E85" s="0" t="s">
        <v>237</v>
      </c>
      <c r="F85" s="0" t="s">
        <v>238</v>
      </c>
      <c r="G85" s="0" t="s">
        <v>239</v>
      </c>
      <c r="H85" s="0" t="n">
        <v>31811.945438</v>
      </c>
      <c r="I85" s="0" t="s">
        <v>240</v>
      </c>
      <c r="J85" s="0" t="s">
        <v>227</v>
      </c>
      <c r="K85" s="0" t="n">
        <v>31842.8</v>
      </c>
      <c r="M85" s="0" t="n">
        <f aca="false">K85/H84</f>
        <v>0.0522024834915948</v>
      </c>
      <c r="N85" s="0" t="n">
        <v>1</v>
      </c>
      <c r="P85" s="0" t="s">
        <v>234</v>
      </c>
      <c r="Q85" s="0" t="s">
        <v>241</v>
      </c>
      <c r="R85" s="0" t="s">
        <v>236</v>
      </c>
      <c r="S85" s="0" t="s">
        <v>227</v>
      </c>
      <c r="T85" s="0" t="s">
        <v>237</v>
      </c>
      <c r="U85" s="0" t="s">
        <v>238</v>
      </c>
      <c r="V85" s="0" t="s">
        <v>239</v>
      </c>
      <c r="W85" s="0" t="n">
        <v>31811.945438</v>
      </c>
      <c r="X85" s="0" t="n">
        <v>1</v>
      </c>
    </row>
    <row r="86" customFormat="false" ht="15" hidden="false" customHeight="false" outlineLevel="0" collapsed="false">
      <c r="A86" s="0" t="s">
        <v>234</v>
      </c>
      <c r="B86" s="9" t="n">
        <v>0</v>
      </c>
      <c r="C86" s="0" t="s">
        <v>236</v>
      </c>
      <c r="D86" s="0" t="s">
        <v>228</v>
      </c>
      <c r="E86" s="0" t="s">
        <v>237</v>
      </c>
      <c r="F86" s="0" t="s">
        <v>238</v>
      </c>
      <c r="G86" s="0" t="s">
        <v>239</v>
      </c>
      <c r="H86" s="0" t="n">
        <v>15052.391319</v>
      </c>
      <c r="I86" s="0" t="s">
        <v>240</v>
      </c>
      <c r="J86" s="0" t="s">
        <v>228</v>
      </c>
      <c r="K86" s="0" t="n">
        <v>15062593.3</v>
      </c>
      <c r="M86" s="0" t="n">
        <f aca="false">K86/H85</f>
        <v>473.4885934391</v>
      </c>
      <c r="N86" s="0" t="n">
        <v>1</v>
      </c>
      <c r="P86" s="0" t="s">
        <v>234</v>
      </c>
      <c r="Q86" s="0" t="s">
        <v>241</v>
      </c>
      <c r="R86" s="0" t="s">
        <v>236</v>
      </c>
      <c r="S86" s="0" t="s">
        <v>228</v>
      </c>
      <c r="T86" s="0" t="s">
        <v>237</v>
      </c>
      <c r="U86" s="0" t="s">
        <v>238</v>
      </c>
      <c r="V86" s="0" t="s">
        <v>239</v>
      </c>
      <c r="W86" s="0" t="n">
        <v>15052391.318573</v>
      </c>
      <c r="X86" s="0" t="n">
        <v>1000</v>
      </c>
    </row>
    <row r="87" customFormat="false" ht="15" hidden="false" customHeight="false" outlineLevel="0" collapsed="false">
      <c r="A87" s="0" t="s">
        <v>234</v>
      </c>
      <c r="B87" s="9" t="n">
        <v>0</v>
      </c>
      <c r="C87" s="0" t="s">
        <v>236</v>
      </c>
      <c r="D87" s="0" t="s">
        <v>229</v>
      </c>
      <c r="E87" s="0" t="s">
        <v>237</v>
      </c>
      <c r="F87" s="0" t="s">
        <v>238</v>
      </c>
      <c r="G87" s="0" t="s">
        <v>239</v>
      </c>
      <c r="H87" s="0" t="n">
        <v>316100.21769</v>
      </c>
      <c r="I87" s="0" t="s">
        <v>240</v>
      </c>
      <c r="J87" s="0" t="s">
        <v>229</v>
      </c>
      <c r="K87" s="0" t="n">
        <v>60250373.3</v>
      </c>
      <c r="M87" s="0" t="n">
        <f aca="false">K87/H86</f>
        <v>4002.71106584563</v>
      </c>
      <c r="N87" s="0" t="n">
        <v>1</v>
      </c>
      <c r="P87" s="0" t="s">
        <v>234</v>
      </c>
      <c r="Q87" s="0" t="s">
        <v>241</v>
      </c>
      <c r="R87" s="0" t="s">
        <v>236</v>
      </c>
      <c r="S87" s="0" t="s">
        <v>229</v>
      </c>
      <c r="T87" s="0" t="s">
        <v>237</v>
      </c>
      <c r="U87" s="0" t="s">
        <v>238</v>
      </c>
      <c r="V87" s="0" t="s">
        <v>239</v>
      </c>
      <c r="W87" s="0" t="n">
        <v>60251862.493895</v>
      </c>
      <c r="X87" s="0" t="n">
        <v>190.61</v>
      </c>
    </row>
    <row r="88" customFormat="false" ht="15" hidden="false" customHeight="false" outlineLevel="0" collapsed="false">
      <c r="A88" s="0" t="s">
        <v>234</v>
      </c>
      <c r="B88" s="9" t="n">
        <v>0</v>
      </c>
      <c r="C88" s="0" t="s">
        <v>236</v>
      </c>
      <c r="D88" s="0" t="s">
        <v>230</v>
      </c>
      <c r="E88" s="0" t="s">
        <v>237</v>
      </c>
      <c r="F88" s="0" t="s">
        <v>238</v>
      </c>
      <c r="G88" s="0" t="s">
        <v>239</v>
      </c>
      <c r="H88" s="0" t="n">
        <v>15052391.318573</v>
      </c>
      <c r="I88" s="0" t="s">
        <v>240</v>
      </c>
      <c r="J88" s="0" t="s">
        <v>230</v>
      </c>
      <c r="K88" s="0" t="n">
        <v>0</v>
      </c>
      <c r="M88" s="0" t="n">
        <v>1</v>
      </c>
      <c r="N88" s="0" t="n">
        <v>1</v>
      </c>
      <c r="P88" s="0" t="s">
        <v>234</v>
      </c>
      <c r="Q88" s="0" t="s">
        <v>241</v>
      </c>
      <c r="R88" s="0" t="s">
        <v>236</v>
      </c>
      <c r="S88" s="0" t="s">
        <v>230</v>
      </c>
      <c r="T88" s="0" t="s">
        <v>237</v>
      </c>
      <c r="U88" s="0" t="s">
        <v>238</v>
      </c>
      <c r="V88" s="0" t="s">
        <v>239</v>
      </c>
      <c r="W88" s="0" t="n">
        <v>15052391.318573</v>
      </c>
      <c r="X88" s="0" t="n">
        <v>1</v>
      </c>
    </row>
    <row r="89" customFormat="false" ht="15" hidden="false" customHeight="false" outlineLevel="0" collapsed="false">
      <c r="A89" s="0" t="s">
        <v>234</v>
      </c>
      <c r="B89" s="9" t="n">
        <v>0</v>
      </c>
      <c r="C89" s="0" t="s">
        <v>236</v>
      </c>
      <c r="D89" s="0" t="s">
        <v>231</v>
      </c>
      <c r="E89" s="0" t="s">
        <v>237</v>
      </c>
      <c r="F89" s="0" t="s">
        <v>238</v>
      </c>
      <c r="G89" s="0" t="s">
        <v>239</v>
      </c>
      <c r="H89" s="0" t="n">
        <v>60209.565274</v>
      </c>
      <c r="I89" s="0" t="s">
        <v>240</v>
      </c>
      <c r="J89" s="0" t="s">
        <v>231</v>
      </c>
      <c r="K89" s="0" t="n">
        <v>0</v>
      </c>
      <c r="M89" s="0" t="n">
        <v>1</v>
      </c>
      <c r="N89" s="0" t="n">
        <v>1</v>
      </c>
      <c r="P89" s="0" t="s">
        <v>234</v>
      </c>
      <c r="Q89" s="0" t="s">
        <v>241</v>
      </c>
      <c r="R89" s="0" t="s">
        <v>236</v>
      </c>
      <c r="S89" s="0" t="s">
        <v>231</v>
      </c>
      <c r="T89" s="0" t="s">
        <v>237</v>
      </c>
      <c r="U89" s="0" t="s">
        <v>238</v>
      </c>
      <c r="V89" s="0" t="s">
        <v>239</v>
      </c>
      <c r="W89" s="0" t="n">
        <v>60209.565274</v>
      </c>
      <c r="X89" s="0" t="n">
        <v>1</v>
      </c>
    </row>
    <row r="90" customFormat="false" ht="15" hidden="false" customHeight="false" outlineLevel="0" collapsed="false">
      <c r="A90" s="0" t="s">
        <v>234</v>
      </c>
      <c r="B90" s="9" t="n">
        <v>0</v>
      </c>
      <c r="C90" s="0" t="s">
        <v>236</v>
      </c>
      <c r="D90" s="0" t="s">
        <v>232</v>
      </c>
      <c r="E90" s="0" t="s">
        <v>237</v>
      </c>
      <c r="F90" s="0" t="s">
        <v>238</v>
      </c>
      <c r="G90" s="0" t="s">
        <v>239</v>
      </c>
      <c r="H90" s="0" t="n">
        <v>0</v>
      </c>
      <c r="I90" s="0" t="s">
        <v>240</v>
      </c>
      <c r="J90" s="0" t="s">
        <v>232</v>
      </c>
      <c r="K90" s="0" t="n">
        <v>0</v>
      </c>
      <c r="M90" s="0" t="n">
        <v>1</v>
      </c>
      <c r="N90" s="0" t="n">
        <v>1</v>
      </c>
      <c r="P90" s="0" t="s">
        <v>234</v>
      </c>
      <c r="Q90" s="0" t="s">
        <v>241</v>
      </c>
      <c r="R90" s="0" t="s">
        <v>236</v>
      </c>
      <c r="S90" s="0" t="s">
        <v>232</v>
      </c>
      <c r="T90" s="0" t="s">
        <v>237</v>
      </c>
      <c r="U90" s="0" t="s">
        <v>238</v>
      </c>
      <c r="V90" s="0" t="s">
        <v>239</v>
      </c>
      <c r="W90" s="0" t="n">
        <v>0</v>
      </c>
      <c r="X90" s="0" t="n">
        <v>1</v>
      </c>
    </row>
    <row r="91" customFormat="false" ht="15" hidden="false" customHeight="false" outlineLevel="0" collapsed="false">
      <c r="A91" s="0" t="s">
        <v>234</v>
      </c>
      <c r="B91" s="9" t="n">
        <v>0</v>
      </c>
      <c r="C91" s="0" t="s">
        <v>236</v>
      </c>
      <c r="D91" s="0" t="s">
        <v>233</v>
      </c>
      <c r="E91" s="0" t="s">
        <v>237</v>
      </c>
      <c r="F91" s="0" t="s">
        <v>238</v>
      </c>
      <c r="G91" s="0" t="s">
        <v>239</v>
      </c>
      <c r="H91" s="0" t="n">
        <v>329357996.662675</v>
      </c>
      <c r="I91" s="0" t="s">
        <v>240</v>
      </c>
      <c r="J91" s="0" t="s">
        <v>233</v>
      </c>
      <c r="K91" s="0" t="n">
        <v>0</v>
      </c>
      <c r="M91" s="0" t="n">
        <v>1</v>
      </c>
      <c r="N91" s="0" t="n">
        <v>1</v>
      </c>
      <c r="P91" s="0" t="s">
        <v>234</v>
      </c>
      <c r="Q91" s="0" t="s">
        <v>241</v>
      </c>
      <c r="R91" s="0" t="s">
        <v>236</v>
      </c>
      <c r="S91" s="0" t="s">
        <v>233</v>
      </c>
      <c r="T91" s="0" t="s">
        <v>237</v>
      </c>
      <c r="U91" s="0" t="s">
        <v>238</v>
      </c>
      <c r="V91" s="0" t="s">
        <v>239</v>
      </c>
      <c r="W91" s="0" t="n">
        <v>329357996.662675</v>
      </c>
      <c r="X91" s="0" t="s">
        <v>240</v>
      </c>
    </row>
    <row r="93" customFormat="false" ht="15" hidden="false" customHeight="false" outlineLevel="0" collapsed="false">
      <c r="N93" s="15" t="n">
        <v>2.92747778405142</v>
      </c>
      <c r="O93" s="15" t="n">
        <v>1.00001520395246</v>
      </c>
      <c r="P93" s="15" t="n">
        <v>1.00000136120385</v>
      </c>
      <c r="Q93" s="15" t="n">
        <v>3.24249436673411</v>
      </c>
      <c r="R93" s="15" t="n">
        <v>1.9319729508648</v>
      </c>
      <c r="S93" s="15" t="n">
        <v>1.91925511218225</v>
      </c>
      <c r="T93" s="15" t="n">
        <v>1.05111663854651</v>
      </c>
      <c r="U93" s="15" t="n">
        <v>2.43502046863895</v>
      </c>
      <c r="V93" s="15" t="n">
        <v>2.03520302899187</v>
      </c>
      <c r="W93" s="15" t="n">
        <v>2.85438629991575</v>
      </c>
      <c r="X93" s="15" t="n">
        <v>2.10747529168003</v>
      </c>
      <c r="Y93" s="15" t="n">
        <v>0.999374032446112</v>
      </c>
      <c r="Z93" s="15" t="n">
        <v>2.64870631122361</v>
      </c>
      <c r="AA93" s="15" t="n">
        <v>2.48252365677537</v>
      </c>
      <c r="AB93" s="15" t="n">
        <v>3.68427032520132</v>
      </c>
      <c r="AC93" s="15" t="n">
        <v>1.48584036505952</v>
      </c>
      <c r="AD93" s="15" t="n">
        <v>0.999986457907691</v>
      </c>
      <c r="AE93" s="15" t="n">
        <v>0.999998641767027</v>
      </c>
      <c r="AF93" s="15" t="n">
        <v>0.910075255999333</v>
      </c>
      <c r="AG93" s="15" t="n">
        <v>1.00000036398873</v>
      </c>
      <c r="AH93" s="15" t="n">
        <v>1.00002378072001</v>
      </c>
      <c r="AI93" s="15" t="n">
        <v>0.999997911764856</v>
      </c>
      <c r="AJ93" s="15" t="n">
        <v>2.37893199179493</v>
      </c>
      <c r="AK93" s="15" t="n">
        <v>1.00000416225023</v>
      </c>
      <c r="AL93" s="15" t="n">
        <v>1.56811233739681</v>
      </c>
      <c r="AM93" s="15" t="n">
        <v>2.04614754902881</v>
      </c>
      <c r="AN93" s="15" t="n">
        <v>1.9794382350969</v>
      </c>
      <c r="AO93" s="15" t="n">
        <v>1.93313242623673</v>
      </c>
      <c r="AP93" s="15" t="n">
        <v>2.06783923788248</v>
      </c>
      <c r="AQ93" s="15" t="n">
        <v>2.30323195329144</v>
      </c>
      <c r="AR93" s="15" t="n">
        <v>17.1206763246509</v>
      </c>
      <c r="AS93" s="15" t="n">
        <v>2.4102810668663</v>
      </c>
      <c r="AT93" s="15" t="n">
        <v>1.92653184705964</v>
      </c>
      <c r="AU93" s="15" t="n">
        <v>1.60536160326314</v>
      </c>
      <c r="AV93" s="15" t="n">
        <v>2.03300521536137</v>
      </c>
      <c r="AW93" s="15" t="n">
        <v>2.42390397329981</v>
      </c>
      <c r="AX93" s="15" t="n">
        <v>3.04673979966402</v>
      </c>
      <c r="AY93" s="15" t="n">
        <v>4.88671398013868</v>
      </c>
      <c r="AZ93" s="15" t="n">
        <v>0.999999479719194</v>
      </c>
      <c r="BA93" s="15" t="n">
        <v>1.65398153302437</v>
      </c>
      <c r="BB93" s="15" t="n">
        <v>0.999995629884841</v>
      </c>
      <c r="BC93" s="15" t="n">
        <v>2.90208842136005</v>
      </c>
      <c r="BD93" s="15" t="n">
        <v>1.66894695799569</v>
      </c>
      <c r="BE93" s="15" t="n">
        <v>1.60662475099295</v>
      </c>
      <c r="BF93" s="15" t="n">
        <v>2.09791020600473</v>
      </c>
      <c r="BG93" s="15" t="n">
        <v>2.33194559062412</v>
      </c>
      <c r="BH93" s="15" t="n">
        <v>2.67919584731991</v>
      </c>
      <c r="BI93" s="15" t="n">
        <v>2.73483921433917</v>
      </c>
      <c r="BJ93" s="15" t="n">
        <v>3.14872696139741</v>
      </c>
      <c r="BK93" s="15" t="n">
        <v>2.15817675766822</v>
      </c>
      <c r="BL93" s="15" t="n">
        <v>2.81714041612395</v>
      </c>
      <c r="BM93" s="15" t="n">
        <v>1.45752346185228</v>
      </c>
      <c r="BN93" s="15" t="n">
        <v>1.68400287298259</v>
      </c>
      <c r="BO93" s="15" t="n">
        <v>1.98338206348976</v>
      </c>
      <c r="BP93" s="15" t="n">
        <v>1.7227244229004</v>
      </c>
      <c r="BQ93" s="15" t="n">
        <v>1.53573340469127</v>
      </c>
      <c r="BR93" s="15" t="n">
        <v>1.83860026710287</v>
      </c>
      <c r="BS93" s="15" t="n">
        <v>1.83857738199935</v>
      </c>
      <c r="BT93" s="15" t="n">
        <v>1.609938607766</v>
      </c>
      <c r="BU93" s="15" t="n">
        <v>1</v>
      </c>
      <c r="BV93" s="15" t="n">
        <v>1</v>
      </c>
      <c r="BW93" s="15" t="n">
        <v>1</v>
      </c>
      <c r="BX93" s="15" t="n">
        <v>1</v>
      </c>
      <c r="BY93" s="15" t="n">
        <v>1</v>
      </c>
      <c r="BZ93" s="15" t="n">
        <v>1</v>
      </c>
      <c r="CA93" s="15" t="n">
        <v>1</v>
      </c>
      <c r="CB93" s="15" t="n">
        <v>1</v>
      </c>
      <c r="CC93" s="15" t="n">
        <v>1</v>
      </c>
      <c r="CD93" s="15" t="n">
        <v>1</v>
      </c>
      <c r="CE93" s="15" t="n">
        <v>1</v>
      </c>
      <c r="CF93" s="15" t="n">
        <v>1</v>
      </c>
      <c r="CG93" s="15" t="n">
        <v>1</v>
      </c>
      <c r="CH93" s="15" t="n">
        <v>1</v>
      </c>
      <c r="CI93" s="15" t="n">
        <v>1</v>
      </c>
      <c r="CJ93" s="15" t="n">
        <v>1</v>
      </c>
      <c r="CK93" s="15" t="n">
        <v>1</v>
      </c>
      <c r="CL93" s="15" t="n">
        <v>1</v>
      </c>
      <c r="CM93" s="15" t="n">
        <v>1</v>
      </c>
      <c r="CN93" s="15" t="n">
        <v>1</v>
      </c>
      <c r="CO93" s="15" t="n">
        <v>1</v>
      </c>
      <c r="CP93" s="15" t="n">
        <v>1</v>
      </c>
      <c r="CQ93" s="15" t="n">
        <v>1</v>
      </c>
      <c r="CR93" s="15" t="n">
        <v>1</v>
      </c>
      <c r="CS93" s="15" t="n">
        <v>1</v>
      </c>
      <c r="CT93" s="15" t="n">
        <v>1</v>
      </c>
      <c r="CU93" s="15" t="n">
        <v>1</v>
      </c>
      <c r="CV93" s="15" t="n">
        <v>1</v>
      </c>
      <c r="CW93" s="15" t="n">
        <v>1</v>
      </c>
      <c r="CX93" s="15" t="n">
        <v>1</v>
      </c>
      <c r="CY93" s="15" t="n">
        <v>1</v>
      </c>
    </row>
  </sheetData>
  <conditionalFormatting sqref="M2:M91">
    <cfRule type="colorScale" priority="2">
      <colorScale>
        <cfvo type="min" val="0"/>
        <cfvo type="percentile" val="50"/>
        <cfvo type="max" val="0"/>
        <color rgb="FF5A8AC6"/>
        <color rgb="FFFCFCFF"/>
        <color rgb="FFF8696B"/>
      </colorScale>
    </cfRule>
  </conditionalFormatting>
  <conditionalFormatting sqref="N2:N60">
    <cfRule type="colorScale" priority="3">
      <colorScale>
        <cfvo type="min" val="0"/>
        <cfvo type="percentile" val="50"/>
        <cfvo type="max" val="0"/>
        <color rgb="FF5A8AC6"/>
        <color rgb="FFFCFCFF"/>
        <color rgb="FFF8696B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41"/>
  <sheetViews>
    <sheetView windowProtection="false" showFormulas="false" showGridLines="true" showRowColHeaders="true" showZeros="true" rightToLeft="false" tabSelected="true" showOutlineSymbols="true" defaultGridColor="true" view="normal" topLeftCell="A28" colorId="64" zoomScale="100" zoomScaleNormal="100" zoomScalePageLayoutView="100" workbookViewId="0">
      <selection pane="topLeft" activeCell="B40" activeCellId="0" sqref="B40"/>
    </sheetView>
  </sheetViews>
  <sheetFormatPr defaultRowHeight="15"/>
  <cols>
    <col collapsed="false" hidden="false" max="1" min="1" style="30" width="30.1020408163265"/>
    <col collapsed="false" hidden="false" max="2" min="2" style="30" width="19.5714285714286"/>
    <col collapsed="false" hidden="false" max="3" min="3" style="30" width="15.2551020408163"/>
    <col collapsed="false" hidden="false" max="4" min="4" style="30" width="22.5459183673469"/>
    <col collapsed="false" hidden="false" max="1025" min="5" style="30" width="9.04591836734694"/>
  </cols>
  <sheetData>
    <row r="1" customFormat="false" ht="15" hidden="false" customHeight="false" outlineLevel="0" collapsed="false">
      <c r="A1" s="31" t="s">
        <v>251</v>
      </c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5.75" hidden="false" customHeight="false" outlineLevel="0" collapsed="false">
      <c r="A2" s="32" t="n">
        <v>12647072876</v>
      </c>
      <c r="B2" s="32" t="n">
        <v>12286957937</v>
      </c>
      <c r="C2" s="32" t="n">
        <v>29971254486</v>
      </c>
      <c r="D2" s="32" t="n">
        <v>13938887160</v>
      </c>
      <c r="E2" s="32" t="n">
        <v>3686010853</v>
      </c>
      <c r="F2" s="32" t="n">
        <v>11079367895</v>
      </c>
      <c r="G2" s="32" t="n">
        <v>19434502995</v>
      </c>
      <c r="H2" s="32" t="n">
        <v>10361542520</v>
      </c>
      <c r="I2" s="32" t="n">
        <v>6455559422</v>
      </c>
      <c r="J2" s="32" t="n">
        <v>17316802511</v>
      </c>
      <c r="K2" s="32" t="n">
        <v>11225017827</v>
      </c>
      <c r="L2" s="32" t="n">
        <v>15989283041</v>
      </c>
      <c r="M2" s="32" t="n">
        <v>4282287423</v>
      </c>
      <c r="N2" s="32" t="n">
        <v>14161620805</v>
      </c>
      <c r="O2" s="32" t="n">
        <v>12608709589</v>
      </c>
      <c r="P2" s="32" t="n">
        <v>9175347755</v>
      </c>
      <c r="Q2" s="32" t="n">
        <v>11324453301</v>
      </c>
      <c r="R2" s="32" t="n">
        <v>5030841128</v>
      </c>
      <c r="S2" s="32" t="n">
        <v>4831356901</v>
      </c>
      <c r="T2" s="32" t="n">
        <v>17683470543</v>
      </c>
      <c r="U2" s="32" t="n">
        <v>9957085306</v>
      </c>
      <c r="V2" s="32" t="n">
        <v>6033778736</v>
      </c>
      <c r="W2" s="32" t="n">
        <v>17242902545</v>
      </c>
      <c r="X2" s="32" t="n">
        <v>173026053</v>
      </c>
      <c r="Y2" s="32" t="n">
        <v>294595432</v>
      </c>
      <c r="Z2" s="32" t="n">
        <v>35556339824</v>
      </c>
      <c r="AA2" s="32" t="n">
        <v>17529276725</v>
      </c>
      <c r="AB2" s="32" t="n">
        <v>26033456848</v>
      </c>
      <c r="AC2" s="32" t="n">
        <v>40232596619</v>
      </c>
      <c r="AD2" s="32" t="n">
        <v>27427742420</v>
      </c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5" hidden="false" customHeight="false" outlineLevel="0" collapsed="false">
      <c r="A3" s="30" t="s">
        <v>252</v>
      </c>
      <c r="B3" s="0"/>
      <c r="C3" s="0"/>
      <c r="D3" s="0"/>
      <c r="E3" s="0"/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5" hidden="false" customHeight="false" outlineLevel="0" collapsed="false">
      <c r="A4" s="30" t="s">
        <v>46</v>
      </c>
      <c r="B4" s="30" t="n">
        <v>0.712</v>
      </c>
      <c r="C4" s="30" t="n">
        <v>0.712</v>
      </c>
      <c r="D4" s="30" t="n">
        <v>0.712</v>
      </c>
      <c r="E4" s="30" t="n">
        <v>0.712</v>
      </c>
      <c r="F4" s="30" t="n">
        <v>0.712</v>
      </c>
      <c r="G4" s="30" t="n">
        <v>0.712</v>
      </c>
      <c r="H4" s="30" t="n">
        <v>0.712</v>
      </c>
      <c r="I4" s="30" t="n">
        <v>0.389</v>
      </c>
      <c r="J4" s="30" t="n">
        <v>0.712</v>
      </c>
      <c r="K4" s="30" t="n">
        <v>0.562</v>
      </c>
      <c r="L4" s="30" t="s">
        <v>253</v>
      </c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5" hidden="false" customHeight="false" outlineLevel="0" collapsed="false">
      <c r="A5" s="30" t="n">
        <v>0.562</v>
      </c>
      <c r="B5" s="30" t="n">
        <v>0.389</v>
      </c>
      <c r="C5" s="30" t="n">
        <v>0.389</v>
      </c>
      <c r="D5" s="30" t="n">
        <v>0.389</v>
      </c>
      <c r="E5" s="30" t="n">
        <v>0.389</v>
      </c>
      <c r="F5" s="30" t="n">
        <v>0.562</v>
      </c>
      <c r="G5" s="30" t="n">
        <v>0.562</v>
      </c>
      <c r="H5" s="30" t="n">
        <v>0.562</v>
      </c>
      <c r="I5" s="30" t="n">
        <v>0.562</v>
      </c>
      <c r="J5" s="30" t="n">
        <v>0.562</v>
      </c>
      <c r="K5" s="30" t="s">
        <v>253</v>
      </c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5" hidden="false" customHeight="false" outlineLevel="0" collapsed="false">
      <c r="A6" s="30" t="n">
        <v>0.562</v>
      </c>
      <c r="B6" s="30" t="n">
        <v>0.562</v>
      </c>
      <c r="C6" s="30" t="n">
        <v>0</v>
      </c>
      <c r="D6" s="30" t="n">
        <v>0</v>
      </c>
      <c r="E6" s="30" t="s">
        <v>47</v>
      </c>
      <c r="F6" s="30" t="s">
        <v>47</v>
      </c>
      <c r="G6" s="30" t="s">
        <v>47</v>
      </c>
      <c r="H6" s="30" t="s">
        <v>47</v>
      </c>
      <c r="I6" s="30" t="s">
        <v>48</v>
      </c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10" customFormat="false" ht="15.75" hidden="false" customHeight="false" outlineLevel="0" collapsed="false">
      <c r="A10" s="30" t="s">
        <v>254</v>
      </c>
      <c r="B10" s="0"/>
      <c r="C10" s="31" t="s">
        <v>255</v>
      </c>
      <c r="D10" s="31"/>
      <c r="E10" s="0"/>
      <c r="F10" s="0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15.75" hidden="false" customHeight="false" outlineLevel="0" collapsed="false">
      <c r="A11" s="33" t="n">
        <v>0</v>
      </c>
      <c r="B11" s="30" t="n">
        <v>0.013357822674904</v>
      </c>
      <c r="C11" s="30" t="n">
        <v>0.013357822674904</v>
      </c>
      <c r="D11" s="30" t="n">
        <v>0.013357822674904</v>
      </c>
      <c r="E11" s="30" t="n">
        <v>0.013357822674904</v>
      </c>
      <c r="F11" s="30" t="n">
        <v>0.013357822674904</v>
      </c>
      <c r="G11" s="30" t="n">
        <v>0.013357822674904</v>
      </c>
      <c r="H11" s="30" t="n">
        <v>0.013357822674904</v>
      </c>
      <c r="I11" s="30" t="n">
        <v>0.106838728144455</v>
      </c>
      <c r="J11" s="30" t="n">
        <v>0.013357822674904</v>
      </c>
      <c r="K11" s="30" t="n">
        <v>0.0398826419864991</v>
      </c>
      <c r="L11" s="30" t="n">
        <v>0.0398826419864991</v>
      </c>
      <c r="M11" s="30" t="n">
        <v>0.106838728144455</v>
      </c>
      <c r="N11" s="30" t="n">
        <v>0.106838728144455</v>
      </c>
      <c r="O11" s="30" t="n">
        <v>0.106838728144455</v>
      </c>
      <c r="P11" s="30" t="n">
        <v>0.106838728144455</v>
      </c>
      <c r="Q11" s="30" t="n">
        <v>0.0398826419864991</v>
      </c>
      <c r="R11" s="30" t="n">
        <v>0.0398826419864991</v>
      </c>
      <c r="S11" s="30" t="n">
        <v>0.0398826419864991</v>
      </c>
      <c r="T11" s="30" t="n">
        <v>0.0398826419864991</v>
      </c>
      <c r="U11" s="30" t="n">
        <v>0.0398826419864991</v>
      </c>
      <c r="V11" s="30" t="n">
        <v>0.0398826419864991</v>
      </c>
      <c r="W11" s="30" t="n">
        <v>0.0398826419864991</v>
      </c>
      <c r="X11" s="30" t="n">
        <v>0</v>
      </c>
      <c r="Y11" s="30" t="n">
        <v>0</v>
      </c>
      <c r="Z11" s="30" t="n">
        <v>0</v>
      </c>
      <c r="AA11" s="30" t="n">
        <v>0</v>
      </c>
      <c r="AB11" s="30" t="n">
        <v>0</v>
      </c>
      <c r="AC11" s="30" t="n">
        <v>0</v>
      </c>
      <c r="AD11" s="30" t="n">
        <v>0</v>
      </c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15" hidden="false" customHeight="false" outlineLevel="0" collapsed="false">
      <c r="A12" s="0"/>
      <c r="B12" s="0"/>
      <c r="C12" s="0"/>
      <c r="D12" s="0"/>
      <c r="E12" s="0"/>
      <c r="F12" s="0"/>
      <c r="G12" s="0"/>
      <c r="H12" s="0"/>
      <c r="I12" s="0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5" hidden="false" customHeight="false" outlineLevel="0" collapsed="false">
      <c r="A13" s="34" t="n">
        <v>5035438600000000</v>
      </c>
      <c r="B13" s="31" t="s">
        <v>256</v>
      </c>
      <c r="C13" s="31"/>
      <c r="D13" s="31"/>
      <c r="E13" s="0"/>
      <c r="F13" s="0"/>
      <c r="G13" s="0"/>
      <c r="H13" s="0"/>
      <c r="I13" s="0"/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5" customFormat="false" ht="15.75" hidden="false" customHeight="false" outlineLevel="0" collapsed="false">
      <c r="A15" s="35" t="n">
        <f aca="false">$A$13*A11/20/5.7/A2</f>
        <v>0</v>
      </c>
      <c r="B15" s="35" t="n">
        <f aca="false">$A$13*B11/20/5.7/B2</f>
        <v>48.0201769197332</v>
      </c>
      <c r="C15" s="35" t="n">
        <f aca="false">$A$13*C11/20/5.7/C2</f>
        <v>19.686259519623</v>
      </c>
      <c r="D15" s="35" t="n">
        <f aca="false">$A$13*D11/20/5.7/D2</f>
        <v>42.3291965253315</v>
      </c>
      <c r="E15" s="35" t="n">
        <f aca="false">$A$13*E11/20/5.7/E2</f>
        <v>160.070579678258</v>
      </c>
      <c r="F15" s="35" t="n">
        <f aca="false">$A$13*F11/20/5.7/F2</f>
        <v>53.254111564102</v>
      </c>
      <c r="G15" s="35" t="n">
        <f aca="false">$A$13*G11/20/5.7/G2</f>
        <v>30.3595051590389</v>
      </c>
      <c r="H15" s="35" t="n">
        <f aca="false">$A$13*H11/20/5.7/H2</f>
        <v>56.943441847697</v>
      </c>
      <c r="I15" s="35" t="n">
        <f aca="false">$A$13*I11/20/5.7/I2</f>
        <v>731.016668348404</v>
      </c>
      <c r="J15" s="35" t="n">
        <f aca="false">$A$13*J11/20/5.7/J2</f>
        <v>34.0722193699019</v>
      </c>
      <c r="K15" s="35" t="n">
        <f aca="false">$A$13*K11/20/5.7/K2</f>
        <v>156.938440969216</v>
      </c>
      <c r="L15" s="35" t="n">
        <f aca="false">$A$13*L11/20/5.7/L2</f>
        <v>110.176096895891</v>
      </c>
      <c r="M15" s="35" t="n">
        <f aca="false">$A$13*M11/20/5.7/M2</f>
        <v>1102.00952781669</v>
      </c>
      <c r="N15" s="35" t="n">
        <f aca="false">$A$13*N11/20/5.7/N2</f>
        <v>333.233152191832</v>
      </c>
      <c r="O15" s="35" t="n">
        <f aca="false">$A$13*O11/20/5.7/O2</f>
        <v>374.27474300087</v>
      </c>
      <c r="P15" s="35" t="n">
        <f aca="false">$A$13*P11/20/5.7/P2</f>
        <v>514.326177819686</v>
      </c>
      <c r="Q15" s="35" t="n">
        <f aca="false">$A$13*Q11/20/5.7/Q2</f>
        <v>155.560427580683</v>
      </c>
      <c r="R15" s="35" t="n">
        <f aca="false">$A$13*R11/20/5.7/R2</f>
        <v>350.167447708962</v>
      </c>
      <c r="S15" s="35" t="n">
        <f aca="false">$A$13*S11/20/5.7/S2</f>
        <v>364.625680470099</v>
      </c>
      <c r="T15" s="35" t="n">
        <f aca="false">$A$13*T11/20/5.7/T2</f>
        <v>99.6205350831644</v>
      </c>
      <c r="U15" s="35" t="n">
        <f aca="false">$A$13*U11/20/5.7/U2</f>
        <v>176.922939141588</v>
      </c>
      <c r="V15" s="35" t="n">
        <f aca="false">$A$13*V11/20/5.7/V2</f>
        <v>291.962445873328</v>
      </c>
      <c r="W15" s="35" t="n">
        <f aca="false">$A$13*W11/20/5.7/W2</f>
        <v>102.165908148212</v>
      </c>
      <c r="X15" s="35" t="n">
        <f aca="false">$A$13*X11/20/5.7/X2</f>
        <v>0</v>
      </c>
      <c r="Y15" s="35" t="n">
        <f aca="false">$A$13*Y11/20/5.7/Y2</f>
        <v>0</v>
      </c>
      <c r="Z15" s="35" t="n">
        <f aca="false">$A$13*Z11/20/5.7/Z2</f>
        <v>0</v>
      </c>
      <c r="AA15" s="35" t="n">
        <f aca="false">$A$13*AA11/20/5.7/AA2</f>
        <v>0</v>
      </c>
      <c r="AB15" s="35" t="n">
        <f aca="false">$A$13*AB11/20/5.7/AB2</f>
        <v>0</v>
      </c>
      <c r="AC15" s="35" t="n">
        <f aca="false">$A$13*AC11/20/5.7/AC2</f>
        <v>0</v>
      </c>
      <c r="AD15" s="35" t="n">
        <f aca="false">$A$13*AD11/20/5.7/AD2</f>
        <v>0</v>
      </c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s="34" customFormat="true" ht="13.8" hidden="false" customHeight="false" outlineLevel="0" collapsed="false">
      <c r="A16" s="36" t="n">
        <v>0</v>
      </c>
      <c r="B16" s="36" t="n">
        <v>263.157894736842</v>
      </c>
      <c r="C16" s="36" t="n">
        <v>263.157894736842</v>
      </c>
      <c r="D16" s="36" t="n">
        <v>263.157894736842</v>
      </c>
      <c r="E16" s="36" t="n">
        <v>263.157894736842</v>
      </c>
      <c r="F16" s="36" t="n">
        <v>263.157894736842</v>
      </c>
      <c r="G16" s="36" t="n">
        <v>263.157894736842</v>
      </c>
      <c r="H16" s="36" t="n">
        <v>657.894736842105</v>
      </c>
      <c r="I16" s="36" t="n">
        <v>657.894736842105</v>
      </c>
      <c r="J16" s="36" t="n">
        <v>657.894736842105</v>
      </c>
      <c r="K16" s="36" t="n">
        <v>175.438596491228</v>
      </c>
      <c r="L16" s="36" t="n">
        <v>43.859649122807</v>
      </c>
      <c r="M16" s="36" t="n">
        <v>131.578947368421</v>
      </c>
      <c r="N16" s="36" t="n">
        <v>131.578947368421</v>
      </c>
      <c r="O16" s="36" t="n">
        <v>131.578947368421</v>
      </c>
      <c r="P16" s="36" t="n">
        <v>131.578947368421</v>
      </c>
      <c r="Q16" s="36" t="n">
        <v>43.859649122807</v>
      </c>
      <c r="R16" s="36" t="n">
        <v>175.438596491228</v>
      </c>
      <c r="S16" s="36" t="n">
        <v>175.438596491228</v>
      </c>
      <c r="T16" s="36" t="n">
        <v>43.859649122807</v>
      </c>
      <c r="U16" s="36" t="n">
        <v>43.859649122807</v>
      </c>
      <c r="V16" s="36" t="n">
        <v>43.859649122807</v>
      </c>
      <c r="W16" s="36" t="n">
        <v>43.859649122807</v>
      </c>
      <c r="X16" s="36" t="n">
        <v>0</v>
      </c>
      <c r="Y16" s="36" t="n">
        <v>0</v>
      </c>
      <c r="Z16" s="36" t="n">
        <v>0</v>
      </c>
      <c r="AA16" s="36" t="n">
        <v>0</v>
      </c>
      <c r="AB16" s="36" t="n">
        <v>0</v>
      </c>
      <c r="AC16" s="36" t="n">
        <v>0</v>
      </c>
      <c r="AD16" s="36" t="n">
        <v>0</v>
      </c>
    </row>
    <row r="17" s="34" customFormat="true" ht="13.8" hidden="false" customHeight="false" outlineLevel="0" collapsed="false">
      <c r="A17" s="36" t="n">
        <f aca="false">IF(ISNUMBER(A16),A16,_)</f>
        <v>0</v>
      </c>
      <c r="B17" s="36" t="n">
        <f aca="false">IF(ISNUMBER(B16),B16,_)</f>
        <v>263.157894736842</v>
      </c>
      <c r="C17" s="36" t="n">
        <f aca="false">IF(ISNUMBER(C16),C16,_)</f>
        <v>263.157894736842</v>
      </c>
      <c r="D17" s="36" t="n">
        <f aca="false">IF(ISNUMBER(D16),D16,_)</f>
        <v>263.157894736842</v>
      </c>
      <c r="E17" s="36" t="n">
        <f aca="false">IF(ISNUMBER(E16),E16,_)</f>
        <v>263.157894736842</v>
      </c>
      <c r="F17" s="36" t="n">
        <f aca="false">IF(ISNUMBER(F16),F16,_)</f>
        <v>263.157894736842</v>
      </c>
      <c r="G17" s="36" t="n">
        <f aca="false">IF(ISNUMBER(G16),G16,_)</f>
        <v>263.157894736842</v>
      </c>
      <c r="H17" s="36" t="n">
        <f aca="false">IF(ISNUMBER(H16),H16,_)</f>
        <v>657.894736842105</v>
      </c>
      <c r="I17" s="36" t="n">
        <f aca="false">IF(ISNUMBER(I16),I16,_)</f>
        <v>657.894736842105</v>
      </c>
      <c r="J17" s="36" t="n">
        <f aca="false">IF(ISNUMBER(J16),J16,_)</f>
        <v>657.894736842105</v>
      </c>
      <c r="K17" s="36" t="n">
        <f aca="false">IF(ISNUMBER(K16),K16,_)</f>
        <v>175.438596491228</v>
      </c>
      <c r="L17" s="36" t="n">
        <f aca="false">IF(ISNUMBER(L16),L16,_)</f>
        <v>43.859649122807</v>
      </c>
      <c r="M17" s="36" t="n">
        <f aca="false">IF(ISNUMBER(M16),M16,_)</f>
        <v>131.578947368421</v>
      </c>
      <c r="N17" s="36" t="n">
        <f aca="false">IF(ISNUMBER(N16),N16,_)</f>
        <v>131.578947368421</v>
      </c>
      <c r="O17" s="36" t="n">
        <f aca="false">IF(ISNUMBER(O16),O16,_)</f>
        <v>131.578947368421</v>
      </c>
      <c r="P17" s="36" t="n">
        <f aca="false">IF(ISNUMBER(P16),P16,_)</f>
        <v>131.578947368421</v>
      </c>
      <c r="Q17" s="36" t="n">
        <f aca="false">IF(ISNUMBER(Q16),Q16,_)</f>
        <v>43.859649122807</v>
      </c>
      <c r="R17" s="36" t="n">
        <f aca="false">IF(ISNUMBER(R16),R16,_)</f>
        <v>175.438596491228</v>
      </c>
      <c r="S17" s="36" t="n">
        <f aca="false">IF(ISNUMBER(S16),S16,_)</f>
        <v>175.438596491228</v>
      </c>
      <c r="T17" s="36" t="n">
        <f aca="false">IF(ISNUMBER(T16),T16,_)</f>
        <v>43.859649122807</v>
      </c>
      <c r="U17" s="36" t="n">
        <f aca="false">IF(ISNUMBER(U16),U16,_)</f>
        <v>43.859649122807</v>
      </c>
      <c r="V17" s="36" t="n">
        <f aca="false">IF(ISNUMBER(V16),V16,_)</f>
        <v>43.859649122807</v>
      </c>
      <c r="W17" s="36" t="n">
        <f aca="false">IF(ISNUMBER(W16),W16,_)</f>
        <v>43.859649122807</v>
      </c>
      <c r="X17" s="36" t="n">
        <f aca="false">IF(ISNUMBER(X16),X16,_)</f>
        <v>0</v>
      </c>
      <c r="Y17" s="36" t="n">
        <f aca="false">IF(ISNUMBER(Y16),Y16,_)</f>
        <v>0</v>
      </c>
      <c r="Z17" s="36" t="n">
        <f aca="false">IF(ISNUMBER(Z16),Z16,_)</f>
        <v>0</v>
      </c>
      <c r="AA17" s="36" t="n">
        <f aca="false">IF(ISNUMBER(AA16),AA16,_)</f>
        <v>0</v>
      </c>
      <c r="AB17" s="36" t="n">
        <f aca="false">IF(ISNUMBER(AB16),AB16,_)</f>
        <v>0</v>
      </c>
      <c r="AC17" s="36" t="n">
        <f aca="false">IF(ISNUMBER(AC16),AC16,_)</f>
        <v>0</v>
      </c>
      <c r="AD17" s="36" t="n">
        <f aca="false">IF(ISNUMBER(AD16),AD16,_)</f>
        <v>0</v>
      </c>
    </row>
    <row r="18" customFormat="false" ht="13.8" hidden="false" customHeight="false" outlineLevel="0" collapsed="false">
      <c r="A18" s="30" t="str">
        <f aca="false">"  "&amp;A16&amp;", "&amp;B16&amp;", "&amp;C16&amp;", "&amp;D16&amp;", "&amp;E16&amp;", "&amp;F16&amp;", "&amp;G16&amp;", "&amp;H16&amp;", "&amp;I16&amp;", "&amp;J16&amp;", "&amp;K16&amp;", "&amp;L16&amp;", "&amp;M16&amp;", "&amp;N16&amp;", "&amp;O16&amp;", "&amp;P16&amp;", "&amp;Q16&amp;", "&amp;R16&amp;", "&amp;S16&amp;", "&amp;T16&amp;", "&amp;U16&amp;", "&amp;V16&amp;", "&amp;W16&amp;", "&amp;X16&amp;", "&amp;Y16&amp;", "&amp;Z16&amp;", "&amp;AA16&amp;", "&amp;AB16&amp;", "&amp;AC16&amp;", "&amp;AD16&amp;" ;"</f>
        <v>  0, 263.157894736842, 263.157894736842, 263.157894736842, 263.157894736842, 263.157894736842, 263.157894736842, 657.894736842105, 657.894736842105, 657.894736842105, 175.438596491228, 43.859649122807, 131.578947368421, 131.578947368421, 131.578947368421, 131.578947368421, 43.859649122807, 175.438596491228, 175.438596491228, 43.859649122807, 43.859649122807, 43.859649122807, 43.859649122807, 0, 0, 0, 0, 0, 0, 0 ;</v>
      </c>
      <c r="B18" s="0"/>
      <c r="C18" s="0"/>
      <c r="D18" s="0"/>
      <c r="E18" s="0"/>
      <c r="F18" s="0"/>
      <c r="G18" s="0"/>
      <c r="H18" s="0"/>
      <c r="I18" s="0"/>
      <c r="J18" s="0"/>
      <c r="K18" s="0"/>
      <c r="L18" s="0"/>
      <c r="M18" s="0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15" hidden="false" customHeight="false" outlineLevel="0" collapsed="false">
      <c r="A19" s="0"/>
      <c r="B19" s="0"/>
      <c r="C19" s="0"/>
      <c r="D19" s="0"/>
      <c r="E19" s="0"/>
      <c r="F19" s="0"/>
      <c r="G19" s="0"/>
      <c r="H19" s="0"/>
      <c r="I19" s="0"/>
      <c r="J19" s="0"/>
      <c r="K19" s="0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s="34" customFormat="true" ht="15" hidden="false" customHeight="false" outlineLevel="0" collapsed="false">
      <c r="A20" s="34" t="s">
        <v>257</v>
      </c>
    </row>
    <row r="21" customFormat="false" ht="15.75" hidden="false" customHeight="false" outlineLevel="0" collapsed="false">
      <c r="A21" s="0"/>
      <c r="B21" s="0"/>
      <c r="C21" s="0"/>
      <c r="D21" s="0"/>
      <c r="E21" s="0"/>
      <c r="F21" s="0"/>
      <c r="G21" s="0"/>
      <c r="H21" s="0"/>
      <c r="I21" s="0"/>
      <c r="J21" s="0"/>
      <c r="K21" s="0"/>
      <c r="L21" s="0"/>
      <c r="M21" s="0"/>
      <c r="N21" s="0"/>
      <c r="O21" s="0"/>
      <c r="P21" s="0"/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</row>
    <row r="22" customFormat="false" ht="15.75" hidden="false" customHeight="false" outlineLevel="0" collapsed="false">
      <c r="A22" s="33" t="n">
        <v>0</v>
      </c>
      <c r="B22" s="30" t="n">
        <v>3.84127855690435E-005</v>
      </c>
      <c r="C22" s="30" t="n">
        <v>0.0183675464721034</v>
      </c>
      <c r="D22" s="30" t="n">
        <v>0.130492778507021</v>
      </c>
      <c r="E22" s="30" t="n">
        <v>0.00472519471964219</v>
      </c>
      <c r="F22" s="30" t="n">
        <v>0.000760646013987926</v>
      </c>
      <c r="G22" s="30" t="n">
        <v>0.00184863700704185</v>
      </c>
      <c r="H22" s="30" t="n">
        <v>0.00398076992009183</v>
      </c>
      <c r="I22" s="30" t="n">
        <v>0.182593079258607</v>
      </c>
      <c r="J22" s="30" t="n">
        <v>0.00645678751264703</v>
      </c>
      <c r="K22" s="30" t="n">
        <v>0.00451430820144239</v>
      </c>
      <c r="L22" s="30" t="n">
        <v>0.102755235586624</v>
      </c>
      <c r="M22" s="30" t="n">
        <v>0.000147058892376477</v>
      </c>
      <c r="N22" s="30" t="n">
        <v>0.053006863024428</v>
      </c>
      <c r="O22" s="30" t="n">
        <v>0.0141835153342959</v>
      </c>
      <c r="P22" s="30" t="n">
        <v>0.0172703884142705</v>
      </c>
      <c r="Q22" s="30" t="n">
        <v>0.00616968427422216</v>
      </c>
      <c r="R22" s="30" t="n">
        <v>0.0162810067273881</v>
      </c>
      <c r="S22" s="30" t="n">
        <v>0.0162810067273881</v>
      </c>
      <c r="T22" s="30" t="n">
        <v>0.0437508964014742</v>
      </c>
      <c r="U22" s="30" t="n">
        <v>0.0543119181021249</v>
      </c>
      <c r="V22" s="30" t="n">
        <v>0.194905239102117</v>
      </c>
      <c r="W22" s="30" t="n">
        <v>0.233212051393307</v>
      </c>
      <c r="X22" s="30" t="n">
        <v>0</v>
      </c>
      <c r="Y22" s="30" t="n">
        <v>0</v>
      </c>
      <c r="Z22" s="30" t="n">
        <v>0</v>
      </c>
      <c r="AA22" s="30" t="n">
        <v>0</v>
      </c>
      <c r="AB22" s="30" t="n">
        <v>0</v>
      </c>
      <c r="AC22" s="30" t="n">
        <v>0</v>
      </c>
      <c r="AD22" s="30" t="n">
        <v>0</v>
      </c>
    </row>
    <row r="23" customFormat="false" ht="15" hidden="false" customHeight="false" outlineLevel="0" collapsed="false">
      <c r="A23" s="0"/>
      <c r="B23" s="0"/>
      <c r="C23" s="0"/>
      <c r="D23" s="0"/>
      <c r="E23" s="0"/>
      <c r="L23" s="0"/>
    </row>
    <row r="24" customFormat="false" ht="15" hidden="false" customHeight="false" outlineLevel="0" collapsed="false">
      <c r="A24" s="30" t="str">
        <f aca="false">"  "&amp;A22&amp;", "&amp;B22&amp;", "&amp;C22&amp;", "&amp;D22&amp;", "&amp;E22&amp;", "&amp;F22&amp;", "&amp;G22&amp;", "&amp;H22&amp;", "&amp;I22&amp;", "&amp;J22&amp;", "&amp;K22&amp;", "&amp;L22&amp;", "&amp;M22&amp;", "&amp;N22&amp;", "&amp;O22&amp;", "&amp;P22&amp;", "&amp;Q22&amp;", "&amp;R22&amp;", "&amp;S22&amp;", "&amp;T22&amp;", "&amp;U22&amp;", "&amp;V22&amp;", "&amp;W22&amp;", "&amp;X22&amp;", "&amp;Y22&amp;", "&amp;Z22&amp;", "&amp;AA22&amp;", "&amp;AB22&amp;", "&amp;AC22&amp;", "&amp;AD22&amp;" ;"</f>
        <v>  0, 3.84127855690434E-05, 0.0183675464721034, 0.130492778507021, 0.00472519471964219, 0.000760646013987926, 0.00184863700704185, 0.00398076992009183, 0.182593079258607, 0.00645678751264703, 0.00451430820144239, 0.102755235586624, 0.000147058892376477, 0.053006863024428, 0.0141835153342959, 0.0172703884142705, 0.00616968427422216, 0.0162810067273881, 0.0162810067273881, 0.0437508964014742, 0.0543119181021249, 0.194905239102117, 0.233212051393307, 0, 0, 0, 0, 0, 0, 0 ;</v>
      </c>
      <c r="B24" s="0"/>
      <c r="C24" s="0"/>
      <c r="D24" s="0"/>
      <c r="E24" s="0"/>
      <c r="L24" s="0"/>
    </row>
    <row r="25" customFormat="false" ht="15" hidden="false" customHeight="false" outlineLevel="0" collapsed="false">
      <c r="A25" s="30" t="s">
        <v>258</v>
      </c>
      <c r="B25" s="0"/>
      <c r="C25" s="0"/>
      <c r="D25" s="37"/>
      <c r="E25" s="0"/>
      <c r="L25" s="0"/>
    </row>
    <row r="26" customFormat="false" ht="15" hidden="false" customHeight="false" outlineLevel="0" collapsed="false">
      <c r="A26" s="0"/>
      <c r="B26" s="0"/>
      <c r="C26" s="0"/>
      <c r="D26" s="0"/>
      <c r="E26" s="0"/>
      <c r="L26" s="0"/>
    </row>
    <row r="27" customFormat="false" ht="15" hidden="false" customHeight="false" outlineLevel="0" collapsed="false">
      <c r="A27" s="37" t="s">
        <v>259</v>
      </c>
      <c r="B27" s="37" t="s">
        <v>260</v>
      </c>
      <c r="C27" s="37" t="s">
        <v>118</v>
      </c>
      <c r="D27" s="37" t="s">
        <v>261</v>
      </c>
      <c r="E27" s="38" t="s">
        <v>262</v>
      </c>
      <c r="L27" s="37" t="s">
        <v>263</v>
      </c>
    </row>
    <row r="28" customFormat="false" ht="15" hidden="false" customHeight="false" outlineLevel="0" collapsed="false">
      <c r="A28" s="30" t="s">
        <v>201</v>
      </c>
      <c r="B28" s="34" t="n">
        <v>1000000000000000</v>
      </c>
      <c r="C28" s="34" t="s">
        <v>264</v>
      </c>
      <c r="D28" s="30" t="s">
        <v>265</v>
      </c>
      <c r="L28" s="30" t="s">
        <v>266</v>
      </c>
    </row>
    <row r="29" customFormat="false" ht="15" hidden="false" customHeight="false" outlineLevel="0" collapsed="false">
      <c r="A29" s="30" t="s">
        <v>199</v>
      </c>
      <c r="B29" s="35" t="n">
        <v>4000000000000000</v>
      </c>
      <c r="C29" s="30" t="s">
        <v>267</v>
      </c>
      <c r="D29" s="34" t="s">
        <v>268</v>
      </c>
      <c r="L29" s="30" t="s">
        <v>269</v>
      </c>
    </row>
    <row r="30" customFormat="false" ht="15" hidden="false" customHeight="false" outlineLevel="0" collapsed="false">
      <c r="A30" s="30" t="s">
        <v>207</v>
      </c>
      <c r="B30" s="35" t="n">
        <v>63000000000000</v>
      </c>
      <c r="C30" s="30" t="s">
        <v>270</v>
      </c>
      <c r="D30" s="34" t="s">
        <v>266</v>
      </c>
      <c r="L30" s="30" t="s">
        <v>271</v>
      </c>
    </row>
    <row r="31" customFormat="false" ht="15" hidden="false" customHeight="false" outlineLevel="0" collapsed="false">
      <c r="A31" s="0"/>
      <c r="B31" s="0"/>
      <c r="C31" s="0"/>
      <c r="D31" s="0"/>
    </row>
    <row r="32" customFormat="false" ht="15" hidden="false" customHeight="false" outlineLevel="0" collapsed="false">
      <c r="A32" s="30" t="s">
        <v>201</v>
      </c>
      <c r="B32" s="0"/>
      <c r="C32" s="0"/>
      <c r="D32" s="0"/>
    </row>
    <row r="33" customFormat="false" ht="15" hidden="false" customHeight="false" outlineLevel="0" collapsed="false">
      <c r="A33" s="39" t="s">
        <v>203</v>
      </c>
      <c r="B33" s="0" t="n">
        <f aca="false">18017.28344*1000000000</f>
        <v>18017283440000</v>
      </c>
      <c r="C33" s="39" t="s">
        <v>272</v>
      </c>
      <c r="D33" s="30" t="s">
        <v>257</v>
      </c>
    </row>
    <row r="34" customFormat="false" ht="15" hidden="false" customHeight="false" outlineLevel="0" collapsed="false">
      <c r="A34" s="39" t="s">
        <v>205</v>
      </c>
      <c r="B34" s="24" t="n">
        <f aca="false">5035438.6*1000000000</f>
        <v>5035438600000000</v>
      </c>
      <c r="C34" s="39" t="s">
        <v>273</v>
      </c>
      <c r="D34" s="30" t="s">
        <v>274</v>
      </c>
    </row>
    <row r="35" customFormat="false" ht="13.8" hidden="false" customHeight="false" outlineLevel="0" collapsed="false">
      <c r="A35" s="30" t="s">
        <v>219</v>
      </c>
      <c r="B35" s="30" t="s">
        <v>275</v>
      </c>
      <c r="C35" s="30" t="s">
        <v>276</v>
      </c>
      <c r="D35" s="30" t="s">
        <v>277</v>
      </c>
    </row>
    <row r="36" customFormat="false" ht="13.8" hidden="false" customHeight="false" outlineLevel="0" collapsed="false">
      <c r="A36" s="30" t="s">
        <v>205</v>
      </c>
      <c r="B36" s="30" t="s">
        <v>278</v>
      </c>
      <c r="C36" s="30" t="s">
        <v>279</v>
      </c>
      <c r="D36" s="30" t="s">
        <v>280</v>
      </c>
    </row>
    <row r="37" customFormat="false" ht="13.8" hidden="false" customHeight="false" outlineLevel="0" collapsed="false">
      <c r="A37" s="30" t="s">
        <v>203</v>
      </c>
      <c r="B37" s="30" t="s">
        <v>281</v>
      </c>
      <c r="C37" s="30" t="s">
        <v>282</v>
      </c>
      <c r="D37" s="30" t="s">
        <v>283</v>
      </c>
    </row>
    <row r="38" customFormat="false" ht="13.8" hidden="false" customHeight="false" outlineLevel="0" collapsed="false">
      <c r="A38" s="30" t="s">
        <v>215</v>
      </c>
      <c r="B38" s="30" t="s">
        <v>284</v>
      </c>
      <c r="C38" s="30" t="s">
        <v>285</v>
      </c>
      <c r="D38" s="30" t="s">
        <v>286</v>
      </c>
    </row>
    <row r="39" customFormat="false" ht="13.8" hidden="false" customHeight="false" outlineLevel="0" collapsed="false">
      <c r="A39" s="40" t="s">
        <v>201</v>
      </c>
      <c r="B39" s="30" t="s">
        <v>287</v>
      </c>
      <c r="C39" s="30" t="s">
        <v>288</v>
      </c>
      <c r="D39" s="30" t="s">
        <v>289</v>
      </c>
    </row>
    <row r="41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S93"/>
  <sheetViews>
    <sheetView windowProtection="false" showFormulas="false" showGridLines="true" showRowColHeaders="true" showZeros="true" rightToLeft="false" tabSelected="false" showOutlineSymbols="true" defaultGridColor="true" view="normal" topLeftCell="A19" colorId="64" zoomScale="100" zoomScaleNormal="100" zoomScalePageLayoutView="100" workbookViewId="0">
      <selection pane="topLeft" activeCell="P29" activeCellId="0" sqref="P29"/>
    </sheetView>
  </sheetViews>
  <sheetFormatPr defaultRowHeight="15"/>
  <cols>
    <col collapsed="false" hidden="false" max="1025" min="1" style="0" width="8.36734693877551"/>
  </cols>
  <sheetData>
    <row r="1" customFormat="false" ht="15" hidden="false" customHeight="false" outlineLevel="0" collapsed="false">
      <c r="C1" s="0" t="s">
        <v>290</v>
      </c>
      <c r="I1" s="0" t="s">
        <v>45</v>
      </c>
      <c r="O1" s="3" t="s">
        <v>291</v>
      </c>
      <c r="P1" s="0" t="s">
        <v>292</v>
      </c>
      <c r="Q1" s="0" t="n">
        <v>30</v>
      </c>
    </row>
    <row r="2" customFormat="false" ht="15" hidden="false" customHeight="false" outlineLevel="0" collapsed="false">
      <c r="A2" s="0" t="n">
        <v>0</v>
      </c>
      <c r="C2" s="0" t="s">
        <v>46</v>
      </c>
      <c r="D2" s="0" t="s">
        <v>46</v>
      </c>
      <c r="E2" s="0" t="s">
        <v>47</v>
      </c>
      <c r="F2" s="0" t="s">
        <v>47</v>
      </c>
      <c r="G2" s="0" t="s">
        <v>46</v>
      </c>
      <c r="I2" s="0" t="n">
        <v>0.032</v>
      </c>
      <c r="J2" s="0" t="n">
        <v>0.032</v>
      </c>
      <c r="K2" s="0" t="s">
        <v>47</v>
      </c>
      <c r="L2" s="0" t="s">
        <v>47</v>
      </c>
      <c r="M2" s="0" t="n">
        <v>0.032</v>
      </c>
      <c r="O2" s="3"/>
      <c r="P2" s="0" t="n">
        <v>0</v>
      </c>
      <c r="Q2" s="0" t="n">
        <v>0.000300752</v>
      </c>
      <c r="R2" s="0" t="n">
        <v>0.000451128</v>
      </c>
      <c r="S2" s="0" t="n">
        <v>0.000902256</v>
      </c>
      <c r="T2" s="0" t="n">
        <v>0</v>
      </c>
      <c r="U2" s="0" t="n">
        <v>0.001052632</v>
      </c>
      <c r="V2" s="0" t="n">
        <v>0.000451128</v>
      </c>
      <c r="W2" s="0" t="n">
        <v>0.000451128</v>
      </c>
      <c r="X2" s="0" t="n">
        <v>0.003759398</v>
      </c>
      <c r="Y2" s="0" t="n">
        <v>0.000902256</v>
      </c>
      <c r="Z2" s="0" t="n">
        <v>0.202255638</v>
      </c>
      <c r="AA2" s="0" t="n">
        <v>0.071578947</v>
      </c>
      <c r="AB2" s="0" t="n">
        <v>0.012330827</v>
      </c>
      <c r="AC2" s="0" t="n">
        <v>0.000451128</v>
      </c>
      <c r="AD2" s="0" t="n">
        <v>0.001203008</v>
      </c>
      <c r="AE2" s="0" t="n">
        <v>0.00075188</v>
      </c>
      <c r="AF2" s="0" t="n">
        <v>0.514887216</v>
      </c>
      <c r="AG2" s="0" t="n">
        <v>0.048571429</v>
      </c>
      <c r="AH2" s="0" t="n">
        <v>0.076691729</v>
      </c>
      <c r="AI2" s="0" t="n">
        <v>0.028721805</v>
      </c>
      <c r="AJ2" s="0" t="n">
        <v>0.022857143</v>
      </c>
      <c r="AK2" s="0" t="n">
        <v>0.005714286</v>
      </c>
      <c r="AL2" s="0" t="n">
        <v>0.005714286</v>
      </c>
      <c r="AM2" s="0" t="n">
        <v>0</v>
      </c>
      <c r="AN2" s="0" t="n">
        <v>0</v>
      </c>
      <c r="AO2" s="0" t="n">
        <v>0</v>
      </c>
      <c r="AP2" s="0" t="n">
        <v>0</v>
      </c>
      <c r="AQ2" s="0" t="n">
        <v>0</v>
      </c>
      <c r="AR2" s="0" t="n">
        <v>0</v>
      </c>
      <c r="AS2" s="0" t="n">
        <v>0</v>
      </c>
    </row>
    <row r="3" customFormat="false" ht="15" hidden="false" customHeight="false" outlineLevel="0" collapsed="false">
      <c r="A3" s="0" t="n">
        <v>1</v>
      </c>
      <c r="C3" s="0" t="s">
        <v>46</v>
      </c>
      <c r="D3" s="0" t="s">
        <v>47</v>
      </c>
      <c r="E3" s="0" t="s">
        <v>47</v>
      </c>
      <c r="F3" s="0" t="s">
        <v>47</v>
      </c>
      <c r="G3" s="0" t="s">
        <v>46</v>
      </c>
      <c r="I3" s="0" t="n">
        <v>0.0295021</v>
      </c>
      <c r="J3" s="0" t="s">
        <v>47</v>
      </c>
      <c r="K3" s="0" t="s">
        <v>47</v>
      </c>
      <c r="L3" s="0" t="s">
        <v>47</v>
      </c>
      <c r="M3" s="0" t="n">
        <v>0.0295021</v>
      </c>
      <c r="O3" s="3"/>
    </row>
    <row r="4" customFormat="false" ht="15" hidden="false" customHeight="false" outlineLevel="0" collapsed="false">
      <c r="A4" s="0" t="n">
        <v>2</v>
      </c>
      <c r="C4" s="0" t="s">
        <v>46</v>
      </c>
      <c r="D4" s="0" t="s">
        <v>47</v>
      </c>
      <c r="E4" s="0" t="s">
        <v>47</v>
      </c>
      <c r="F4" s="0" t="s">
        <v>47</v>
      </c>
      <c r="G4" s="0" t="s">
        <v>46</v>
      </c>
      <c r="I4" s="0" t="n">
        <v>0.0456455968</v>
      </c>
      <c r="J4" s="0" t="s">
        <v>47</v>
      </c>
      <c r="K4" s="0" t="s">
        <v>47</v>
      </c>
      <c r="L4" s="0" t="s">
        <v>47</v>
      </c>
      <c r="M4" s="0" t="n">
        <v>0.0456455968</v>
      </c>
      <c r="O4" s="3"/>
      <c r="P4" s="0" t="s">
        <v>293</v>
      </c>
      <c r="Q4" s="0" t="n">
        <v>30</v>
      </c>
    </row>
    <row r="5" customFormat="false" ht="15" hidden="false" customHeight="false" outlineLevel="0" collapsed="false">
      <c r="A5" s="0" t="n">
        <v>3</v>
      </c>
      <c r="C5" s="0" t="s">
        <v>46</v>
      </c>
      <c r="D5" s="0" t="s">
        <v>47</v>
      </c>
      <c r="E5" s="0" t="s">
        <v>47</v>
      </c>
      <c r="F5" s="0" t="s">
        <v>47</v>
      </c>
      <c r="G5" s="0" t="s">
        <v>46</v>
      </c>
      <c r="I5" s="0" t="n">
        <v>0.0221814992</v>
      </c>
      <c r="J5" s="0" t="n">
        <v>0.0221814992</v>
      </c>
      <c r="K5" s="0" t="n">
        <v>0.0221814992</v>
      </c>
      <c r="L5" s="0" t="s">
        <v>47</v>
      </c>
      <c r="M5" s="0" t="n">
        <v>0.0221814992</v>
      </c>
      <c r="O5" s="3"/>
      <c r="P5" s="0" t="n">
        <v>0</v>
      </c>
      <c r="Q5" s="0" t="n">
        <v>0.000300752</v>
      </c>
      <c r="R5" s="0" t="n">
        <v>0.000451128</v>
      </c>
      <c r="S5" s="0" t="n">
        <v>0.000902256</v>
      </c>
      <c r="T5" s="0" t="n">
        <v>0</v>
      </c>
      <c r="U5" s="0" t="n">
        <v>0.001052632</v>
      </c>
      <c r="V5" s="0" t="n">
        <v>0.000451128</v>
      </c>
      <c r="W5" s="0" t="n">
        <v>0.000451128</v>
      </c>
      <c r="X5" s="0" t="n">
        <v>0.003759398</v>
      </c>
      <c r="Y5" s="0" t="n">
        <v>0.000902256</v>
      </c>
      <c r="Z5" s="0" t="n">
        <v>0.202255638</v>
      </c>
      <c r="AA5" s="0" t="n">
        <v>0.071578947</v>
      </c>
      <c r="AB5" s="0" t="n">
        <v>0.012330827</v>
      </c>
      <c r="AC5" s="0" t="n">
        <v>0.000451128</v>
      </c>
      <c r="AD5" s="0" t="n">
        <v>0.001203008</v>
      </c>
      <c r="AE5" s="0" t="n">
        <v>0.00075188</v>
      </c>
      <c r="AF5" s="0" t="n">
        <v>0.514887216</v>
      </c>
      <c r="AG5" s="0" t="n">
        <v>0.048571429</v>
      </c>
      <c r="AH5" s="0" t="n">
        <v>0.076691729</v>
      </c>
      <c r="AI5" s="0" t="n">
        <v>0.028721805</v>
      </c>
      <c r="AJ5" s="0" t="n">
        <v>0.022857143</v>
      </c>
      <c r="AK5" s="0" t="n">
        <v>0.005714286</v>
      </c>
      <c r="AL5" s="0" t="n">
        <v>0.005714286</v>
      </c>
      <c r="AM5" s="0" t="n">
        <v>0</v>
      </c>
      <c r="AN5" s="0" t="n">
        <v>0</v>
      </c>
      <c r="AO5" s="0" t="n">
        <v>0</v>
      </c>
      <c r="AP5" s="0" t="n">
        <v>0</v>
      </c>
      <c r="AQ5" s="0" t="n">
        <v>0</v>
      </c>
      <c r="AR5" s="0" t="n">
        <v>0</v>
      </c>
      <c r="AS5" s="0" t="n">
        <v>0</v>
      </c>
    </row>
    <row r="6" customFormat="false" ht="15" hidden="false" customHeight="false" outlineLevel="0" collapsed="false">
      <c r="A6" s="0" t="n">
        <v>4</v>
      </c>
      <c r="C6" s="0" t="s">
        <v>46</v>
      </c>
      <c r="D6" s="0" t="s">
        <v>47</v>
      </c>
      <c r="E6" s="0" t="s">
        <v>47</v>
      </c>
      <c r="F6" s="0" t="s">
        <v>47</v>
      </c>
      <c r="G6" s="0" t="s">
        <v>46</v>
      </c>
      <c r="I6" s="0" t="n">
        <v>0.0187676912</v>
      </c>
      <c r="J6" s="0" t="s">
        <v>47</v>
      </c>
      <c r="K6" s="0" t="s">
        <v>47</v>
      </c>
      <c r="L6" s="0" t="s">
        <v>47</v>
      </c>
      <c r="M6" s="0" t="n">
        <v>0.0187676912</v>
      </c>
      <c r="O6" s="3"/>
    </row>
    <row r="7" customFormat="false" ht="15" hidden="false" customHeight="false" outlineLevel="0" collapsed="false">
      <c r="A7" s="0" t="n">
        <v>5</v>
      </c>
      <c r="C7" s="0" t="s">
        <v>46</v>
      </c>
      <c r="D7" s="0" t="s">
        <v>47</v>
      </c>
      <c r="E7" s="0" t="s">
        <v>47</v>
      </c>
      <c r="F7" s="0" t="s">
        <v>47</v>
      </c>
      <c r="G7" s="0" t="s">
        <v>46</v>
      </c>
      <c r="I7" s="0" t="n">
        <v>0.013906516</v>
      </c>
      <c r="J7" s="0" t="n">
        <v>0.013906516</v>
      </c>
      <c r="K7" s="0" t="s">
        <v>47</v>
      </c>
      <c r="L7" s="0" t="s">
        <v>47</v>
      </c>
      <c r="M7" s="0" t="n">
        <v>0.013906516</v>
      </c>
      <c r="O7" s="3"/>
      <c r="P7" s="0" t="s">
        <v>294</v>
      </c>
      <c r="Q7" s="0" t="n">
        <v>30</v>
      </c>
    </row>
    <row r="8" customFormat="false" ht="15" hidden="false" customHeight="false" outlineLevel="0" collapsed="false">
      <c r="A8" s="0" t="n">
        <v>6</v>
      </c>
      <c r="C8" s="0" t="s">
        <v>46</v>
      </c>
      <c r="D8" s="0" t="s">
        <v>47</v>
      </c>
      <c r="E8" s="0" t="s">
        <v>47</v>
      </c>
      <c r="F8" s="0" t="s">
        <v>47</v>
      </c>
      <c r="G8" s="0" t="s">
        <v>46</v>
      </c>
      <c r="I8" s="0" t="n">
        <v>0.014307304</v>
      </c>
      <c r="J8" s="0" t="n">
        <v>0.014307304</v>
      </c>
      <c r="K8" s="0" t="s">
        <v>47</v>
      </c>
      <c r="L8" s="0" t="s">
        <v>47</v>
      </c>
      <c r="M8" s="0" t="n">
        <v>0.014307304</v>
      </c>
      <c r="O8" s="3"/>
      <c r="P8" s="0" t="n">
        <v>0</v>
      </c>
      <c r="Q8" s="0" t="n">
        <v>0.000300752</v>
      </c>
      <c r="R8" s="0" t="n">
        <v>0.000451128</v>
      </c>
      <c r="S8" s="0" t="n">
        <v>0.000902256</v>
      </c>
      <c r="T8" s="0" t="n">
        <v>0</v>
      </c>
      <c r="U8" s="0" t="n">
        <v>0.001052632</v>
      </c>
      <c r="V8" s="0" t="n">
        <v>0.000451128</v>
      </c>
      <c r="W8" s="0" t="n">
        <v>0.000451128</v>
      </c>
      <c r="X8" s="0" t="n">
        <v>0.003759398</v>
      </c>
      <c r="Y8" s="0" t="n">
        <v>0.000902256</v>
      </c>
      <c r="Z8" s="0" t="n">
        <v>0.202255638</v>
      </c>
      <c r="AA8" s="0" t="n">
        <v>0.071578947</v>
      </c>
      <c r="AB8" s="0" t="n">
        <v>0.012330827</v>
      </c>
      <c r="AC8" s="0" t="n">
        <v>0.000451128</v>
      </c>
      <c r="AD8" s="0" t="n">
        <v>0.001203008</v>
      </c>
      <c r="AE8" s="0" t="n">
        <v>0.00075188</v>
      </c>
      <c r="AF8" s="0" t="n">
        <v>0.514887216</v>
      </c>
      <c r="AG8" s="0" t="n">
        <v>0.048571429</v>
      </c>
      <c r="AH8" s="0" t="n">
        <v>0.076691729</v>
      </c>
      <c r="AI8" s="0" t="n">
        <v>0.028721805</v>
      </c>
      <c r="AJ8" s="0" t="n">
        <v>0.022857143</v>
      </c>
      <c r="AK8" s="0" t="n">
        <v>0.005714286</v>
      </c>
      <c r="AL8" s="0" t="n">
        <v>0.005714286</v>
      </c>
      <c r="AM8" s="0" t="n">
        <v>0</v>
      </c>
      <c r="AN8" s="0" t="n">
        <v>0</v>
      </c>
      <c r="AO8" s="0" t="n">
        <v>0</v>
      </c>
      <c r="AP8" s="0" t="n">
        <v>0</v>
      </c>
      <c r="AQ8" s="0" t="n">
        <v>0</v>
      </c>
      <c r="AR8" s="0" t="n">
        <v>0</v>
      </c>
      <c r="AS8" s="0" t="n">
        <v>0</v>
      </c>
    </row>
    <row r="9" customFormat="false" ht="15" hidden="false" customHeight="false" outlineLevel="0" collapsed="false">
      <c r="A9" s="0" t="n">
        <v>7</v>
      </c>
      <c r="C9" s="0" t="s">
        <v>46</v>
      </c>
      <c r="D9" s="0" t="s">
        <v>47</v>
      </c>
      <c r="E9" s="0" t="s">
        <v>47</v>
      </c>
      <c r="F9" s="0" t="s">
        <v>47</v>
      </c>
      <c r="G9" s="0" t="s">
        <v>46</v>
      </c>
      <c r="I9" s="0" t="n">
        <v>0.042745036</v>
      </c>
      <c r="J9" s="0" t="s">
        <v>47</v>
      </c>
      <c r="K9" s="0" t="s">
        <v>47</v>
      </c>
      <c r="L9" s="0" t="s">
        <v>47</v>
      </c>
      <c r="M9" s="0" t="n">
        <v>0.042745036</v>
      </c>
      <c r="O9" s="3"/>
    </row>
    <row r="10" customFormat="false" ht="15" hidden="false" customHeight="false" outlineLevel="0" collapsed="false">
      <c r="A10" s="3" t="n">
        <v>8</v>
      </c>
      <c r="C10" s="0" t="n">
        <v>0.004702182</v>
      </c>
      <c r="D10" s="0" t="n">
        <v>0.004702182</v>
      </c>
      <c r="E10" s="0" t="s">
        <v>47</v>
      </c>
      <c r="F10" s="0" t="s">
        <v>47</v>
      </c>
      <c r="G10" s="0" t="s">
        <v>46</v>
      </c>
      <c r="I10" s="0" t="n">
        <v>0.0159534384</v>
      </c>
      <c r="J10" s="0" t="n">
        <v>0.0159534384</v>
      </c>
      <c r="K10" s="0" t="s">
        <v>47</v>
      </c>
      <c r="L10" s="0" t="s">
        <v>47</v>
      </c>
      <c r="M10" s="0" t="n">
        <v>0.0159534384</v>
      </c>
      <c r="O10" s="3"/>
      <c r="P10" s="0" t="s">
        <v>295</v>
      </c>
      <c r="Q10" s="0" t="n">
        <v>30</v>
      </c>
    </row>
    <row r="11" customFormat="false" ht="15" hidden="false" customHeight="false" outlineLevel="0" collapsed="false">
      <c r="A11" s="0" t="n">
        <v>9</v>
      </c>
      <c r="C11" s="0" t="s">
        <v>46</v>
      </c>
      <c r="D11" s="0" t="s">
        <v>47</v>
      </c>
      <c r="E11" s="0" t="s">
        <v>47</v>
      </c>
      <c r="F11" s="0" t="s">
        <v>47</v>
      </c>
      <c r="G11" s="0" t="s">
        <v>46</v>
      </c>
      <c r="I11" s="0" t="n">
        <v>0.0159019896</v>
      </c>
      <c r="J11" s="0" t="n">
        <v>0.0159019896</v>
      </c>
      <c r="K11" s="0" t="s">
        <v>47</v>
      </c>
      <c r="L11" s="0" t="s">
        <v>47</v>
      </c>
      <c r="M11" s="0" t="n">
        <v>0.0159019896</v>
      </c>
      <c r="O11" s="3"/>
      <c r="P11" s="0" t="n">
        <v>0</v>
      </c>
      <c r="Q11" s="0" t="n">
        <v>0.000300752</v>
      </c>
      <c r="R11" s="0" t="n">
        <v>0.000451128</v>
      </c>
      <c r="S11" s="0" t="n">
        <v>0.000902256</v>
      </c>
      <c r="T11" s="0" t="n">
        <v>0</v>
      </c>
      <c r="U11" s="0" t="n">
        <v>0.001052632</v>
      </c>
      <c r="V11" s="0" t="n">
        <v>0.000451128</v>
      </c>
      <c r="W11" s="0" t="n">
        <v>0.000451128</v>
      </c>
      <c r="X11" s="0" t="n">
        <v>0.003759398</v>
      </c>
      <c r="Y11" s="0" t="n">
        <v>0.000902256</v>
      </c>
      <c r="Z11" s="0" t="n">
        <v>0.202255638</v>
      </c>
      <c r="AA11" s="0" t="n">
        <v>0.071578947</v>
      </c>
      <c r="AB11" s="0" t="n">
        <v>0.012330827</v>
      </c>
      <c r="AC11" s="0" t="n">
        <v>0.000451128</v>
      </c>
      <c r="AD11" s="0" t="n">
        <v>0.001203008</v>
      </c>
      <c r="AE11" s="0" t="n">
        <v>0.00075188</v>
      </c>
      <c r="AF11" s="0" t="n">
        <v>0.514887216</v>
      </c>
      <c r="AG11" s="0" t="n">
        <v>0.048571429</v>
      </c>
      <c r="AH11" s="0" t="n">
        <v>0.076691729</v>
      </c>
      <c r="AI11" s="0" t="n">
        <v>0.028721805</v>
      </c>
      <c r="AJ11" s="0" t="n">
        <v>0.022857143</v>
      </c>
      <c r="AK11" s="0" t="n">
        <v>0.005714286</v>
      </c>
      <c r="AL11" s="0" t="n">
        <v>0.005714286</v>
      </c>
      <c r="AM11" s="0" t="n">
        <v>0</v>
      </c>
      <c r="AN11" s="0" t="n">
        <v>0</v>
      </c>
      <c r="AO11" s="0" t="n">
        <v>0</v>
      </c>
      <c r="AP11" s="0" t="n">
        <v>0</v>
      </c>
      <c r="AQ11" s="0" t="n">
        <v>0</v>
      </c>
      <c r="AR11" s="0" t="n">
        <v>0</v>
      </c>
      <c r="AS11" s="0" t="n">
        <v>0</v>
      </c>
    </row>
    <row r="12" customFormat="false" ht="15" hidden="false" customHeight="false" outlineLevel="0" collapsed="false">
      <c r="A12" s="3" t="n">
        <v>10</v>
      </c>
      <c r="C12" s="9" t="n">
        <v>1.62E-005</v>
      </c>
      <c r="D12" s="9" t="n">
        <v>1.62E-005</v>
      </c>
      <c r="E12" s="0" t="s">
        <v>47</v>
      </c>
      <c r="F12" s="0" t="s">
        <v>47</v>
      </c>
      <c r="G12" s="0" t="s">
        <v>46</v>
      </c>
      <c r="I12" s="0" t="n">
        <v>0.0063926376</v>
      </c>
      <c r="J12" s="0" t="n">
        <v>0.0063926376</v>
      </c>
      <c r="K12" s="0" t="s">
        <v>47</v>
      </c>
      <c r="L12" s="0" t="s">
        <v>47</v>
      </c>
      <c r="M12" s="0" t="n">
        <v>0.0063926376</v>
      </c>
    </row>
    <row r="13" customFormat="false" ht="15" hidden="false" customHeight="false" outlineLevel="0" collapsed="false">
      <c r="A13" s="3" t="n">
        <v>11</v>
      </c>
      <c r="C13" s="9" t="n">
        <v>1.52E-005</v>
      </c>
      <c r="D13" s="9" t="n">
        <v>1.52E-005</v>
      </c>
      <c r="E13" s="9" t="n">
        <v>1.52E-005</v>
      </c>
      <c r="F13" s="0" t="s">
        <v>47</v>
      </c>
      <c r="G13" s="0" t="s">
        <v>46</v>
      </c>
      <c r="I13" s="0" t="n">
        <v>0.0013157544</v>
      </c>
      <c r="J13" s="0" t="n">
        <v>0.0013157544</v>
      </c>
      <c r="K13" s="0" t="n">
        <v>0.0013157544</v>
      </c>
      <c r="L13" s="0" t="s">
        <v>47</v>
      </c>
      <c r="M13" s="0" t="n">
        <v>0.0013157544</v>
      </c>
      <c r="O13" s="18" t="s">
        <v>296</v>
      </c>
      <c r="P13" s="0" t="s">
        <v>211</v>
      </c>
      <c r="Q13" s="0" t="n">
        <v>30</v>
      </c>
    </row>
    <row r="14" customFormat="false" ht="15" hidden="false" customHeight="false" outlineLevel="0" collapsed="false">
      <c r="A14" s="3" t="n">
        <v>12</v>
      </c>
      <c r="C14" s="9" t="n">
        <v>1.29312E-005</v>
      </c>
      <c r="D14" s="9" t="n">
        <v>1.29312E-005</v>
      </c>
      <c r="E14" s="0" t="s">
        <v>47</v>
      </c>
      <c r="F14" s="0" t="s">
        <v>47</v>
      </c>
      <c r="G14" s="0" t="s">
        <v>46</v>
      </c>
      <c r="I14" s="0" t="n">
        <v>0.0092739264</v>
      </c>
      <c r="J14" s="0" t="n">
        <v>0.0092739264</v>
      </c>
      <c r="K14" s="0" t="s">
        <v>47</v>
      </c>
      <c r="L14" s="0" t="s">
        <v>47</v>
      </c>
      <c r="M14" s="0" t="n">
        <v>0.0092739264</v>
      </c>
      <c r="P14" s="19" t="n">
        <v>0</v>
      </c>
      <c r="Q14" s="0" t="n">
        <v>0</v>
      </c>
      <c r="R14" s="0" t="n">
        <v>0</v>
      </c>
      <c r="S14" s="0" t="n">
        <v>0</v>
      </c>
      <c r="T14" s="0" t="n">
        <v>0</v>
      </c>
      <c r="U14" s="0" t="n">
        <v>0</v>
      </c>
      <c r="V14" s="0" t="n">
        <v>0</v>
      </c>
      <c r="W14" s="0" t="n">
        <v>0</v>
      </c>
      <c r="X14" s="0" t="n">
        <v>0.052</v>
      </c>
      <c r="Y14" s="0" t="n">
        <v>0</v>
      </c>
      <c r="Z14" s="0" t="n">
        <v>0.0904</v>
      </c>
      <c r="AA14" s="0" t="n">
        <v>0.1287</v>
      </c>
      <c r="AB14" s="0" t="n">
        <v>0.0345</v>
      </c>
      <c r="AC14" s="0" t="n">
        <v>0.114</v>
      </c>
      <c r="AD14" s="0" t="n">
        <v>0</v>
      </c>
      <c r="AE14" s="0" t="n">
        <v>0</v>
      </c>
      <c r="AF14" s="0" t="n">
        <v>0.0912</v>
      </c>
      <c r="AG14" s="0" t="n">
        <v>0.0405</v>
      </c>
      <c r="AH14" s="0" t="n">
        <v>0.0389</v>
      </c>
      <c r="AI14" s="0" t="n">
        <v>0.1422</v>
      </c>
      <c r="AJ14" s="0" t="n">
        <v>0.0802</v>
      </c>
      <c r="AK14" s="0" t="n">
        <v>0.0486</v>
      </c>
      <c r="AL14" s="0" t="n">
        <v>0.1388</v>
      </c>
      <c r="AM14" s="0" t="n">
        <v>0</v>
      </c>
      <c r="AN14" s="0" t="n">
        <v>0</v>
      </c>
      <c r="AO14" s="0" t="n">
        <v>0</v>
      </c>
      <c r="AP14" s="0" t="n">
        <v>0</v>
      </c>
      <c r="AQ14" s="0" t="n">
        <v>0</v>
      </c>
      <c r="AR14" s="0" t="n">
        <v>0</v>
      </c>
      <c r="AS14" s="0" t="n">
        <v>0</v>
      </c>
    </row>
    <row r="15" customFormat="false" ht="15" hidden="false" customHeight="false" outlineLevel="0" collapsed="false">
      <c r="A15" s="3" t="n">
        <v>13</v>
      </c>
      <c r="C15" s="0" t="n">
        <v>0.005776756</v>
      </c>
      <c r="D15" s="0" t="s">
        <v>47</v>
      </c>
      <c r="E15" s="0" t="s">
        <v>47</v>
      </c>
      <c r="F15" s="0" t="s">
        <v>47</v>
      </c>
      <c r="G15" s="0" t="s">
        <v>46</v>
      </c>
      <c r="I15" s="0" t="n">
        <v>0.013226912</v>
      </c>
      <c r="J15" s="0" t="s">
        <v>47</v>
      </c>
      <c r="K15" s="0" t="s">
        <v>47</v>
      </c>
      <c r="L15" s="0" t="s">
        <v>47</v>
      </c>
      <c r="M15" s="0" t="n">
        <v>0.013226912</v>
      </c>
      <c r="P15" s="19"/>
    </row>
    <row r="16" customFormat="false" ht="15" hidden="false" customHeight="false" outlineLevel="0" collapsed="false">
      <c r="A16" s="0" t="n">
        <v>14</v>
      </c>
      <c r="C16" s="0" t="s">
        <v>46</v>
      </c>
      <c r="D16" s="0" t="s">
        <v>47</v>
      </c>
      <c r="E16" s="0" t="s">
        <v>47</v>
      </c>
      <c r="F16" s="0" t="s">
        <v>47</v>
      </c>
      <c r="G16" s="0" t="s">
        <v>46</v>
      </c>
      <c r="I16" s="0" t="n">
        <v>0.0046199912</v>
      </c>
      <c r="J16" s="0" t="n">
        <v>0.0046199912</v>
      </c>
      <c r="K16" s="0" t="n">
        <v>0.0046199912</v>
      </c>
      <c r="L16" s="0" t="s">
        <v>47</v>
      </c>
      <c r="M16" s="0" t="n">
        <v>0.0046199912</v>
      </c>
    </row>
    <row r="17" customFormat="false" ht="15" hidden="false" customHeight="false" outlineLevel="0" collapsed="false">
      <c r="A17" s="0" t="n">
        <v>15</v>
      </c>
      <c r="C17" s="0" t="s">
        <v>46</v>
      </c>
      <c r="D17" s="0" t="s">
        <v>47</v>
      </c>
      <c r="E17" s="0" t="s">
        <v>47</v>
      </c>
      <c r="F17" s="0" t="s">
        <v>47</v>
      </c>
      <c r="G17" s="0" t="s">
        <v>46</v>
      </c>
      <c r="I17" s="0" t="n">
        <v>0.004411784</v>
      </c>
      <c r="J17" s="0" t="n">
        <v>0.004411784</v>
      </c>
      <c r="K17" s="0" t="s">
        <v>47</v>
      </c>
      <c r="L17" s="0" t="s">
        <v>47</v>
      </c>
      <c r="M17" s="0" t="n">
        <v>0.004411784</v>
      </c>
      <c r="O17" s="0" t="s">
        <v>297</v>
      </c>
      <c r="P17" s="0" t="s">
        <v>211</v>
      </c>
      <c r="Q17" s="0" t="n">
        <v>30</v>
      </c>
    </row>
    <row r="18" customFormat="false" ht="15" hidden="false" customHeight="false" outlineLevel="0" collapsed="false">
      <c r="A18" s="3" t="n">
        <v>16</v>
      </c>
      <c r="C18" s="0" t="n">
        <v>0.000173789</v>
      </c>
      <c r="D18" s="0" t="n">
        <v>0.000173789</v>
      </c>
      <c r="E18" s="0" t="n">
        <v>0.000173789</v>
      </c>
      <c r="F18" s="0" t="s">
        <v>47</v>
      </c>
      <c r="G18" s="0" t="s">
        <v>46</v>
      </c>
      <c r="I18" s="0" t="n">
        <v>0.0008579656</v>
      </c>
      <c r="J18" s="0" t="n">
        <v>0.0008579656</v>
      </c>
      <c r="K18" s="0" t="n">
        <v>0.0008579656</v>
      </c>
      <c r="L18" s="0" t="s">
        <v>47</v>
      </c>
      <c r="M18" s="0" t="n">
        <v>0.0008579656</v>
      </c>
      <c r="P18" s="0" t="n">
        <v>0</v>
      </c>
      <c r="Q18" s="0" t="n">
        <v>0</v>
      </c>
      <c r="R18" s="0" t="n">
        <v>0</v>
      </c>
      <c r="S18" s="0" t="n">
        <v>0</v>
      </c>
      <c r="T18" s="0" t="n">
        <v>0</v>
      </c>
      <c r="U18" s="0" t="n">
        <v>0</v>
      </c>
      <c r="V18" s="0" t="n">
        <v>0</v>
      </c>
      <c r="W18" s="0" t="n">
        <v>0</v>
      </c>
      <c r="X18" s="0" t="n">
        <v>0</v>
      </c>
      <c r="Y18" s="0" t="n">
        <v>0</v>
      </c>
      <c r="Z18" s="0" t="n">
        <v>0.5323</v>
      </c>
      <c r="AA18" s="0" t="n">
        <v>0</v>
      </c>
      <c r="AB18" s="0" t="n">
        <v>0</v>
      </c>
      <c r="AC18" s="0" t="n">
        <v>0</v>
      </c>
      <c r="AD18" s="0" t="n">
        <v>0</v>
      </c>
      <c r="AE18" s="0" t="n">
        <v>0</v>
      </c>
      <c r="AF18" s="0" t="n">
        <v>0</v>
      </c>
      <c r="AG18" s="0" t="n">
        <v>0.2386</v>
      </c>
      <c r="AH18" s="0" t="n">
        <v>0.2291</v>
      </c>
      <c r="AI18" s="0" t="n">
        <v>0</v>
      </c>
      <c r="AJ18" s="0" t="n">
        <v>0</v>
      </c>
      <c r="AK18" s="0" t="n">
        <v>0</v>
      </c>
      <c r="AL18" s="0" t="n">
        <v>0</v>
      </c>
      <c r="AM18" s="0" t="n">
        <v>0</v>
      </c>
      <c r="AN18" s="0" t="n">
        <v>0</v>
      </c>
      <c r="AO18" s="0" t="n">
        <v>0</v>
      </c>
      <c r="AP18" s="0" t="n">
        <v>0</v>
      </c>
      <c r="AQ18" s="0" t="n">
        <v>0</v>
      </c>
      <c r="AR18" s="0" t="n">
        <v>0</v>
      </c>
      <c r="AS18" s="0" t="n">
        <v>0</v>
      </c>
    </row>
    <row r="19" customFormat="false" ht="15" hidden="false" customHeight="false" outlineLevel="0" collapsed="false">
      <c r="A19" s="3" t="n">
        <v>17</v>
      </c>
      <c r="C19" s="9" t="n">
        <v>5.36676E-005</v>
      </c>
      <c r="D19" s="9" t="n">
        <v>5.36676E-005</v>
      </c>
      <c r="E19" s="0" t="s">
        <v>47</v>
      </c>
      <c r="F19" s="0" t="s">
        <v>47</v>
      </c>
      <c r="G19" s="0" t="s">
        <v>46</v>
      </c>
      <c r="I19" s="0" t="n">
        <v>0.0117434456</v>
      </c>
      <c r="J19" s="0" t="n">
        <v>0.0117434456</v>
      </c>
      <c r="K19" s="0" t="s">
        <v>47</v>
      </c>
      <c r="L19" s="0" t="s">
        <v>47</v>
      </c>
      <c r="M19" s="0" t="n">
        <v>0.0117434456</v>
      </c>
    </row>
    <row r="20" customFormat="false" ht="15" hidden="false" customHeight="false" outlineLevel="0" collapsed="false">
      <c r="A20" s="3" t="n">
        <v>18</v>
      </c>
      <c r="C20" s="9" t="n">
        <v>5.36676E-005</v>
      </c>
      <c r="D20" s="9" t="n">
        <v>5.36676E-005</v>
      </c>
      <c r="E20" s="0" t="s">
        <v>47</v>
      </c>
      <c r="F20" s="0" t="s">
        <v>47</v>
      </c>
      <c r="G20" s="0" t="s">
        <v>46</v>
      </c>
      <c r="I20" s="0" t="n">
        <v>0.062251436</v>
      </c>
      <c r="J20" s="0" t="n">
        <v>0.062251436</v>
      </c>
      <c r="K20" s="0" t="s">
        <v>47</v>
      </c>
      <c r="L20" s="0" t="s">
        <v>47</v>
      </c>
      <c r="M20" s="0" t="n">
        <v>0.062251436</v>
      </c>
      <c r="O20" s="0" t="s">
        <v>298</v>
      </c>
      <c r="P20" s="19" t="s">
        <v>211</v>
      </c>
      <c r="Q20" s="0" t="n">
        <v>30</v>
      </c>
    </row>
    <row r="21" customFormat="false" ht="15" hidden="false" customHeight="false" outlineLevel="0" collapsed="false">
      <c r="A21" s="3" t="n">
        <v>19</v>
      </c>
      <c r="C21" s="9" t="n">
        <v>5.36676E-005</v>
      </c>
      <c r="D21" s="9" t="n">
        <v>5.36676E-005</v>
      </c>
      <c r="E21" s="9" t="n">
        <v>5.36676E-005</v>
      </c>
      <c r="F21" s="0" t="s">
        <v>47</v>
      </c>
      <c r="G21" s="0" t="s">
        <v>46</v>
      </c>
      <c r="I21" s="0" t="n">
        <v>0.000473696</v>
      </c>
      <c r="J21" s="0" t="n">
        <v>0.000473696</v>
      </c>
      <c r="K21" s="0" t="n">
        <v>0.000473696</v>
      </c>
      <c r="L21" s="0" t="s">
        <v>47</v>
      </c>
      <c r="M21" s="0" t="n">
        <v>0.000473696</v>
      </c>
      <c r="P21" s="19" t="n">
        <v>0</v>
      </c>
      <c r="Q21" s="0" t="n">
        <v>0</v>
      </c>
      <c r="R21" s="0" t="n">
        <v>0</v>
      </c>
      <c r="S21" s="0" t="n">
        <v>0</v>
      </c>
      <c r="T21" s="0" t="n">
        <v>0</v>
      </c>
      <c r="U21" s="0" t="n">
        <v>0</v>
      </c>
      <c r="V21" s="0" t="n">
        <v>0</v>
      </c>
      <c r="W21" s="0" t="n">
        <v>0</v>
      </c>
      <c r="X21" s="0" t="n">
        <v>0</v>
      </c>
      <c r="Y21" s="0" t="n">
        <v>0</v>
      </c>
      <c r="Z21" s="0" t="n">
        <v>0</v>
      </c>
      <c r="AA21" s="0" t="n">
        <v>0.3553</v>
      </c>
      <c r="AB21" s="0" t="n">
        <v>0</v>
      </c>
      <c r="AC21" s="0" t="n">
        <v>0</v>
      </c>
      <c r="AD21" s="0" t="n">
        <v>0</v>
      </c>
      <c r="AE21" s="0" t="n">
        <v>0</v>
      </c>
      <c r="AF21" s="0" t="n">
        <v>0.2517</v>
      </c>
      <c r="AG21" s="0" t="n">
        <v>0</v>
      </c>
      <c r="AH21" s="0" t="n">
        <v>0</v>
      </c>
      <c r="AI21" s="0" t="n">
        <v>0.393</v>
      </c>
      <c r="AJ21" s="0" t="n">
        <v>0</v>
      </c>
      <c r="AK21" s="0" t="n">
        <v>0</v>
      </c>
      <c r="AL21" s="0" t="n">
        <v>0</v>
      </c>
      <c r="AM21" s="0" t="n">
        <v>0</v>
      </c>
      <c r="AN21" s="0" t="n">
        <v>0</v>
      </c>
      <c r="AO21" s="0" t="n">
        <v>0</v>
      </c>
      <c r="AP21" s="0" t="n">
        <v>0</v>
      </c>
      <c r="AQ21" s="0" t="n">
        <v>0</v>
      </c>
      <c r="AR21" s="0" t="n">
        <v>0</v>
      </c>
      <c r="AS21" s="0" t="n">
        <v>0</v>
      </c>
    </row>
    <row r="22" customFormat="false" ht="15" hidden="false" customHeight="false" outlineLevel="0" collapsed="false">
      <c r="A22" s="3" t="n">
        <v>20</v>
      </c>
      <c r="C22" s="9" t="n">
        <v>8.36E-011</v>
      </c>
      <c r="D22" s="9" t="n">
        <v>8.36E-011</v>
      </c>
      <c r="E22" s="9" t="n">
        <v>8.36E-011</v>
      </c>
      <c r="F22" s="0" t="s">
        <v>47</v>
      </c>
      <c r="G22" s="0" t="s">
        <v>46</v>
      </c>
      <c r="I22" s="0" t="n">
        <v>0.0004475816</v>
      </c>
      <c r="J22" s="0" t="n">
        <v>0.0004475816</v>
      </c>
      <c r="K22" s="0" t="n">
        <v>0.0004475816</v>
      </c>
      <c r="L22" s="0" t="s">
        <v>47</v>
      </c>
      <c r="M22" s="0" t="n">
        <v>0.0004475816</v>
      </c>
    </row>
    <row r="23" customFormat="false" ht="15" hidden="false" customHeight="false" outlineLevel="0" collapsed="false">
      <c r="A23" s="3" t="n">
        <v>21</v>
      </c>
      <c r="C23" s="9" t="n">
        <v>5.37E-011</v>
      </c>
      <c r="D23" s="9" t="n">
        <v>5.37E-011</v>
      </c>
      <c r="E23" s="9" t="n">
        <v>1.52E-010</v>
      </c>
      <c r="F23" s="0" t="s">
        <v>47</v>
      </c>
      <c r="G23" s="0" t="s">
        <v>46</v>
      </c>
      <c r="I23" s="0" t="n">
        <v>0.000955096</v>
      </c>
      <c r="J23" s="0" t="n">
        <v>0.000955096</v>
      </c>
      <c r="K23" s="0" t="n">
        <v>0.000955096</v>
      </c>
      <c r="L23" s="0" t="s">
        <v>47</v>
      </c>
      <c r="M23" s="0" t="n">
        <v>0.000955096</v>
      </c>
    </row>
    <row r="24" customFormat="false" ht="15" hidden="false" customHeight="false" outlineLevel="0" collapsed="false">
      <c r="A24" s="3" t="n">
        <v>22</v>
      </c>
      <c r="C24" s="9" t="n">
        <v>1.52E-010</v>
      </c>
      <c r="D24" s="9" t="n">
        <v>1.52E-010</v>
      </c>
      <c r="E24" s="0" t="s">
        <v>47</v>
      </c>
      <c r="F24" s="0" t="s">
        <v>47</v>
      </c>
      <c r="G24" s="0" t="s">
        <v>46</v>
      </c>
      <c r="I24" s="0" t="n">
        <v>0.0007412216</v>
      </c>
      <c r="J24" s="0" t="n">
        <v>0.0007412216</v>
      </c>
      <c r="K24" s="0" t="s">
        <v>47</v>
      </c>
      <c r="L24" s="0" t="s">
        <v>47</v>
      </c>
      <c r="M24" s="0" t="n">
        <v>0.0007412216</v>
      </c>
    </row>
    <row r="25" customFormat="false" ht="15" hidden="false" customHeight="false" outlineLevel="0" collapsed="false">
      <c r="A25" s="0" t="n">
        <v>23</v>
      </c>
      <c r="C25" s="0" t="s">
        <v>46</v>
      </c>
      <c r="D25" s="0" t="s">
        <v>47</v>
      </c>
      <c r="E25" s="0" t="s">
        <v>47</v>
      </c>
      <c r="F25" s="0" t="s">
        <v>47</v>
      </c>
      <c r="G25" s="0" t="s">
        <v>46</v>
      </c>
      <c r="I25" s="0" t="n">
        <v>0</v>
      </c>
      <c r="J25" s="0" t="n">
        <v>0</v>
      </c>
      <c r="K25" s="0" t="n">
        <v>0</v>
      </c>
      <c r="L25" s="0" t="n">
        <v>0</v>
      </c>
      <c r="M25" s="0" t="n">
        <v>0</v>
      </c>
    </row>
    <row r="26" customFormat="false" ht="15" hidden="false" customHeight="false" outlineLevel="0" collapsed="false">
      <c r="A26" s="0" t="n">
        <v>24</v>
      </c>
      <c r="C26" s="0" t="s">
        <v>47</v>
      </c>
      <c r="D26" s="0" t="s">
        <v>47</v>
      </c>
      <c r="E26" s="0" t="s">
        <v>47</v>
      </c>
      <c r="F26" s="0" t="s">
        <v>47</v>
      </c>
      <c r="G26" s="0" t="s">
        <v>46</v>
      </c>
      <c r="I26" s="0" t="n">
        <v>0</v>
      </c>
      <c r="J26" s="0" t="n">
        <v>0</v>
      </c>
      <c r="K26" s="0" t="n">
        <v>0</v>
      </c>
      <c r="L26" s="0" t="n">
        <v>0</v>
      </c>
      <c r="M26" s="0" t="n">
        <v>0</v>
      </c>
    </row>
    <row r="27" customFormat="false" ht="15" hidden="false" customHeight="false" outlineLevel="0" collapsed="false">
      <c r="A27" s="0" t="n">
        <v>25</v>
      </c>
      <c r="C27" s="0" t="s">
        <v>46</v>
      </c>
      <c r="D27" s="0" t="s">
        <v>47</v>
      </c>
      <c r="E27" s="0" t="s">
        <v>47</v>
      </c>
      <c r="F27" s="0" t="s">
        <v>47</v>
      </c>
      <c r="G27" s="0" t="s">
        <v>46</v>
      </c>
      <c r="I27" s="0" t="n">
        <v>0.0007412216</v>
      </c>
      <c r="J27" s="0" t="n">
        <v>0.0007412216</v>
      </c>
      <c r="K27" s="0" t="s">
        <v>47</v>
      </c>
      <c r="L27" s="0" t="s">
        <v>47</v>
      </c>
      <c r="M27" s="0" t="n">
        <v>0.0007412216</v>
      </c>
    </row>
    <row r="28" customFormat="false" ht="15" hidden="false" customHeight="false" outlineLevel="0" collapsed="false">
      <c r="A28" s="0" t="n">
        <v>26</v>
      </c>
      <c r="C28" s="0" t="s">
        <v>47</v>
      </c>
      <c r="D28" s="0" t="s">
        <v>47</v>
      </c>
      <c r="E28" s="0" t="s">
        <v>47</v>
      </c>
      <c r="F28" s="0" t="s">
        <v>47</v>
      </c>
      <c r="G28" s="0" t="s">
        <v>46</v>
      </c>
      <c r="I28" s="0" t="n">
        <v>0.000955096</v>
      </c>
      <c r="J28" s="0" t="n">
        <v>0.000955096</v>
      </c>
      <c r="K28" s="0" t="n">
        <v>0.000955096</v>
      </c>
      <c r="L28" s="0" t="s">
        <v>47</v>
      </c>
      <c r="M28" s="0" t="n">
        <v>0.000955096</v>
      </c>
    </row>
    <row r="29" customFormat="false" ht="15" hidden="false" customHeight="false" outlineLevel="0" collapsed="false">
      <c r="A29" s="0" t="n">
        <v>27</v>
      </c>
      <c r="C29" s="0" t="s">
        <v>46</v>
      </c>
      <c r="D29" s="0" t="s">
        <v>47</v>
      </c>
      <c r="E29" s="0" t="s">
        <v>47</v>
      </c>
      <c r="F29" s="0" t="s">
        <v>47</v>
      </c>
      <c r="G29" s="0" t="s">
        <v>46</v>
      </c>
      <c r="I29" s="0" t="n">
        <v>0.004</v>
      </c>
      <c r="J29" s="0" t="n">
        <v>0.004</v>
      </c>
      <c r="K29" s="0" t="n">
        <v>0.004</v>
      </c>
      <c r="L29" s="0" t="n">
        <v>0.004</v>
      </c>
      <c r="M29" s="0" t="n">
        <v>0.004</v>
      </c>
      <c r="P29" s="9" t="n">
        <f aca="false">P31/1000000000</f>
        <v>45000</v>
      </c>
      <c r="Q29" s="0" t="s">
        <v>299</v>
      </c>
      <c r="R29" s="0" t="s">
        <v>300</v>
      </c>
    </row>
    <row r="30" customFormat="false" ht="15" hidden="false" customHeight="false" outlineLevel="0" collapsed="false">
      <c r="A30" s="0" t="n">
        <v>28</v>
      </c>
      <c r="C30" s="0" t="s">
        <v>47</v>
      </c>
      <c r="D30" s="0" t="s">
        <v>47</v>
      </c>
      <c r="E30" s="0" t="s">
        <v>47</v>
      </c>
      <c r="F30" s="0" t="s">
        <v>47</v>
      </c>
      <c r="G30" s="0" t="s">
        <v>46</v>
      </c>
      <c r="I30" s="0" t="n">
        <v>0.008</v>
      </c>
      <c r="J30" s="0" t="n">
        <v>0.008</v>
      </c>
      <c r="K30" s="0" t="n">
        <v>0.008</v>
      </c>
      <c r="L30" s="0" t="n">
        <v>0.008</v>
      </c>
      <c r="M30" s="0" t="n">
        <v>0.008</v>
      </c>
      <c r="Q30" s="41" t="s">
        <v>301</v>
      </c>
    </row>
    <row r="31" customFormat="false" ht="15" hidden="false" customHeight="false" outlineLevel="0" collapsed="false">
      <c r="A31" s="0" t="n">
        <v>29</v>
      </c>
      <c r="C31" s="0" t="s">
        <v>47</v>
      </c>
      <c r="D31" s="0" t="s">
        <v>47</v>
      </c>
      <c r="E31" s="0" t="s">
        <v>47</v>
      </c>
      <c r="F31" s="0" t="s">
        <v>47</v>
      </c>
      <c r="G31" s="0" t="s">
        <v>302</v>
      </c>
      <c r="I31" s="0" t="n">
        <v>0.016</v>
      </c>
      <c r="J31" s="0" t="n">
        <v>0.016</v>
      </c>
      <c r="K31" s="0" t="n">
        <v>0.016</v>
      </c>
      <c r="L31" s="0" t="n">
        <v>0.016</v>
      </c>
      <c r="M31" s="0" t="n">
        <v>0.016</v>
      </c>
      <c r="P31" s="9" t="n">
        <v>45000000000000</v>
      </c>
      <c r="Q31" s="1" t="s">
        <v>303</v>
      </c>
    </row>
    <row r="32" customFormat="false" ht="15" hidden="false" customHeight="false" outlineLevel="0" collapsed="false">
      <c r="B32" s="0" t="s">
        <v>1</v>
      </c>
      <c r="H32" s="0" t="s">
        <v>2</v>
      </c>
      <c r="P32" s="2" t="s">
        <v>304</v>
      </c>
      <c r="Q32" s="3"/>
      <c r="R32" s="3"/>
      <c r="S32" s="3"/>
      <c r="T32" s="3"/>
      <c r="U32" s="3"/>
      <c r="V32" s="0" t="s">
        <v>4</v>
      </c>
    </row>
    <row r="33" customFormat="false" ht="15" hidden="false" customHeight="false" outlineLevel="0" collapsed="false">
      <c r="A33" s="0" t="n">
        <v>0</v>
      </c>
      <c r="B33" s="0" t="n">
        <v>0</v>
      </c>
      <c r="C33" s="4" t="n">
        <f aca="false">P33</f>
        <v>0</v>
      </c>
      <c r="D33" s="5" t="s">
        <v>5</v>
      </c>
      <c r="E33" s="5" t="s">
        <v>5</v>
      </c>
      <c r="F33" s="5" t="s">
        <v>5</v>
      </c>
      <c r="G33" s="5" t="s">
        <v>5</v>
      </c>
      <c r="H33" s="0" t="n">
        <v>2</v>
      </c>
      <c r="I33" s="6" t="n">
        <v>1</v>
      </c>
      <c r="J33" s="7" t="n">
        <v>-100</v>
      </c>
      <c r="K33" s="7" t="n">
        <v>50</v>
      </c>
      <c r="L33" s="7" t="n">
        <v>12647072876</v>
      </c>
      <c r="M33" s="7" t="n">
        <v>2</v>
      </c>
      <c r="N33" s="8" t="n">
        <v>1264707000000</v>
      </c>
      <c r="P33" s="9" t="n">
        <f aca="false">$P$31/20/5.7*B33/2/N33</f>
        <v>0</v>
      </c>
    </row>
    <row r="34" customFormat="false" ht="15" hidden="false" customHeight="false" outlineLevel="0" collapsed="false">
      <c r="A34" s="0" t="n">
        <v>1</v>
      </c>
      <c r="B34" s="0" t="n">
        <v>0</v>
      </c>
      <c r="C34" s="4" t="n">
        <f aca="false">P34</f>
        <v>0</v>
      </c>
      <c r="D34" s="5" t="s">
        <v>5</v>
      </c>
      <c r="E34" s="5" t="s">
        <v>5</v>
      </c>
      <c r="F34" s="5" t="s">
        <v>5</v>
      </c>
      <c r="G34" s="5" t="s">
        <v>5</v>
      </c>
      <c r="H34" s="0" t="n">
        <v>1</v>
      </c>
      <c r="I34" s="6" t="n">
        <v>2</v>
      </c>
      <c r="J34" s="7" t="n">
        <v>-17.6</v>
      </c>
      <c r="K34" s="7" t="n">
        <v>17.6</v>
      </c>
      <c r="L34" s="7" t="n">
        <v>12286957937</v>
      </c>
      <c r="M34" s="7" t="n">
        <v>1</v>
      </c>
      <c r="N34" s="8" t="n">
        <v>216250500000</v>
      </c>
      <c r="P34" s="9" t="n">
        <f aca="false">$P$31/20/5.7*B34/2/N34</f>
        <v>0</v>
      </c>
    </row>
    <row r="35" customFormat="false" ht="15" hidden="false" customHeight="false" outlineLevel="0" collapsed="false">
      <c r="A35" s="0" t="n">
        <v>2</v>
      </c>
      <c r="B35" s="0" t="n">
        <v>0</v>
      </c>
      <c r="C35" s="4" t="n">
        <f aca="false">P35</f>
        <v>0</v>
      </c>
      <c r="D35" s="5" t="s">
        <v>5</v>
      </c>
      <c r="E35" s="5" t="s">
        <v>5</v>
      </c>
      <c r="F35" s="5" t="s">
        <v>5</v>
      </c>
      <c r="G35" s="5" t="s">
        <v>5</v>
      </c>
      <c r="H35" s="0" t="n">
        <v>1</v>
      </c>
      <c r="I35" s="6" t="n">
        <v>3</v>
      </c>
      <c r="J35" s="7" t="n">
        <v>-36.5</v>
      </c>
      <c r="K35" s="7" t="n">
        <v>36.5</v>
      </c>
      <c r="L35" s="7" t="n">
        <v>29971254486</v>
      </c>
      <c r="M35" s="7" t="n">
        <v>1</v>
      </c>
      <c r="N35" s="8" t="n">
        <v>1093951000000</v>
      </c>
      <c r="P35" s="9" t="n">
        <f aca="false">$P$31/20/5.7*B35/2/N35</f>
        <v>0</v>
      </c>
    </row>
    <row r="36" customFormat="false" ht="15" hidden="false" customHeight="false" outlineLevel="0" collapsed="false">
      <c r="A36" s="0" t="n">
        <v>3</v>
      </c>
      <c r="B36" s="0" t="n">
        <v>0</v>
      </c>
      <c r="C36" s="4" t="n">
        <f aca="false">P36</f>
        <v>0</v>
      </c>
      <c r="D36" s="5" t="s">
        <v>5</v>
      </c>
      <c r="E36" s="5" t="s">
        <v>5</v>
      </c>
      <c r="F36" s="5" t="s">
        <v>5</v>
      </c>
      <c r="G36" s="5" t="s">
        <v>5</v>
      </c>
      <c r="H36" s="0" t="n">
        <v>3</v>
      </c>
      <c r="I36" s="6" t="n">
        <v>4</v>
      </c>
      <c r="J36" s="7" t="n">
        <v>-128.5</v>
      </c>
      <c r="K36" s="7" t="n">
        <v>50</v>
      </c>
      <c r="L36" s="7" t="n">
        <v>13938887160</v>
      </c>
      <c r="M36" s="7" t="n">
        <v>3</v>
      </c>
      <c r="N36" s="8" t="n">
        <v>1791147000000</v>
      </c>
      <c r="P36" s="9" t="n">
        <f aca="false">$P$31/20/5.7*B36/2/N36</f>
        <v>0</v>
      </c>
    </row>
    <row r="37" customFormat="false" ht="15" hidden="false" customHeight="false" outlineLevel="0" collapsed="false">
      <c r="A37" s="0" t="n">
        <v>4</v>
      </c>
      <c r="B37" s="0" t="n">
        <v>0</v>
      </c>
      <c r="C37" s="4" t="n">
        <f aca="false">P37</f>
        <v>0</v>
      </c>
      <c r="D37" s="5" t="s">
        <v>5</v>
      </c>
      <c r="E37" s="5" t="s">
        <v>5</v>
      </c>
      <c r="F37" s="5" t="s">
        <v>5</v>
      </c>
      <c r="G37" s="5" t="s">
        <v>5</v>
      </c>
      <c r="H37" s="0" t="n">
        <v>1</v>
      </c>
      <c r="I37" s="6" t="n">
        <v>5</v>
      </c>
      <c r="J37" s="7" t="n">
        <v>-20.5</v>
      </c>
      <c r="K37" s="7" t="n">
        <v>20.5</v>
      </c>
      <c r="L37" s="7" t="n">
        <v>3686010853</v>
      </c>
      <c r="M37" s="7" t="n">
        <v>1</v>
      </c>
      <c r="N37" s="8" t="n">
        <v>75563220000</v>
      </c>
      <c r="P37" s="9" t="n">
        <f aca="false">$P$31/20/5.7*B37/2/N37</f>
        <v>0</v>
      </c>
    </row>
    <row r="38" customFormat="false" ht="15" hidden="false" customHeight="false" outlineLevel="0" collapsed="false">
      <c r="A38" s="0" t="n">
        <v>5</v>
      </c>
      <c r="B38" s="0" t="n">
        <v>0</v>
      </c>
      <c r="C38" s="4" t="n">
        <f aca="false">P38</f>
        <v>0</v>
      </c>
      <c r="D38" s="5" t="s">
        <v>5</v>
      </c>
      <c r="E38" s="5" t="s">
        <v>5</v>
      </c>
      <c r="F38" s="5" t="s">
        <v>5</v>
      </c>
      <c r="G38" s="5" t="s">
        <v>5</v>
      </c>
      <c r="H38" s="0" t="n">
        <v>2</v>
      </c>
      <c r="I38" s="6" t="n">
        <v>6</v>
      </c>
      <c r="J38" s="7" t="n">
        <v>-106</v>
      </c>
      <c r="K38" s="7" t="n">
        <v>50</v>
      </c>
      <c r="L38" s="7" t="n">
        <v>11079367895</v>
      </c>
      <c r="M38" s="7" t="n">
        <v>2</v>
      </c>
      <c r="N38" s="8" t="n">
        <v>1174413000000</v>
      </c>
      <c r="P38" s="9" t="n">
        <f aca="false">$P$31/20/5.7*B38/2/N38</f>
        <v>0</v>
      </c>
    </row>
    <row r="39" customFormat="false" ht="15" hidden="false" customHeight="false" outlineLevel="0" collapsed="false">
      <c r="A39" s="0" t="n">
        <v>6</v>
      </c>
      <c r="B39" s="0" t="n">
        <v>0</v>
      </c>
      <c r="C39" s="4" t="n">
        <f aca="false">P39</f>
        <v>0</v>
      </c>
      <c r="D39" s="5" t="s">
        <v>5</v>
      </c>
      <c r="E39" s="5" t="s">
        <v>5</v>
      </c>
      <c r="F39" s="5" t="s">
        <v>5</v>
      </c>
      <c r="G39" s="5" t="s">
        <v>5</v>
      </c>
      <c r="H39" s="0" t="n">
        <v>2</v>
      </c>
      <c r="I39" s="6" t="n">
        <v>7</v>
      </c>
      <c r="J39" s="7" t="n">
        <v>-109.9</v>
      </c>
      <c r="K39" s="7" t="n">
        <v>50</v>
      </c>
      <c r="L39" s="7" t="n">
        <v>19434502995</v>
      </c>
      <c r="M39" s="7" t="n">
        <v>2</v>
      </c>
      <c r="N39" s="8" t="n">
        <v>2135852000000</v>
      </c>
      <c r="P39" s="9" t="n">
        <f aca="false">$P$31/20/5.7*B39/2/N39</f>
        <v>0</v>
      </c>
    </row>
    <row r="40" customFormat="false" ht="15" hidden="false" customHeight="false" outlineLevel="0" collapsed="false">
      <c r="A40" s="0" t="n">
        <v>7</v>
      </c>
      <c r="B40" s="0" t="n">
        <v>0</v>
      </c>
      <c r="C40" s="4" t="n">
        <f aca="false">P40</f>
        <v>0</v>
      </c>
      <c r="D40" s="5" t="s">
        <v>5</v>
      </c>
      <c r="E40" s="5" t="s">
        <v>5</v>
      </c>
      <c r="F40" s="5" t="s">
        <v>5</v>
      </c>
      <c r="G40" s="5" t="s">
        <v>5</v>
      </c>
      <c r="H40" s="0" t="n">
        <v>1</v>
      </c>
      <c r="I40" s="6" t="n">
        <v>8</v>
      </c>
      <c r="J40" s="7" t="n">
        <v>-33.8</v>
      </c>
      <c r="K40" s="7" t="n">
        <v>33.8</v>
      </c>
      <c r="L40" s="7" t="n">
        <v>10361542520</v>
      </c>
      <c r="M40" s="7" t="n">
        <v>1</v>
      </c>
      <c r="N40" s="8" t="n">
        <v>350220100000</v>
      </c>
      <c r="P40" s="9" t="n">
        <f aca="false">$P$31/20/5.7*B40/2/N40</f>
        <v>0</v>
      </c>
    </row>
    <row r="41" customFormat="false" ht="15" hidden="false" customHeight="false" outlineLevel="0" collapsed="false">
      <c r="A41" s="3" t="n">
        <v>8</v>
      </c>
      <c r="B41" s="0" t="n">
        <v>0.052</v>
      </c>
      <c r="C41" s="4" t="n">
        <f aca="false">P41</f>
        <v>0.0305734022782892</v>
      </c>
      <c r="D41" s="5" t="s">
        <v>5</v>
      </c>
      <c r="E41" s="5" t="s">
        <v>5</v>
      </c>
      <c r="F41" s="5" t="s">
        <v>5</v>
      </c>
      <c r="G41" s="5" t="s">
        <v>5</v>
      </c>
      <c r="H41" s="0" t="n">
        <v>2</v>
      </c>
      <c r="I41" s="6" t="n">
        <v>9</v>
      </c>
      <c r="J41" s="7" t="n">
        <v>-52</v>
      </c>
      <c r="K41" s="7" t="n">
        <v>50</v>
      </c>
      <c r="L41" s="7" t="n">
        <v>6455559422</v>
      </c>
      <c r="M41" s="7" t="n">
        <v>2</v>
      </c>
      <c r="N41" s="8" t="n">
        <v>335689100000</v>
      </c>
      <c r="P41" s="9" t="n">
        <f aca="false">$P$31/20/5.7*B41/2/N41</f>
        <v>0.0305734022782892</v>
      </c>
    </row>
    <row r="42" customFormat="false" ht="15" hidden="false" customHeight="false" outlineLevel="0" collapsed="false">
      <c r="A42" s="0" t="n">
        <v>9</v>
      </c>
      <c r="B42" s="0" t="n">
        <v>0</v>
      </c>
      <c r="C42" s="4" t="n">
        <f aca="false">P42</f>
        <v>0</v>
      </c>
      <c r="D42" s="5" t="s">
        <v>5</v>
      </c>
      <c r="E42" s="5" t="s">
        <v>5</v>
      </c>
      <c r="F42" s="5" t="s">
        <v>5</v>
      </c>
      <c r="G42" s="5" t="s">
        <v>5</v>
      </c>
      <c r="H42" s="0" t="n">
        <v>2</v>
      </c>
      <c r="I42" s="6" t="n">
        <v>10</v>
      </c>
      <c r="J42" s="7" t="n">
        <v>-85.3</v>
      </c>
      <c r="K42" s="7" t="n">
        <v>50</v>
      </c>
      <c r="L42" s="7" t="n">
        <v>17316802511</v>
      </c>
      <c r="M42" s="7" t="n">
        <v>2</v>
      </c>
      <c r="N42" s="8" t="n">
        <v>1477123000000</v>
      </c>
      <c r="P42" s="9" t="n">
        <f aca="false">$P$31/20/5.7*B42/2/N42</f>
        <v>0</v>
      </c>
    </row>
    <row r="43" customFormat="false" ht="15" hidden="false" customHeight="false" outlineLevel="0" collapsed="false">
      <c r="A43" s="3" t="n">
        <v>10</v>
      </c>
      <c r="B43" s="0" t="n">
        <v>0.0904</v>
      </c>
      <c r="C43" s="4" t="n">
        <f aca="false">P43</f>
        <v>0.0211088271373986</v>
      </c>
      <c r="D43" s="5" t="s">
        <v>5</v>
      </c>
      <c r="E43" s="5" t="s">
        <v>5</v>
      </c>
      <c r="F43" s="5" t="s">
        <v>5</v>
      </c>
      <c r="G43" s="5" t="s">
        <v>5</v>
      </c>
      <c r="H43" s="0" t="n">
        <v>2</v>
      </c>
      <c r="I43" s="6" t="n">
        <v>11</v>
      </c>
      <c r="J43" s="7" t="n">
        <v>-75.3</v>
      </c>
      <c r="K43" s="7" t="n">
        <v>50</v>
      </c>
      <c r="L43" s="7" t="n">
        <v>11225017827</v>
      </c>
      <c r="M43" s="7" t="n">
        <v>2</v>
      </c>
      <c r="N43" s="8" t="n">
        <v>845243800000</v>
      </c>
      <c r="P43" s="9" t="n">
        <f aca="false">$P$31/20/5.7*B43/2/N43</f>
        <v>0.0211088271373986</v>
      </c>
    </row>
    <row r="44" customFormat="false" ht="15" hidden="false" customHeight="false" outlineLevel="0" collapsed="false">
      <c r="A44" s="3" t="n">
        <v>11</v>
      </c>
      <c r="B44" s="0" t="n">
        <v>0.1287</v>
      </c>
      <c r="C44" s="4" t="n">
        <f aca="false">P44</f>
        <v>0.00855951665817174</v>
      </c>
      <c r="D44" s="5" t="s">
        <v>5</v>
      </c>
      <c r="E44" s="5" t="s">
        <v>5</v>
      </c>
      <c r="F44" s="5" t="s">
        <v>5</v>
      </c>
      <c r="G44" s="5" t="s">
        <v>5</v>
      </c>
      <c r="H44" s="0" t="n">
        <v>3</v>
      </c>
      <c r="I44" s="6" t="n">
        <v>12</v>
      </c>
      <c r="J44" s="7" t="n">
        <v>-185.6</v>
      </c>
      <c r="K44" s="7" t="n">
        <v>50</v>
      </c>
      <c r="L44" s="7" t="n">
        <v>15989283041</v>
      </c>
      <c r="M44" s="7" t="n">
        <v>3</v>
      </c>
      <c r="N44" s="8" t="n">
        <v>2967611000000</v>
      </c>
      <c r="P44" s="9" t="n">
        <f aca="false">$P$31/20/5.7*B44/2/N44</f>
        <v>0.00855951665817174</v>
      </c>
    </row>
    <row r="45" customFormat="false" ht="15" hidden="false" customHeight="false" outlineLevel="0" collapsed="false">
      <c r="A45" s="3" t="n">
        <v>12</v>
      </c>
      <c r="B45" s="0" t="n">
        <v>0.0345</v>
      </c>
      <c r="C45" s="4" t="n">
        <f aca="false">P45</f>
        <v>0.0144816674570812</v>
      </c>
      <c r="D45" s="5" t="s">
        <v>5</v>
      </c>
      <c r="E45" s="5" t="s">
        <v>5</v>
      </c>
      <c r="F45" s="5" t="s">
        <v>5</v>
      </c>
      <c r="G45" s="5" t="s">
        <v>5</v>
      </c>
      <c r="H45" s="0" t="n">
        <v>2</v>
      </c>
      <c r="I45" s="6" t="n">
        <v>13</v>
      </c>
      <c r="J45" s="7" t="n">
        <v>-109.8</v>
      </c>
      <c r="K45" s="7" t="n">
        <v>50</v>
      </c>
      <c r="L45" s="7" t="n">
        <v>4282287423</v>
      </c>
      <c r="M45" s="7" t="n">
        <v>2</v>
      </c>
      <c r="N45" s="8" t="n">
        <v>470195200000</v>
      </c>
      <c r="P45" s="9" t="n">
        <f aca="false">$P$31/20/5.7*B45/2/N45</f>
        <v>0.0144816674570812</v>
      </c>
    </row>
    <row r="46" customFormat="false" ht="15" hidden="false" customHeight="false" outlineLevel="0" collapsed="false">
      <c r="A46" s="3" t="n">
        <v>13</v>
      </c>
      <c r="B46" s="0" t="n">
        <v>0.114</v>
      </c>
      <c r="C46" s="4" t="n">
        <f aca="false">P46</f>
        <v>0.032490819899342</v>
      </c>
      <c r="D46" s="5" t="s">
        <v>5</v>
      </c>
      <c r="E46" s="5" t="s">
        <v>5</v>
      </c>
      <c r="F46" s="5" t="s">
        <v>5</v>
      </c>
      <c r="G46" s="5" t="s">
        <v>5</v>
      </c>
      <c r="H46" s="0" t="n">
        <v>1</v>
      </c>
      <c r="I46" s="6" t="n">
        <v>14</v>
      </c>
      <c r="J46" s="7" t="n">
        <v>-48.9</v>
      </c>
      <c r="K46" s="7" t="n">
        <v>48.9</v>
      </c>
      <c r="L46" s="7" t="n">
        <v>14161620805</v>
      </c>
      <c r="M46" s="7" t="n">
        <v>1</v>
      </c>
      <c r="N46" s="8" t="n">
        <v>692503300000</v>
      </c>
      <c r="P46" s="9" t="n">
        <f aca="false">$P$31/20/5.7*B46/2/N46</f>
        <v>0.032490819899342</v>
      </c>
    </row>
    <row r="47" customFormat="false" ht="15" hidden="false" customHeight="false" outlineLevel="0" collapsed="false">
      <c r="A47" s="0" t="n">
        <v>14</v>
      </c>
      <c r="B47" s="0" t="n">
        <v>0</v>
      </c>
      <c r="C47" s="4" t="n">
        <f aca="false">P47</f>
        <v>0</v>
      </c>
      <c r="D47" s="5" t="s">
        <v>5</v>
      </c>
      <c r="E47" s="5" t="s">
        <v>5</v>
      </c>
      <c r="F47" s="5" t="s">
        <v>5</v>
      </c>
      <c r="G47" s="5" t="s">
        <v>5</v>
      </c>
      <c r="H47" s="0" t="n">
        <v>3</v>
      </c>
      <c r="I47" s="6" t="n">
        <v>15</v>
      </c>
      <c r="J47" s="7" t="n">
        <v>-138.8</v>
      </c>
      <c r="K47" s="7" t="n">
        <v>50</v>
      </c>
      <c r="L47" s="7" t="n">
        <v>12608709589</v>
      </c>
      <c r="M47" s="7" t="n">
        <v>3</v>
      </c>
      <c r="N47" s="8" t="n">
        <v>1750089000000</v>
      </c>
      <c r="P47" s="9" t="n">
        <f aca="false">$P$31/20/5.7*B47/2/N47</f>
        <v>0</v>
      </c>
    </row>
    <row r="48" customFormat="false" ht="15" hidden="false" customHeight="false" outlineLevel="0" collapsed="false">
      <c r="A48" s="0" t="n">
        <v>15</v>
      </c>
      <c r="B48" s="0" t="n">
        <v>0</v>
      </c>
      <c r="C48" s="4" t="n">
        <f aca="false">P48</f>
        <v>0</v>
      </c>
      <c r="D48" s="5" t="s">
        <v>5</v>
      </c>
      <c r="E48" s="5" t="s">
        <v>5</v>
      </c>
      <c r="F48" s="5" t="s">
        <v>5</v>
      </c>
      <c r="G48" s="5" t="s">
        <v>5</v>
      </c>
      <c r="H48" s="0" t="n">
        <v>2</v>
      </c>
      <c r="I48" s="6" t="n">
        <v>16</v>
      </c>
      <c r="J48" s="7" t="n">
        <v>-101.8</v>
      </c>
      <c r="K48" s="7" t="n">
        <v>50</v>
      </c>
      <c r="L48" s="7" t="n">
        <v>9175347755</v>
      </c>
      <c r="M48" s="7" t="n">
        <v>2</v>
      </c>
      <c r="N48" s="8" t="n">
        <v>934050400000</v>
      </c>
      <c r="P48" s="9" t="n">
        <f aca="false">$P$31/20/5.7*B48/2/N48</f>
        <v>0</v>
      </c>
    </row>
    <row r="49" customFormat="false" ht="15" hidden="false" customHeight="false" outlineLevel="0" collapsed="false">
      <c r="A49" s="3" t="n">
        <v>16</v>
      </c>
      <c r="B49" s="0" t="n">
        <v>0.0912</v>
      </c>
      <c r="C49" s="4" t="n">
        <f aca="false">P49</f>
        <v>0.0101889772248056</v>
      </c>
      <c r="D49" s="5" t="s">
        <v>5</v>
      </c>
      <c r="E49" s="5" t="s">
        <v>5</v>
      </c>
      <c r="F49" s="5" t="s">
        <v>5</v>
      </c>
      <c r="G49" s="5" t="s">
        <v>5</v>
      </c>
      <c r="H49" s="0" t="n">
        <v>3</v>
      </c>
      <c r="I49" s="6" t="n">
        <v>17</v>
      </c>
      <c r="J49" s="7" t="n">
        <v>-156</v>
      </c>
      <c r="K49" s="7" t="n">
        <v>50</v>
      </c>
      <c r="L49" s="7" t="n">
        <v>11324453301</v>
      </c>
      <c r="M49" s="7" t="n">
        <v>3</v>
      </c>
      <c r="N49" s="8" t="n">
        <v>1766615000000</v>
      </c>
      <c r="P49" s="9" t="n">
        <f aca="false">$P$31/20/5.7*B49/2/N49</f>
        <v>0.0101889772248056</v>
      </c>
    </row>
    <row r="50" customFormat="false" ht="15" hidden="false" customHeight="false" outlineLevel="0" collapsed="false">
      <c r="A50" s="3" t="n">
        <v>17</v>
      </c>
      <c r="B50" s="0" t="n">
        <v>0.0405</v>
      </c>
      <c r="C50" s="4" t="n">
        <f aca="false">P50</f>
        <v>0.0194002878280991</v>
      </c>
      <c r="D50" s="5" t="s">
        <v>5</v>
      </c>
      <c r="E50" s="5" t="s">
        <v>5</v>
      </c>
      <c r="F50" s="5" t="s">
        <v>5</v>
      </c>
      <c r="G50" s="5" t="s">
        <v>5</v>
      </c>
      <c r="H50" s="0" t="n">
        <v>2</v>
      </c>
      <c r="I50" s="6" t="n">
        <v>18</v>
      </c>
      <c r="J50" s="7" t="n">
        <v>-81.9</v>
      </c>
      <c r="K50" s="7" t="n">
        <v>50</v>
      </c>
      <c r="L50" s="7" t="n">
        <v>5030841128</v>
      </c>
      <c r="M50" s="7" t="n">
        <v>2</v>
      </c>
      <c r="N50" s="8" t="n">
        <v>412025900000</v>
      </c>
      <c r="P50" s="9" t="n">
        <f aca="false">$P$31/20/5.7*B50/2/N50</f>
        <v>0.0194002878280991</v>
      </c>
    </row>
    <row r="51" customFormat="false" ht="15" hidden="false" customHeight="false" outlineLevel="0" collapsed="false">
      <c r="A51" s="3" t="n">
        <v>18</v>
      </c>
      <c r="B51" s="0" t="n">
        <v>0.0389</v>
      </c>
      <c r="C51" s="4" t="n">
        <f aca="false">P51</f>
        <v>0.018392655758024</v>
      </c>
      <c r="D51" s="5" t="s">
        <v>5</v>
      </c>
      <c r="E51" s="5" t="s">
        <v>5</v>
      </c>
      <c r="F51" s="5" t="s">
        <v>5</v>
      </c>
      <c r="G51" s="5" t="s">
        <v>5</v>
      </c>
      <c r="H51" s="0" t="n">
        <v>2</v>
      </c>
      <c r="I51" s="6" t="n">
        <v>19</v>
      </c>
      <c r="J51" s="7" t="n">
        <v>-86.4</v>
      </c>
      <c r="K51" s="7" t="n">
        <v>50</v>
      </c>
      <c r="L51" s="7" t="n">
        <v>4831356901</v>
      </c>
      <c r="M51" s="7" t="n">
        <v>2</v>
      </c>
      <c r="N51" s="8" t="n">
        <v>417429200000</v>
      </c>
      <c r="P51" s="9" t="n">
        <f aca="false">$P$31/20/5.7*B51/2/N51</f>
        <v>0.018392655758024</v>
      </c>
    </row>
    <row r="52" customFormat="false" ht="15" hidden="false" customHeight="false" outlineLevel="0" collapsed="false">
      <c r="A52" s="3" t="n">
        <v>19</v>
      </c>
      <c r="B52" s="0" t="n">
        <v>0.1422</v>
      </c>
      <c r="C52" s="4" t="n">
        <f aca="false">P52</f>
        <v>0.00797147150493803</v>
      </c>
      <c r="D52" s="5" t="s">
        <v>5</v>
      </c>
      <c r="E52" s="5" t="s">
        <v>5</v>
      </c>
      <c r="F52" s="5" t="s">
        <v>5</v>
      </c>
      <c r="G52" s="5" t="s">
        <v>5</v>
      </c>
      <c r="H52" s="0" t="n">
        <v>3</v>
      </c>
      <c r="I52" s="6" t="n">
        <v>20</v>
      </c>
      <c r="J52" s="7" t="n">
        <v>-199.1</v>
      </c>
      <c r="K52" s="7" t="n">
        <v>50</v>
      </c>
      <c r="L52" s="7" t="n">
        <v>17683470543</v>
      </c>
      <c r="M52" s="7" t="n">
        <v>3</v>
      </c>
      <c r="N52" s="8" t="n">
        <v>3520779000000</v>
      </c>
      <c r="P52" s="9" t="n">
        <f aca="false">$P$31/20/5.7*B52/2/N52</f>
        <v>0.00797147150493803</v>
      </c>
    </row>
    <row r="53" customFormat="false" ht="15" hidden="false" customHeight="false" outlineLevel="0" collapsed="false">
      <c r="A53" s="3" t="n">
        <v>20</v>
      </c>
      <c r="B53" s="0" t="n">
        <v>0.0802</v>
      </c>
      <c r="C53" s="4" t="n">
        <f aca="false">P53</f>
        <v>0.00690580792568152</v>
      </c>
      <c r="D53" s="5" t="s">
        <v>5</v>
      </c>
      <c r="E53" s="5" t="s">
        <v>5</v>
      </c>
      <c r="F53" s="5" t="s">
        <v>5</v>
      </c>
      <c r="G53" s="5" t="s">
        <v>5</v>
      </c>
      <c r="H53" s="0" t="n">
        <v>3</v>
      </c>
      <c r="I53" s="6" t="n">
        <v>21</v>
      </c>
      <c r="J53" s="7" t="n">
        <v>-230.2</v>
      </c>
      <c r="K53" s="7" t="n">
        <v>50</v>
      </c>
      <c r="L53" s="7" t="n">
        <v>9957085306</v>
      </c>
      <c r="M53" s="7" t="n">
        <v>3</v>
      </c>
      <c r="N53" s="8" t="n">
        <v>2292121000000</v>
      </c>
      <c r="P53" s="9" t="n">
        <f aca="false">$P$31/20/5.7*B53/2/N53</f>
        <v>0.00690580792568152</v>
      </c>
    </row>
    <row r="54" customFormat="false" ht="15" hidden="false" customHeight="false" outlineLevel="0" collapsed="false">
      <c r="A54" s="3" t="n">
        <v>21</v>
      </c>
      <c r="B54" s="0" t="n">
        <v>0.0486</v>
      </c>
      <c r="C54" s="4" t="n">
        <f aca="false">P54</f>
        <v>0.008533195441265</v>
      </c>
      <c r="D54" s="5" t="s">
        <v>5</v>
      </c>
      <c r="E54" s="5" t="s">
        <v>5</v>
      </c>
      <c r="F54" s="5" t="s">
        <v>5</v>
      </c>
      <c r="G54" s="5" t="s">
        <v>5</v>
      </c>
      <c r="H54" s="0" t="n">
        <v>3</v>
      </c>
      <c r="I54" s="6" t="n">
        <v>22</v>
      </c>
      <c r="J54" s="7" t="n">
        <v>-186.3</v>
      </c>
      <c r="K54" s="7" t="n">
        <v>50</v>
      </c>
      <c r="L54" s="7" t="n">
        <v>6033778736</v>
      </c>
      <c r="M54" s="7" t="n">
        <v>3</v>
      </c>
      <c r="N54" s="8" t="n">
        <v>1124093000000</v>
      </c>
      <c r="P54" s="9" t="n">
        <f aca="false">$P$31/20/5.7*B54/2/N54</f>
        <v>0.008533195441265</v>
      </c>
    </row>
    <row r="55" customFormat="false" ht="15" hidden="false" customHeight="false" outlineLevel="0" collapsed="false">
      <c r="A55" s="3" t="n">
        <v>22</v>
      </c>
      <c r="B55" s="0" t="n">
        <v>0.1388</v>
      </c>
      <c r="C55" s="4" t="n">
        <f aca="false">P55</f>
        <v>0.0132839003797817</v>
      </c>
      <c r="D55" s="5" t="s">
        <v>5</v>
      </c>
      <c r="E55" s="5" t="s">
        <v>5</v>
      </c>
      <c r="F55" s="5" t="s">
        <v>5</v>
      </c>
      <c r="G55" s="5" t="s">
        <v>5</v>
      </c>
      <c r="H55" s="0" t="n">
        <v>2</v>
      </c>
      <c r="I55" s="6" t="n">
        <v>23</v>
      </c>
      <c r="J55" s="7" t="n">
        <v>-119.6</v>
      </c>
      <c r="K55" s="7" t="n">
        <v>50</v>
      </c>
      <c r="L55" s="7" t="n">
        <v>17242902545</v>
      </c>
      <c r="M55" s="7" t="n">
        <v>2</v>
      </c>
      <c r="N55" s="8" t="n">
        <v>2062251000000</v>
      </c>
      <c r="P55" s="9" t="n">
        <f aca="false">$P$31/20/5.7*B55/2/N55</f>
        <v>0.0132839003797817</v>
      </c>
    </row>
    <row r="56" customFormat="false" ht="15" hidden="false" customHeight="false" outlineLevel="0" collapsed="false">
      <c r="A56" s="0" t="n">
        <v>23</v>
      </c>
      <c r="B56" s="0" t="n">
        <v>0</v>
      </c>
      <c r="C56" s="4" t="n">
        <f aca="false">P56</f>
        <v>0</v>
      </c>
      <c r="D56" s="5" t="s">
        <v>5</v>
      </c>
      <c r="E56" s="5" t="s">
        <v>5</v>
      </c>
      <c r="F56" s="5" t="s">
        <v>5</v>
      </c>
      <c r="G56" s="5" t="s">
        <v>5</v>
      </c>
      <c r="H56" s="0" t="n">
        <v>0</v>
      </c>
      <c r="I56" s="6" t="n">
        <v>24</v>
      </c>
      <c r="J56" s="7" t="n">
        <v>0</v>
      </c>
      <c r="K56" s="7" t="n">
        <v>0</v>
      </c>
      <c r="L56" s="7" t="n">
        <v>173026053</v>
      </c>
      <c r="M56" s="7" t="n">
        <v>0</v>
      </c>
      <c r="N56" s="8" t="n">
        <v>0</v>
      </c>
      <c r="P56" s="9" t="n">
        <v>0</v>
      </c>
    </row>
    <row r="57" customFormat="false" ht="15" hidden="false" customHeight="false" outlineLevel="0" collapsed="false">
      <c r="A57" s="0" t="n">
        <v>24</v>
      </c>
      <c r="B57" s="0" t="n">
        <v>0</v>
      </c>
      <c r="C57" s="4" t="n">
        <f aca="false">P57</f>
        <v>0</v>
      </c>
      <c r="D57" s="5" t="s">
        <v>5</v>
      </c>
      <c r="E57" s="5" t="s">
        <v>5</v>
      </c>
      <c r="F57" s="5" t="s">
        <v>5</v>
      </c>
      <c r="G57" s="5" t="s">
        <v>5</v>
      </c>
      <c r="H57" s="0" t="n">
        <v>0</v>
      </c>
      <c r="I57" s="6" t="n">
        <v>25</v>
      </c>
      <c r="J57" s="7" t="n">
        <v>0</v>
      </c>
      <c r="K57" s="7" t="n">
        <v>0</v>
      </c>
      <c r="L57" s="7" t="n">
        <v>294595432</v>
      </c>
      <c r="M57" s="7" t="n">
        <v>0</v>
      </c>
      <c r="N57" s="8" t="n">
        <v>0</v>
      </c>
      <c r="P57" s="9" t="n">
        <v>0</v>
      </c>
    </row>
    <row r="58" customFormat="false" ht="15" hidden="false" customHeight="false" outlineLevel="0" collapsed="false">
      <c r="A58" s="0" t="n">
        <v>25</v>
      </c>
      <c r="B58" s="0" t="n">
        <v>0</v>
      </c>
      <c r="C58" s="4" t="n">
        <f aca="false">P58</f>
        <v>0</v>
      </c>
      <c r="D58" s="5" t="s">
        <v>5</v>
      </c>
      <c r="E58" s="5" t="s">
        <v>5</v>
      </c>
      <c r="F58" s="5" t="s">
        <v>5</v>
      </c>
      <c r="G58" s="5" t="s">
        <v>5</v>
      </c>
      <c r="H58" s="0" t="n">
        <v>2</v>
      </c>
      <c r="I58" s="6" t="n">
        <v>26</v>
      </c>
      <c r="J58" s="7" t="n">
        <v>-100</v>
      </c>
      <c r="K58" s="7" t="n">
        <v>50</v>
      </c>
      <c r="L58" s="7" t="n">
        <v>35556339824</v>
      </c>
      <c r="M58" s="7" t="n">
        <v>2</v>
      </c>
      <c r="N58" s="8" t="n">
        <v>3555634000000</v>
      </c>
      <c r="P58" s="9" t="n">
        <f aca="false">$P$31/20/5.7*B58/2/N58</f>
        <v>0</v>
      </c>
    </row>
    <row r="59" customFormat="false" ht="15" hidden="false" customHeight="false" outlineLevel="0" collapsed="false">
      <c r="A59" s="0" t="n">
        <v>26</v>
      </c>
      <c r="B59" s="0" t="n">
        <v>0</v>
      </c>
      <c r="C59" s="4" t="n">
        <f aca="false">P59</f>
        <v>0</v>
      </c>
      <c r="D59" s="5" t="s">
        <v>5</v>
      </c>
      <c r="E59" s="5" t="s">
        <v>5</v>
      </c>
      <c r="F59" s="5" t="s">
        <v>5</v>
      </c>
      <c r="G59" s="5" t="s">
        <v>5</v>
      </c>
      <c r="H59" s="0" t="n">
        <v>3</v>
      </c>
      <c r="I59" s="6" t="n">
        <v>27</v>
      </c>
      <c r="J59" s="7" t="n">
        <v>-150</v>
      </c>
      <c r="K59" s="7" t="n">
        <v>50</v>
      </c>
      <c r="L59" s="7" t="n">
        <v>17529276725</v>
      </c>
      <c r="M59" s="7" t="n">
        <v>3</v>
      </c>
      <c r="N59" s="8" t="n">
        <v>2629392000000</v>
      </c>
      <c r="P59" s="9" t="n">
        <f aca="false">$P$31/20/5.7*B59/2/N59</f>
        <v>0</v>
      </c>
    </row>
    <row r="60" customFormat="false" ht="15" hidden="false" customHeight="false" outlineLevel="0" collapsed="false">
      <c r="A60" s="0" t="n">
        <v>27</v>
      </c>
      <c r="B60" s="0" t="n">
        <v>0</v>
      </c>
      <c r="C60" s="4" t="n">
        <f aca="false">P60</f>
        <v>0</v>
      </c>
      <c r="D60" s="5" t="s">
        <v>5</v>
      </c>
      <c r="E60" s="5" t="s">
        <v>5</v>
      </c>
      <c r="F60" s="5" t="s">
        <v>5</v>
      </c>
      <c r="G60" s="5" t="s">
        <v>5</v>
      </c>
      <c r="H60" s="0" t="n">
        <v>4</v>
      </c>
      <c r="I60" s="6" t="n">
        <v>28</v>
      </c>
      <c r="J60" s="7" t="n">
        <v>-500</v>
      </c>
      <c r="K60" s="7" t="n">
        <v>50</v>
      </c>
      <c r="L60" s="7" t="n">
        <v>26033456848</v>
      </c>
      <c r="M60" s="7" t="n">
        <v>4</v>
      </c>
      <c r="N60" s="8" t="n">
        <v>13016730000000</v>
      </c>
      <c r="P60" s="9" t="n">
        <f aca="false">$P$31/20/5.7*B60/2/N60</f>
        <v>0</v>
      </c>
    </row>
    <row r="61" customFormat="false" ht="15" hidden="false" customHeight="false" outlineLevel="0" collapsed="false">
      <c r="A61" s="0" t="n">
        <v>28</v>
      </c>
      <c r="B61" s="0" t="n">
        <v>0</v>
      </c>
      <c r="C61" s="4" t="n">
        <f aca="false">P61</f>
        <v>0</v>
      </c>
      <c r="D61" s="5" t="s">
        <v>5</v>
      </c>
      <c r="E61" s="5" t="s">
        <v>5</v>
      </c>
      <c r="F61" s="5" t="s">
        <v>5</v>
      </c>
      <c r="G61" s="5" t="s">
        <v>5</v>
      </c>
      <c r="H61" s="0" t="n">
        <v>4</v>
      </c>
      <c r="I61" s="6" t="n">
        <v>29</v>
      </c>
      <c r="J61" s="7" t="n">
        <v>-500</v>
      </c>
      <c r="K61" s="7" t="n">
        <v>50</v>
      </c>
      <c r="L61" s="7" t="n">
        <v>40232596619</v>
      </c>
      <c r="M61" s="7" t="n">
        <v>4</v>
      </c>
      <c r="N61" s="8" t="n">
        <v>20116300000000</v>
      </c>
      <c r="P61" s="9" t="n">
        <f aca="false">$P$31/20/5.7*B61/2/N61</f>
        <v>0</v>
      </c>
    </row>
    <row r="62" customFormat="false" ht="15" hidden="false" customHeight="false" outlineLevel="0" collapsed="false">
      <c r="A62" s="0" t="n">
        <v>29</v>
      </c>
      <c r="B62" s="0" t="n">
        <v>0</v>
      </c>
      <c r="C62" s="4" t="n">
        <f aca="false">P62</f>
        <v>0</v>
      </c>
      <c r="D62" s="5" t="s">
        <v>5</v>
      </c>
      <c r="E62" s="5" t="s">
        <v>5</v>
      </c>
      <c r="F62" s="5" t="s">
        <v>5</v>
      </c>
      <c r="G62" s="5" t="s">
        <v>5</v>
      </c>
      <c r="H62" s="0" t="n">
        <v>4</v>
      </c>
      <c r="I62" s="6" t="n">
        <v>30</v>
      </c>
      <c r="J62" s="7" t="n">
        <v>-500</v>
      </c>
      <c r="K62" s="7" t="n">
        <v>50</v>
      </c>
      <c r="L62" s="7" t="n">
        <v>27427742420</v>
      </c>
      <c r="M62" s="7" t="n">
        <v>4</v>
      </c>
      <c r="N62" s="8" t="n">
        <v>13713870000000</v>
      </c>
      <c r="P62" s="9" t="n">
        <f aca="false">$P$31/20/5.7*B62/2/N62</f>
        <v>0</v>
      </c>
    </row>
    <row r="64" customFormat="false" ht="15" hidden="false" customHeight="false" outlineLevel="0" collapsed="false">
      <c r="C64" s="15" t="n">
        <f aca="false">C33</f>
        <v>0</v>
      </c>
      <c r="D64" s="9" t="str">
        <f aca="false">D33</f>
        <v>_</v>
      </c>
      <c r="E64" s="9" t="str">
        <f aca="false">E33</f>
        <v>_</v>
      </c>
      <c r="F64" s="9" t="str">
        <f aca="false">F33</f>
        <v>_</v>
      </c>
      <c r="G64" s="9" t="str">
        <f aca="false">G33</f>
        <v>_</v>
      </c>
      <c r="I64" s="0" t="str">
        <f aca="false">"  "&amp;C64&amp;", "&amp;D64&amp;", "&amp;E64&amp;", "&amp;F64&amp;", "&amp;G64&amp;","</f>
        <v>  0, _, _, _, _,</v>
      </c>
      <c r="P64" s="0" t="s">
        <v>58</v>
      </c>
    </row>
    <row r="65" customFormat="false" ht="15" hidden="false" customHeight="false" outlineLevel="0" collapsed="false">
      <c r="B65" s="0" t="n">
        <f aca="false">SUM(B41:B55)</f>
        <v>1</v>
      </c>
      <c r="C65" s="15" t="n">
        <f aca="false">C34</f>
        <v>0</v>
      </c>
      <c r="D65" s="9" t="str">
        <f aca="false">D34</f>
        <v>_</v>
      </c>
      <c r="E65" s="9" t="str">
        <f aca="false">E34</f>
        <v>_</v>
      </c>
      <c r="F65" s="9" t="str">
        <f aca="false">F34</f>
        <v>_</v>
      </c>
      <c r="G65" s="9" t="str">
        <f aca="false">G34</f>
        <v>_</v>
      </c>
      <c r="I65" s="0" t="str">
        <f aca="false">"  "&amp;C65&amp;", "&amp;D65&amp;", "&amp;E65&amp;", "&amp;F65&amp;", "&amp;G65&amp;","</f>
        <v>  0, _, _, _, _,</v>
      </c>
      <c r="P65" s="0" t="s">
        <v>58</v>
      </c>
    </row>
    <row r="66" customFormat="false" ht="15" hidden="false" customHeight="false" outlineLevel="0" collapsed="false">
      <c r="C66" s="15" t="n">
        <f aca="false">C35</f>
        <v>0</v>
      </c>
      <c r="D66" s="9" t="str">
        <f aca="false">D35</f>
        <v>_</v>
      </c>
      <c r="E66" s="9" t="str">
        <f aca="false">E35</f>
        <v>_</v>
      </c>
      <c r="F66" s="9" t="str">
        <f aca="false">F35</f>
        <v>_</v>
      </c>
      <c r="G66" s="9" t="str">
        <f aca="false">G35</f>
        <v>_</v>
      </c>
      <c r="I66" s="0" t="str">
        <f aca="false">"  "&amp;C66&amp;", "&amp;D66&amp;", "&amp;E66&amp;", "&amp;F66&amp;", "&amp;G66&amp;","</f>
        <v>  0, _, _, _, _,</v>
      </c>
      <c r="P66" s="0" t="s">
        <v>58</v>
      </c>
    </row>
    <row r="67" customFormat="false" ht="15" hidden="false" customHeight="false" outlineLevel="0" collapsed="false">
      <c r="C67" s="15" t="n">
        <f aca="false">C36</f>
        <v>0</v>
      </c>
      <c r="D67" s="9" t="str">
        <f aca="false">D36</f>
        <v>_</v>
      </c>
      <c r="E67" s="9" t="str">
        <f aca="false">E36</f>
        <v>_</v>
      </c>
      <c r="F67" s="9" t="str">
        <f aca="false">F36</f>
        <v>_</v>
      </c>
      <c r="G67" s="9" t="str">
        <f aca="false">G36</f>
        <v>_</v>
      </c>
      <c r="I67" s="0" t="str">
        <f aca="false">"  "&amp;C67&amp;", "&amp;D67&amp;", "&amp;E67&amp;", "&amp;F67&amp;", "&amp;G67&amp;","</f>
        <v>  0, _, _, _, _,</v>
      </c>
      <c r="P67" s="0" t="s">
        <v>58</v>
      </c>
    </row>
    <row r="68" customFormat="false" ht="15" hidden="false" customHeight="false" outlineLevel="0" collapsed="false">
      <c r="C68" s="15" t="n">
        <f aca="false">C37</f>
        <v>0</v>
      </c>
      <c r="D68" s="9" t="str">
        <f aca="false">D37</f>
        <v>_</v>
      </c>
      <c r="E68" s="9" t="str">
        <f aca="false">E37</f>
        <v>_</v>
      </c>
      <c r="F68" s="9" t="str">
        <f aca="false">F37</f>
        <v>_</v>
      </c>
      <c r="G68" s="9" t="str">
        <f aca="false">G37</f>
        <v>_</v>
      </c>
      <c r="I68" s="0" t="str">
        <f aca="false">"  "&amp;C68&amp;", "&amp;D68&amp;", "&amp;E68&amp;", "&amp;F68&amp;", "&amp;G68&amp;","</f>
        <v>  0, _, _, _, _,</v>
      </c>
      <c r="P68" s="0" t="s">
        <v>58</v>
      </c>
    </row>
    <row r="69" customFormat="false" ht="15" hidden="false" customHeight="false" outlineLevel="0" collapsed="false">
      <c r="C69" s="15" t="n">
        <f aca="false">C38</f>
        <v>0</v>
      </c>
      <c r="D69" s="9" t="str">
        <f aca="false">D38</f>
        <v>_</v>
      </c>
      <c r="E69" s="9" t="str">
        <f aca="false">E38</f>
        <v>_</v>
      </c>
      <c r="F69" s="9" t="str">
        <f aca="false">F38</f>
        <v>_</v>
      </c>
      <c r="G69" s="9" t="str">
        <f aca="false">G38</f>
        <v>_</v>
      </c>
      <c r="I69" s="0" t="str">
        <f aca="false">"  "&amp;C69&amp;", "&amp;D69&amp;", "&amp;E69&amp;", "&amp;F69&amp;", "&amp;G69&amp;","</f>
        <v>  0, _, _, _, _,</v>
      </c>
      <c r="P69" s="0" t="s">
        <v>58</v>
      </c>
    </row>
    <row r="70" customFormat="false" ht="15" hidden="false" customHeight="false" outlineLevel="0" collapsed="false">
      <c r="C70" s="15" t="n">
        <f aca="false">C39</f>
        <v>0</v>
      </c>
      <c r="D70" s="9" t="str">
        <f aca="false">D39</f>
        <v>_</v>
      </c>
      <c r="E70" s="9" t="str">
        <f aca="false">E39</f>
        <v>_</v>
      </c>
      <c r="F70" s="9" t="str">
        <f aca="false">F39</f>
        <v>_</v>
      </c>
      <c r="G70" s="9" t="str">
        <f aca="false">G39</f>
        <v>_</v>
      </c>
      <c r="I70" s="0" t="str">
        <f aca="false">"  "&amp;C70&amp;", "&amp;D70&amp;", "&amp;E70&amp;", "&amp;F70&amp;", "&amp;G70&amp;","</f>
        <v>  0, _, _, _, _,</v>
      </c>
      <c r="P70" s="0" t="s">
        <v>58</v>
      </c>
    </row>
    <row r="71" customFormat="false" ht="15" hidden="false" customHeight="false" outlineLevel="0" collapsed="false">
      <c r="C71" s="15" t="n">
        <f aca="false">C40</f>
        <v>0</v>
      </c>
      <c r="D71" s="9" t="str">
        <f aca="false">D40</f>
        <v>_</v>
      </c>
      <c r="E71" s="9" t="str">
        <f aca="false">E40</f>
        <v>_</v>
      </c>
      <c r="F71" s="9" t="str">
        <f aca="false">F40</f>
        <v>_</v>
      </c>
      <c r="G71" s="9" t="str">
        <f aca="false">G40</f>
        <v>_</v>
      </c>
      <c r="I71" s="0" t="str">
        <f aca="false">"  "&amp;C71&amp;", "&amp;D71&amp;", "&amp;E71&amp;", "&amp;F71&amp;", "&amp;G71&amp;","</f>
        <v>  0, _, _, _, _,</v>
      </c>
      <c r="P71" s="0" t="s">
        <v>58</v>
      </c>
    </row>
    <row r="72" customFormat="false" ht="15" hidden="false" customHeight="false" outlineLevel="0" collapsed="false">
      <c r="C72" s="15" t="n">
        <f aca="false">C41</f>
        <v>0.0305734022782892</v>
      </c>
      <c r="D72" s="9" t="str">
        <f aca="false">D41</f>
        <v>_</v>
      </c>
      <c r="E72" s="9" t="str">
        <f aca="false">E41</f>
        <v>_</v>
      </c>
      <c r="F72" s="9" t="str">
        <f aca="false">F41</f>
        <v>_</v>
      </c>
      <c r="G72" s="9" t="str">
        <f aca="false">G41</f>
        <v>_</v>
      </c>
      <c r="I72" s="0" t="str">
        <f aca="false">"  "&amp;C72&amp;", "&amp;D72&amp;", "&amp;E72&amp;", "&amp;F72&amp;", "&amp;G72&amp;","</f>
        <v>  0.0305734022782892, _, _, _, _,</v>
      </c>
      <c r="P72" s="0" t="s">
        <v>305</v>
      </c>
    </row>
    <row r="73" customFormat="false" ht="15" hidden="false" customHeight="false" outlineLevel="0" collapsed="false">
      <c r="C73" s="15" t="n">
        <f aca="false">C42</f>
        <v>0</v>
      </c>
      <c r="D73" s="9" t="str">
        <f aca="false">D42</f>
        <v>_</v>
      </c>
      <c r="E73" s="9" t="str">
        <f aca="false">E42</f>
        <v>_</v>
      </c>
      <c r="F73" s="9" t="str">
        <f aca="false">F42</f>
        <v>_</v>
      </c>
      <c r="G73" s="9" t="str">
        <f aca="false">G42</f>
        <v>_</v>
      </c>
      <c r="I73" s="0" t="str">
        <f aca="false">"  "&amp;C73&amp;", "&amp;D73&amp;", "&amp;E73&amp;", "&amp;F73&amp;", "&amp;G73&amp;","</f>
        <v>  0, _, _, _, _,</v>
      </c>
      <c r="P73" s="0" t="s">
        <v>58</v>
      </c>
    </row>
    <row r="74" customFormat="false" ht="15" hidden="false" customHeight="false" outlineLevel="0" collapsed="false">
      <c r="C74" s="15" t="n">
        <f aca="false">C43</f>
        <v>0.0211088271373986</v>
      </c>
      <c r="D74" s="9" t="str">
        <f aca="false">D43</f>
        <v>_</v>
      </c>
      <c r="E74" s="9" t="str">
        <f aca="false">E43</f>
        <v>_</v>
      </c>
      <c r="F74" s="9" t="str">
        <f aca="false">F43</f>
        <v>_</v>
      </c>
      <c r="G74" s="9" t="str">
        <f aca="false">G43</f>
        <v>_</v>
      </c>
      <c r="I74" s="0" t="str">
        <f aca="false">"  "&amp;C74&amp;", "&amp;D74&amp;", "&amp;E74&amp;", "&amp;F74&amp;", "&amp;G74&amp;","</f>
        <v>  0.0211088271373986, _, _, _, _,</v>
      </c>
      <c r="P74" s="0" t="s">
        <v>306</v>
      </c>
    </row>
    <row r="75" customFormat="false" ht="15" hidden="false" customHeight="false" outlineLevel="0" collapsed="false">
      <c r="C75" s="15" t="n">
        <f aca="false">C44</f>
        <v>0.00855951665817174</v>
      </c>
      <c r="D75" s="9" t="str">
        <f aca="false">D44</f>
        <v>_</v>
      </c>
      <c r="E75" s="9" t="str">
        <f aca="false">E44</f>
        <v>_</v>
      </c>
      <c r="F75" s="9" t="str">
        <f aca="false">F44</f>
        <v>_</v>
      </c>
      <c r="G75" s="9" t="str">
        <f aca="false">G44</f>
        <v>_</v>
      </c>
      <c r="I75" s="0" t="str">
        <f aca="false">"  "&amp;C75&amp;", "&amp;D75&amp;", "&amp;E75&amp;", "&amp;F75&amp;", "&amp;G75&amp;","</f>
        <v>  0.00855951665817174, _, _, _, _,</v>
      </c>
      <c r="P75" s="0" t="s">
        <v>307</v>
      </c>
    </row>
    <row r="76" customFormat="false" ht="15" hidden="false" customHeight="false" outlineLevel="0" collapsed="false">
      <c r="C76" s="15" t="n">
        <f aca="false">C45</f>
        <v>0.0144816674570812</v>
      </c>
      <c r="D76" s="9" t="str">
        <f aca="false">D45</f>
        <v>_</v>
      </c>
      <c r="E76" s="9" t="str">
        <f aca="false">E45</f>
        <v>_</v>
      </c>
      <c r="F76" s="9" t="str">
        <f aca="false">F45</f>
        <v>_</v>
      </c>
      <c r="G76" s="9" t="str">
        <f aca="false">G45</f>
        <v>_</v>
      </c>
      <c r="I76" s="0" t="str">
        <f aca="false">"  "&amp;C76&amp;", "&amp;D76&amp;", "&amp;E76&amp;", "&amp;F76&amp;", "&amp;G76&amp;","</f>
        <v>  0.0144816674570812, _, _, _, _,</v>
      </c>
      <c r="P76" s="0" t="s">
        <v>308</v>
      </c>
    </row>
    <row r="77" customFormat="false" ht="15" hidden="false" customHeight="false" outlineLevel="0" collapsed="false">
      <c r="C77" s="15" t="n">
        <f aca="false">C46</f>
        <v>0.032490819899342</v>
      </c>
      <c r="D77" s="9" t="str">
        <f aca="false">D46</f>
        <v>_</v>
      </c>
      <c r="E77" s="9" t="str">
        <f aca="false">E46</f>
        <v>_</v>
      </c>
      <c r="F77" s="9" t="str">
        <f aca="false">F46</f>
        <v>_</v>
      </c>
      <c r="G77" s="9" t="str">
        <f aca="false">G46</f>
        <v>_</v>
      </c>
      <c r="I77" s="0" t="str">
        <f aca="false">"  "&amp;C77&amp;", "&amp;D77&amp;", "&amp;E77&amp;", "&amp;F77&amp;", "&amp;G77&amp;","</f>
        <v>  0.032490819899342, _, _, _, _,</v>
      </c>
      <c r="P77" s="0" t="s">
        <v>309</v>
      </c>
    </row>
    <row r="78" customFormat="false" ht="15" hidden="false" customHeight="false" outlineLevel="0" collapsed="false">
      <c r="C78" s="15" t="n">
        <f aca="false">C47</f>
        <v>0</v>
      </c>
      <c r="D78" s="9" t="str">
        <f aca="false">D47</f>
        <v>_</v>
      </c>
      <c r="E78" s="9" t="str">
        <f aca="false">E47</f>
        <v>_</v>
      </c>
      <c r="F78" s="9" t="str">
        <f aca="false">F47</f>
        <v>_</v>
      </c>
      <c r="G78" s="9" t="str">
        <f aca="false">G47</f>
        <v>_</v>
      </c>
      <c r="I78" s="0" t="str">
        <f aca="false">"  "&amp;C78&amp;", "&amp;D78&amp;", "&amp;E78&amp;", "&amp;F78&amp;", "&amp;G78&amp;","</f>
        <v>  0, _, _, _, _,</v>
      </c>
      <c r="P78" s="0" t="s">
        <v>58</v>
      </c>
    </row>
    <row r="79" customFormat="false" ht="15" hidden="false" customHeight="false" outlineLevel="0" collapsed="false">
      <c r="C79" s="15" t="n">
        <f aca="false">C48</f>
        <v>0</v>
      </c>
      <c r="D79" s="9" t="str">
        <f aca="false">D48</f>
        <v>_</v>
      </c>
      <c r="E79" s="9" t="str">
        <f aca="false">E48</f>
        <v>_</v>
      </c>
      <c r="F79" s="9" t="str">
        <f aca="false">F48</f>
        <v>_</v>
      </c>
      <c r="G79" s="9" t="str">
        <f aca="false">G48</f>
        <v>_</v>
      </c>
      <c r="I79" s="0" t="str">
        <f aca="false">"  "&amp;C79&amp;", "&amp;D79&amp;", "&amp;E79&amp;", "&amp;F79&amp;", "&amp;G79&amp;","</f>
        <v>  0, _, _, _, _,</v>
      </c>
      <c r="P79" s="0" t="s">
        <v>58</v>
      </c>
    </row>
    <row r="80" customFormat="false" ht="15" hidden="false" customHeight="false" outlineLevel="0" collapsed="false">
      <c r="C80" s="15" t="n">
        <f aca="false">C49</f>
        <v>0.0101889772248056</v>
      </c>
      <c r="D80" s="9" t="str">
        <f aca="false">D49</f>
        <v>_</v>
      </c>
      <c r="E80" s="9" t="str">
        <f aca="false">E49</f>
        <v>_</v>
      </c>
      <c r="F80" s="9" t="str">
        <f aca="false">F49</f>
        <v>_</v>
      </c>
      <c r="G80" s="9" t="str">
        <f aca="false">G49</f>
        <v>_</v>
      </c>
      <c r="I80" s="0" t="str">
        <f aca="false">"  "&amp;C80&amp;", "&amp;D80&amp;", "&amp;E80&amp;", "&amp;F80&amp;", "&amp;G80&amp;","</f>
        <v>  0.0101889772248056, _, _, _, _,</v>
      </c>
      <c r="P80" s="0" t="s">
        <v>310</v>
      </c>
    </row>
    <row r="81" customFormat="false" ht="15" hidden="false" customHeight="false" outlineLevel="0" collapsed="false">
      <c r="C81" s="15" t="n">
        <f aca="false">C50</f>
        <v>0.0194002878280991</v>
      </c>
      <c r="D81" s="9" t="str">
        <f aca="false">D50</f>
        <v>_</v>
      </c>
      <c r="E81" s="9" t="str">
        <f aca="false">E50</f>
        <v>_</v>
      </c>
      <c r="F81" s="9" t="str">
        <f aca="false">F50</f>
        <v>_</v>
      </c>
      <c r="G81" s="9" t="str">
        <f aca="false">G50</f>
        <v>_</v>
      </c>
      <c r="I81" s="0" t="str">
        <f aca="false">"  "&amp;C81&amp;", "&amp;D81&amp;", "&amp;E81&amp;", "&amp;F81&amp;", "&amp;G81&amp;","</f>
        <v>  0.0194002878280991, _, _, _, _,</v>
      </c>
      <c r="P81" s="0" t="s">
        <v>311</v>
      </c>
    </row>
    <row r="82" customFormat="false" ht="15" hidden="false" customHeight="false" outlineLevel="0" collapsed="false">
      <c r="C82" s="15" t="n">
        <f aca="false">C51</f>
        <v>0.018392655758024</v>
      </c>
      <c r="D82" s="9" t="str">
        <f aca="false">D51</f>
        <v>_</v>
      </c>
      <c r="E82" s="9" t="str">
        <f aca="false">E51</f>
        <v>_</v>
      </c>
      <c r="F82" s="9" t="str">
        <f aca="false">F51</f>
        <v>_</v>
      </c>
      <c r="G82" s="9" t="str">
        <f aca="false">G51</f>
        <v>_</v>
      </c>
      <c r="I82" s="0" t="str">
        <f aca="false">"  "&amp;C82&amp;", "&amp;D82&amp;", "&amp;E82&amp;", "&amp;F82&amp;", "&amp;G82&amp;","</f>
        <v>  0.018392655758024, _, _, _, _,</v>
      </c>
      <c r="P82" s="0" t="s">
        <v>312</v>
      </c>
    </row>
    <row r="83" customFormat="false" ht="15" hidden="false" customHeight="false" outlineLevel="0" collapsed="false">
      <c r="C83" s="15" t="n">
        <f aca="false">C52</f>
        <v>0.00797147150493803</v>
      </c>
      <c r="D83" s="9" t="str">
        <f aca="false">D52</f>
        <v>_</v>
      </c>
      <c r="E83" s="9" t="str">
        <f aca="false">E52</f>
        <v>_</v>
      </c>
      <c r="F83" s="9" t="str">
        <f aca="false">F52</f>
        <v>_</v>
      </c>
      <c r="G83" s="9" t="str">
        <f aca="false">G52</f>
        <v>_</v>
      </c>
      <c r="I83" s="0" t="str">
        <f aca="false">"  "&amp;C83&amp;", "&amp;D83&amp;", "&amp;E83&amp;", "&amp;F83&amp;", "&amp;G83&amp;","</f>
        <v>  0.00797147150493803, _, _, _, _,</v>
      </c>
      <c r="P83" s="0" t="s">
        <v>313</v>
      </c>
    </row>
    <row r="84" customFormat="false" ht="15" hidden="false" customHeight="false" outlineLevel="0" collapsed="false">
      <c r="C84" s="15" t="n">
        <f aca="false">C53</f>
        <v>0.00690580792568152</v>
      </c>
      <c r="D84" s="9" t="str">
        <f aca="false">D53</f>
        <v>_</v>
      </c>
      <c r="E84" s="9" t="str">
        <f aca="false">E53</f>
        <v>_</v>
      </c>
      <c r="F84" s="9" t="str">
        <f aca="false">F53</f>
        <v>_</v>
      </c>
      <c r="G84" s="9" t="str">
        <f aca="false">G53</f>
        <v>_</v>
      </c>
      <c r="I84" s="0" t="str">
        <f aca="false">"  "&amp;C84&amp;", "&amp;D84&amp;", "&amp;E84&amp;", "&amp;F84&amp;", "&amp;G84&amp;","</f>
        <v>  0.00690580792568152, _, _, _, _,</v>
      </c>
      <c r="P84" s="0" t="s">
        <v>314</v>
      </c>
    </row>
    <row r="85" customFormat="false" ht="15" hidden="false" customHeight="false" outlineLevel="0" collapsed="false">
      <c r="C85" s="15" t="n">
        <f aca="false">C54</f>
        <v>0.008533195441265</v>
      </c>
      <c r="D85" s="9" t="str">
        <f aca="false">D54</f>
        <v>_</v>
      </c>
      <c r="E85" s="9" t="str">
        <f aca="false">E54</f>
        <v>_</v>
      </c>
      <c r="F85" s="9" t="str">
        <f aca="false">F54</f>
        <v>_</v>
      </c>
      <c r="G85" s="9" t="str">
        <f aca="false">G54</f>
        <v>_</v>
      </c>
      <c r="I85" s="0" t="str">
        <f aca="false">"  "&amp;C85&amp;", "&amp;D85&amp;", "&amp;E85&amp;", "&amp;F85&amp;", "&amp;G85&amp;","</f>
        <v>  0.008533195441265, _, _, _, _,</v>
      </c>
      <c r="P85" s="0" t="s">
        <v>315</v>
      </c>
    </row>
    <row r="86" customFormat="false" ht="15" hidden="false" customHeight="false" outlineLevel="0" collapsed="false">
      <c r="C86" s="15" t="n">
        <f aca="false">C55</f>
        <v>0.0132839003797817</v>
      </c>
      <c r="D86" s="9" t="str">
        <f aca="false">D55</f>
        <v>_</v>
      </c>
      <c r="E86" s="9" t="str">
        <f aca="false">E55</f>
        <v>_</v>
      </c>
      <c r="F86" s="9" t="str">
        <f aca="false">F55</f>
        <v>_</v>
      </c>
      <c r="G86" s="9" t="str">
        <f aca="false">G55</f>
        <v>_</v>
      </c>
      <c r="I86" s="0" t="str">
        <f aca="false">"  "&amp;C86&amp;", "&amp;D86&amp;", "&amp;E86&amp;", "&amp;F86&amp;", "&amp;G86&amp;","</f>
        <v>  0.0132839003797817, _, _, _, _,</v>
      </c>
      <c r="P86" s="0" t="s">
        <v>316</v>
      </c>
    </row>
    <row r="87" customFormat="false" ht="15" hidden="false" customHeight="false" outlineLevel="0" collapsed="false">
      <c r="C87" s="15" t="n">
        <f aca="false">C56</f>
        <v>0</v>
      </c>
      <c r="D87" s="9" t="str">
        <f aca="false">D56</f>
        <v>_</v>
      </c>
      <c r="E87" s="9" t="str">
        <f aca="false">E56</f>
        <v>_</v>
      </c>
      <c r="F87" s="9" t="str">
        <f aca="false">F56</f>
        <v>_</v>
      </c>
      <c r="G87" s="9" t="str">
        <f aca="false">G56</f>
        <v>_</v>
      </c>
      <c r="I87" s="0" t="str">
        <f aca="false">"  "&amp;C87&amp;", "&amp;D87&amp;", "&amp;E87&amp;", "&amp;F87&amp;", "&amp;G87&amp;","</f>
        <v>  0, _, _, _, _,</v>
      </c>
      <c r="P87" s="0" t="s">
        <v>58</v>
      </c>
    </row>
    <row r="88" customFormat="false" ht="15" hidden="false" customHeight="false" outlineLevel="0" collapsed="false">
      <c r="C88" s="15" t="n">
        <f aca="false">C57</f>
        <v>0</v>
      </c>
      <c r="D88" s="9" t="str">
        <f aca="false">D57</f>
        <v>_</v>
      </c>
      <c r="E88" s="9" t="str">
        <f aca="false">E57</f>
        <v>_</v>
      </c>
      <c r="F88" s="9" t="str">
        <f aca="false">F57</f>
        <v>_</v>
      </c>
      <c r="G88" s="9" t="str">
        <f aca="false">G57</f>
        <v>_</v>
      </c>
      <c r="I88" s="0" t="str">
        <f aca="false">"  "&amp;C88&amp;", "&amp;D88&amp;", "&amp;E88&amp;", "&amp;F88&amp;", "&amp;G88&amp;","</f>
        <v>  0, _, _, _, _,</v>
      </c>
      <c r="P88" s="0" t="s">
        <v>58</v>
      </c>
    </row>
    <row r="89" customFormat="false" ht="15" hidden="false" customHeight="false" outlineLevel="0" collapsed="false">
      <c r="C89" s="15" t="n">
        <f aca="false">C58</f>
        <v>0</v>
      </c>
      <c r="D89" s="9" t="str">
        <f aca="false">D58</f>
        <v>_</v>
      </c>
      <c r="E89" s="9" t="str">
        <f aca="false">E58</f>
        <v>_</v>
      </c>
      <c r="F89" s="9" t="str">
        <f aca="false">F58</f>
        <v>_</v>
      </c>
      <c r="G89" s="9" t="str">
        <f aca="false">G58</f>
        <v>_</v>
      </c>
      <c r="I89" s="0" t="str">
        <f aca="false">"  "&amp;C89&amp;", "&amp;D89&amp;", "&amp;E89&amp;", "&amp;F89&amp;", "&amp;G89&amp;","</f>
        <v>  0, _, _, _, _,</v>
      </c>
      <c r="P89" s="0" t="s">
        <v>58</v>
      </c>
    </row>
    <row r="90" customFormat="false" ht="15" hidden="false" customHeight="false" outlineLevel="0" collapsed="false">
      <c r="C90" s="15" t="n">
        <f aca="false">C59</f>
        <v>0</v>
      </c>
      <c r="D90" s="9" t="str">
        <f aca="false">D59</f>
        <v>_</v>
      </c>
      <c r="E90" s="9" t="str">
        <f aca="false">E59</f>
        <v>_</v>
      </c>
      <c r="F90" s="9" t="str">
        <f aca="false">F59</f>
        <v>_</v>
      </c>
      <c r="G90" s="9" t="str">
        <f aca="false">G59</f>
        <v>_</v>
      </c>
      <c r="I90" s="0" t="str">
        <f aca="false">"  "&amp;C90&amp;", "&amp;D90&amp;", "&amp;E90&amp;", "&amp;F90&amp;", "&amp;G90&amp;","</f>
        <v>  0, _, _, _, _,</v>
      </c>
      <c r="P90" s="0" t="s">
        <v>58</v>
      </c>
    </row>
    <row r="91" customFormat="false" ht="15" hidden="false" customHeight="false" outlineLevel="0" collapsed="false">
      <c r="C91" s="15" t="n">
        <f aca="false">C60</f>
        <v>0</v>
      </c>
      <c r="D91" s="9" t="str">
        <f aca="false">D60</f>
        <v>_</v>
      </c>
      <c r="E91" s="9" t="str">
        <f aca="false">E60</f>
        <v>_</v>
      </c>
      <c r="F91" s="9" t="str">
        <f aca="false">F60</f>
        <v>_</v>
      </c>
      <c r="G91" s="9" t="str">
        <f aca="false">G60</f>
        <v>_</v>
      </c>
      <c r="I91" s="0" t="str">
        <f aca="false">"  "&amp;C91&amp;", "&amp;D91&amp;", "&amp;E91&amp;", "&amp;F91&amp;", "&amp;G91&amp;","</f>
        <v>  0, _, _, _, _,</v>
      </c>
      <c r="P91" s="0" t="s">
        <v>58</v>
      </c>
    </row>
    <row r="92" customFormat="false" ht="15" hidden="false" customHeight="false" outlineLevel="0" collapsed="false">
      <c r="C92" s="15" t="n">
        <f aca="false">C61</f>
        <v>0</v>
      </c>
      <c r="D92" s="9" t="str">
        <f aca="false">D61</f>
        <v>_</v>
      </c>
      <c r="E92" s="9" t="str">
        <f aca="false">E61</f>
        <v>_</v>
      </c>
      <c r="F92" s="9" t="str">
        <f aca="false">F61</f>
        <v>_</v>
      </c>
      <c r="G92" s="9" t="str">
        <f aca="false">G61</f>
        <v>_</v>
      </c>
      <c r="I92" s="0" t="str">
        <f aca="false">"  "&amp;C92&amp;", "&amp;D92&amp;", "&amp;E92&amp;", "&amp;F92&amp;", "&amp;G92&amp;","</f>
        <v>  0, _, _, _, _,</v>
      </c>
      <c r="P92" s="0" t="s">
        <v>58</v>
      </c>
    </row>
    <row r="93" customFormat="false" ht="15" hidden="false" customHeight="false" outlineLevel="0" collapsed="false">
      <c r="C93" s="15" t="n">
        <f aca="false">C62</f>
        <v>0</v>
      </c>
      <c r="D93" s="9" t="str">
        <f aca="false">D62</f>
        <v>_</v>
      </c>
      <c r="E93" s="9" t="str">
        <f aca="false">E62</f>
        <v>_</v>
      </c>
      <c r="F93" s="9" t="str">
        <f aca="false">F62</f>
        <v>_</v>
      </c>
      <c r="G93" s="9" t="str">
        <f aca="false">G62</f>
        <v>_</v>
      </c>
      <c r="I93" s="0" t="str">
        <f aca="false">"  "&amp;C93&amp;", "&amp;D93&amp;", "&amp;E93&amp;", "&amp;F93&amp;", "&amp;G93&amp;" ;"</f>
        <v>  0, _, _, _, _ ;</v>
      </c>
      <c r="P93" s="0" t="s">
        <v>65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Q93"/>
  <sheetViews>
    <sheetView windowProtection="false" showFormulas="false" showGridLines="true" showRowColHeaders="true" showZeros="true" rightToLeft="false" tabSelected="false" showOutlineSymbols="true" defaultGridColor="true" view="normal" topLeftCell="C10" colorId="64" zoomScale="100" zoomScaleNormal="100" zoomScalePageLayoutView="100" workbookViewId="0">
      <selection pane="topLeft" activeCell="U23" activeCellId="0" sqref="U23"/>
    </sheetView>
  </sheetViews>
  <sheetFormatPr defaultRowHeight="15"/>
  <cols>
    <col collapsed="false" hidden="false" max="1025" min="1" style="0" width="8.36734693877551"/>
  </cols>
  <sheetData>
    <row r="1" customFormat="false" ht="15.75" hidden="false" customHeight="false" outlineLevel="0" collapsed="false">
      <c r="B1" s="0" t="s">
        <v>317</v>
      </c>
      <c r="C1" s="9" t="s">
        <v>318</v>
      </c>
      <c r="D1" s="1" t="n">
        <f aca="false">SUM(B2:B31)</f>
        <v>0.1879215645097</v>
      </c>
      <c r="E1" s="1" t="n">
        <f aca="false">SUM(C2:C31)</f>
        <v>0.1428423875577</v>
      </c>
      <c r="G1" s="9"/>
      <c r="H1" s="9" t="n">
        <v>2.98E-008</v>
      </c>
      <c r="I1" s="9" t="n">
        <v>2.98E-008</v>
      </c>
      <c r="J1" s="0" t="s">
        <v>47</v>
      </c>
      <c r="K1" s="0" t="s">
        <v>47</v>
      </c>
      <c r="L1" s="9" t="n">
        <v>2.98484E-005</v>
      </c>
      <c r="N1" s="42" t="n">
        <v>0</v>
      </c>
      <c r="O1" s="43" t="n">
        <v>0.0696</v>
      </c>
      <c r="P1" s="1" t="n">
        <v>0.1695</v>
      </c>
      <c r="Q1" s="1" t="n">
        <v>0</v>
      </c>
      <c r="R1" s="1" t="n">
        <v>0.0209</v>
      </c>
      <c r="S1" s="1" t="n">
        <v>0.0628</v>
      </c>
      <c r="T1" s="1" t="n">
        <v>0.1101</v>
      </c>
      <c r="U1" s="1" t="n">
        <v>0.0587</v>
      </c>
      <c r="V1" s="1" t="n">
        <v>0.0366</v>
      </c>
      <c r="W1" s="1" t="n">
        <v>0.0981</v>
      </c>
      <c r="X1" s="1" t="n">
        <v>0.0636</v>
      </c>
      <c r="Y1" s="1" t="n">
        <v>0</v>
      </c>
      <c r="Z1" s="1" t="n">
        <v>0.0243</v>
      </c>
      <c r="AA1" s="1" t="n">
        <v>0.0802</v>
      </c>
      <c r="AB1" s="1" t="n">
        <v>0</v>
      </c>
      <c r="AC1" s="1" t="n">
        <v>0.052</v>
      </c>
      <c r="AD1" s="1" t="n">
        <v>0</v>
      </c>
      <c r="AE1" s="1" t="n">
        <v>0.0285</v>
      </c>
      <c r="AF1" s="1" t="n">
        <v>0.0274</v>
      </c>
      <c r="AG1" s="1" t="n">
        <v>0</v>
      </c>
      <c r="AH1" s="1" t="n">
        <v>0</v>
      </c>
      <c r="AI1" s="1" t="n">
        <v>0</v>
      </c>
      <c r="AJ1" s="1" t="n">
        <v>0.0977</v>
      </c>
      <c r="AK1" s="1" t="n">
        <v>0</v>
      </c>
      <c r="AL1" s="1" t="n">
        <v>0</v>
      </c>
      <c r="AM1" s="1" t="n">
        <v>0</v>
      </c>
      <c r="AN1" s="1" t="n">
        <v>0</v>
      </c>
      <c r="AO1" s="1" t="n">
        <v>0</v>
      </c>
      <c r="AP1" s="1" t="n">
        <v>0</v>
      </c>
      <c r="AQ1" s="1" t="n">
        <v>0</v>
      </c>
    </row>
    <row r="2" customFormat="false" ht="15" hidden="false" customHeight="false" outlineLevel="0" collapsed="false">
      <c r="A2" s="0" t="n">
        <v>0</v>
      </c>
      <c r="B2" s="9" t="n">
        <v>2.98484E-005</v>
      </c>
      <c r="C2" s="9" t="n">
        <v>0</v>
      </c>
      <c r="D2" s="9" t="n">
        <f aca="false">C2/$E$1</f>
        <v>0</v>
      </c>
      <c r="E2" s="9" t="n">
        <f aca="false">$D$2*B2</f>
        <v>0</v>
      </c>
      <c r="F2" s="9"/>
      <c r="H2" s="0" t="s">
        <v>46</v>
      </c>
      <c r="I2" s="0" t="s">
        <v>47</v>
      </c>
      <c r="J2" s="0" t="s">
        <v>47</v>
      </c>
      <c r="K2" s="9" t="n">
        <v>2.16508E-005</v>
      </c>
      <c r="L2" s="0" t="s">
        <v>47</v>
      </c>
      <c r="N2" s="0" t="s">
        <v>319</v>
      </c>
      <c r="O2" s="3"/>
    </row>
    <row r="3" customFormat="false" ht="15" hidden="false" customHeight="false" outlineLevel="0" collapsed="false">
      <c r="A3" s="0" t="n">
        <v>1</v>
      </c>
      <c r="B3" s="0" t="n">
        <v>0.015</v>
      </c>
      <c r="C3" s="0" t="n">
        <v>0.015</v>
      </c>
      <c r="D3" s="9" t="n">
        <f aca="false">C3/$E$1</f>
        <v>0.10501084626537</v>
      </c>
      <c r="E3" s="9" t="n">
        <f aca="false">$D$2*B3</f>
        <v>0</v>
      </c>
      <c r="F3" s="9"/>
      <c r="G3" s="9"/>
      <c r="H3" s="0" t="s">
        <v>46</v>
      </c>
      <c r="I3" s="0" t="s">
        <v>47</v>
      </c>
      <c r="J3" s="9" t="n">
        <v>1.23E-005</v>
      </c>
      <c r="K3" s="9" t="n">
        <v>1.23E-005</v>
      </c>
      <c r="L3" s="9" t="n">
        <v>1.23E-005</v>
      </c>
      <c r="O3" s="3"/>
    </row>
    <row r="4" customFormat="false" ht="15" hidden="false" customHeight="false" outlineLevel="0" collapsed="false">
      <c r="A4" s="0" t="n">
        <v>2</v>
      </c>
      <c r="B4" s="9" t="n">
        <v>1.23E-005</v>
      </c>
      <c r="C4" s="9" t="n">
        <v>1.23E-005</v>
      </c>
      <c r="D4" s="9" t="n">
        <f aca="false">C4/$E$1</f>
        <v>8.61088939376032E-005</v>
      </c>
      <c r="E4" s="9" t="n">
        <f aca="false">$D$2*B4</f>
        <v>0</v>
      </c>
      <c r="F4" s="9"/>
      <c r="H4" s="0" t="s">
        <v>46</v>
      </c>
      <c r="I4" s="0" t="s">
        <v>47</v>
      </c>
      <c r="J4" s="0" t="s">
        <v>47</v>
      </c>
      <c r="K4" s="0" t="s">
        <v>47</v>
      </c>
      <c r="L4" s="0" t="s">
        <v>47</v>
      </c>
      <c r="O4" s="3"/>
    </row>
    <row r="5" customFormat="false" ht="15" hidden="false" customHeight="false" outlineLevel="0" collapsed="false">
      <c r="A5" s="0" t="n">
        <v>3</v>
      </c>
      <c r="B5" s="0" t="n">
        <v>0.015</v>
      </c>
      <c r="C5" s="0" t="n">
        <v>0.015</v>
      </c>
      <c r="D5" s="9" t="n">
        <f aca="false">C5/$E$1</f>
        <v>0.10501084626537</v>
      </c>
      <c r="E5" s="9" t="n">
        <f aca="false">$D$2*B5</f>
        <v>0</v>
      </c>
      <c r="F5" s="9"/>
      <c r="G5" s="9"/>
      <c r="H5" s="9" t="n">
        <v>1.7379E-005</v>
      </c>
      <c r="I5" s="9" t="n">
        <v>1.7379E-005</v>
      </c>
      <c r="J5" s="0" t="s">
        <v>47</v>
      </c>
      <c r="K5" s="0" t="s">
        <v>47</v>
      </c>
      <c r="L5" s="9" t="n">
        <v>7.18E-006</v>
      </c>
      <c r="O5" s="3"/>
    </row>
    <row r="6" customFormat="false" ht="15" hidden="false" customHeight="false" outlineLevel="0" collapsed="false">
      <c r="A6" s="0" t="n">
        <v>4</v>
      </c>
      <c r="B6" s="9" t="n">
        <v>7.18E-006</v>
      </c>
      <c r="C6" s="9" t="n">
        <v>7.18E-006</v>
      </c>
      <c r="D6" s="9" t="n">
        <f aca="false">C6/$E$1</f>
        <v>5.02651917456903E-005</v>
      </c>
      <c r="E6" s="9" t="n">
        <f aca="false">$D$2*B6</f>
        <v>0</v>
      </c>
      <c r="F6" s="9"/>
      <c r="H6" s="9" t="n">
        <v>7.18E-006</v>
      </c>
      <c r="I6" s="0" t="s">
        <v>47</v>
      </c>
      <c r="J6" s="0" t="s">
        <v>47</v>
      </c>
      <c r="K6" s="9" t="n">
        <v>2.33836E-005</v>
      </c>
      <c r="L6" s="0" t="s">
        <v>47</v>
      </c>
      <c r="O6" s="3"/>
    </row>
    <row r="7" customFormat="false" ht="15" hidden="false" customHeight="false" outlineLevel="0" collapsed="false">
      <c r="A7" s="0" t="n">
        <v>5</v>
      </c>
      <c r="B7" s="0" t="n">
        <v>0.015</v>
      </c>
      <c r="C7" s="0" t="n">
        <v>0.015</v>
      </c>
      <c r="D7" s="9" t="n">
        <f aca="false">C7/$E$1</f>
        <v>0.10501084626537</v>
      </c>
      <c r="E7" s="9" t="n">
        <f aca="false">$D$2*B7</f>
        <v>0</v>
      </c>
      <c r="F7" s="9"/>
      <c r="H7" s="0" t="s">
        <v>46</v>
      </c>
      <c r="I7" s="0" t="s">
        <v>47</v>
      </c>
      <c r="J7" s="0" t="n">
        <v>0.000126438</v>
      </c>
      <c r="K7" s="0" t="n">
        <v>0.000126438</v>
      </c>
      <c r="L7" s="0" t="s">
        <v>47</v>
      </c>
      <c r="O7" s="3"/>
    </row>
    <row r="8" customFormat="false" ht="15" hidden="false" customHeight="false" outlineLevel="0" collapsed="false">
      <c r="A8" s="0" t="n">
        <v>6</v>
      </c>
      <c r="B8" s="0" t="n">
        <v>0.015</v>
      </c>
      <c r="C8" s="0" t="n">
        <v>0.015</v>
      </c>
      <c r="D8" s="9" t="n">
        <f aca="false">C8/$E$1</f>
        <v>0.10501084626537</v>
      </c>
      <c r="E8" s="9" t="n">
        <f aca="false">$D$2*B8</f>
        <v>0</v>
      </c>
      <c r="F8" s="9"/>
      <c r="H8" s="0" t="s">
        <v>46</v>
      </c>
      <c r="I8" s="9" t="n">
        <v>1.85E-005</v>
      </c>
      <c r="J8" s="9" t="n">
        <v>1.85E-005</v>
      </c>
      <c r="K8" s="0" t="s">
        <v>47</v>
      </c>
      <c r="L8" s="0" t="s">
        <v>47</v>
      </c>
      <c r="O8" s="3"/>
    </row>
    <row r="9" customFormat="false" ht="15" hidden="false" customHeight="false" outlineLevel="0" collapsed="false">
      <c r="A9" s="0" t="n">
        <v>7</v>
      </c>
      <c r="B9" s="0" t="n">
        <v>0.015</v>
      </c>
      <c r="C9" s="0" t="n">
        <v>0.015</v>
      </c>
      <c r="D9" s="9" t="n">
        <f aca="false">C9/$E$1</f>
        <v>0.10501084626537</v>
      </c>
      <c r="E9" s="9" t="n">
        <f aca="false">$D$2*B9</f>
        <v>0</v>
      </c>
      <c r="F9" s="9"/>
      <c r="H9" s="0" t="n">
        <v>0.004702182</v>
      </c>
      <c r="I9" s="0" t="n">
        <v>0.004702182</v>
      </c>
      <c r="J9" s="0" t="s">
        <v>47</v>
      </c>
      <c r="K9" s="0" t="s">
        <v>47</v>
      </c>
      <c r="L9" s="0" t="n">
        <v>0.000674891</v>
      </c>
      <c r="O9" s="3"/>
    </row>
    <row r="10" customFormat="false" ht="15" hidden="false" customHeight="false" outlineLevel="0" collapsed="false">
      <c r="A10" s="3" t="n">
        <v>8</v>
      </c>
      <c r="B10" s="0" t="n">
        <v>0.000674891</v>
      </c>
      <c r="C10" s="0" t="n">
        <v>0.000674891</v>
      </c>
      <c r="D10" s="9" t="n">
        <f aca="false">C10/$E$1</f>
        <v>0.00472472500312545</v>
      </c>
      <c r="E10" s="9" t="n">
        <f aca="false">$D$2*B10</f>
        <v>0</v>
      </c>
      <c r="F10" s="9"/>
      <c r="H10" s="0" t="n">
        <v>0.000674891</v>
      </c>
      <c r="I10" s="0" t="n">
        <v>0.000674891</v>
      </c>
      <c r="J10" s="0" t="s">
        <v>47</v>
      </c>
      <c r="K10" s="0" t="n">
        <v>0.000196454</v>
      </c>
      <c r="L10" s="0" t="n">
        <v>0.000196454</v>
      </c>
      <c r="O10" s="3"/>
    </row>
    <row r="11" customFormat="false" ht="15" hidden="false" customHeight="false" outlineLevel="0" collapsed="false">
      <c r="A11" s="0" t="n">
        <v>9</v>
      </c>
      <c r="B11" s="0" t="n">
        <v>0.000196454</v>
      </c>
      <c r="C11" s="0" t="n">
        <v>0.000196454</v>
      </c>
      <c r="D11" s="9" t="n">
        <f aca="false">C11/$E$1</f>
        <v>0.00137532005281446</v>
      </c>
      <c r="E11" s="9" t="n">
        <f aca="false">$D$2*B11</f>
        <v>0</v>
      </c>
      <c r="F11" s="9"/>
      <c r="H11" s="0" t="s">
        <v>46</v>
      </c>
      <c r="I11" s="0" t="s">
        <v>47</v>
      </c>
      <c r="J11" s="9" t="n">
        <v>1.62E-005</v>
      </c>
      <c r="K11" s="0" t="s">
        <v>47</v>
      </c>
      <c r="L11" s="0" t="s">
        <v>47</v>
      </c>
      <c r="O11" s="3"/>
    </row>
    <row r="12" customFormat="false" ht="15" hidden="false" customHeight="false" outlineLevel="0" collapsed="false">
      <c r="A12" s="3" t="n">
        <v>10</v>
      </c>
      <c r="B12" s="0" t="n">
        <v>0.015</v>
      </c>
      <c r="C12" s="0" t="n">
        <v>0.015</v>
      </c>
      <c r="D12" s="9" t="n">
        <f aca="false">C12/$E$1</f>
        <v>0.10501084626537</v>
      </c>
      <c r="E12" s="9" t="n">
        <f aca="false">$D$2*B12</f>
        <v>0</v>
      </c>
      <c r="F12" s="9"/>
      <c r="H12" s="0" t="s">
        <v>46</v>
      </c>
      <c r="I12" s="9" t="n">
        <v>1.52E-005</v>
      </c>
      <c r="J12" s="9" t="n">
        <v>1.52E-005</v>
      </c>
      <c r="K12" s="9" t="n">
        <v>1.52E-005</v>
      </c>
      <c r="L12" s="0" t="s">
        <v>47</v>
      </c>
    </row>
    <row r="13" customFormat="false" ht="15" hidden="false" customHeight="false" outlineLevel="0" collapsed="false">
      <c r="A13" s="3" t="n">
        <v>11</v>
      </c>
      <c r="B13" s="0" t="n">
        <v>0.015</v>
      </c>
      <c r="C13" s="0" t="n">
        <v>0.015</v>
      </c>
      <c r="D13" s="9" t="n">
        <f aca="false">C13/$E$1</f>
        <v>0.10501084626537</v>
      </c>
      <c r="E13" s="9" t="n">
        <f aca="false">$D$2*B13</f>
        <v>0</v>
      </c>
      <c r="F13" s="9"/>
      <c r="H13" s="9" t="n">
        <v>1.29312E-005</v>
      </c>
      <c r="I13" s="9" t="n">
        <v>1.29312E-005</v>
      </c>
      <c r="J13" s="0" t="s">
        <v>47</v>
      </c>
      <c r="K13" s="0" t="s">
        <v>47</v>
      </c>
      <c r="L13" s="0" t="n">
        <v>0.005776756</v>
      </c>
      <c r="O13" s="18"/>
    </row>
    <row r="14" customFormat="false" ht="15" hidden="false" customHeight="false" outlineLevel="0" collapsed="false">
      <c r="A14" s="3" t="n">
        <v>12</v>
      </c>
      <c r="B14" s="0" t="n">
        <v>0.005776756</v>
      </c>
      <c r="C14" s="0" t="n">
        <v>0.005776756</v>
      </c>
      <c r="D14" s="9" t="n">
        <f aca="false">C14/$E$1</f>
        <v>0.0404414690819035</v>
      </c>
      <c r="E14" s="9" t="n">
        <f aca="false">$D$2*B14</f>
        <v>0</v>
      </c>
      <c r="F14" s="9"/>
      <c r="H14" s="0" t="n">
        <v>0.005776756</v>
      </c>
      <c r="I14" s="0" t="n">
        <v>0.005776756</v>
      </c>
      <c r="J14" s="0" t="s">
        <v>47</v>
      </c>
      <c r="K14" s="0" t="n">
        <v>0.001037509</v>
      </c>
      <c r="L14" s="0" t="n">
        <v>0.001037509</v>
      </c>
      <c r="P14" s="19"/>
    </row>
    <row r="15" customFormat="false" ht="15" hidden="false" customHeight="false" outlineLevel="0" collapsed="false">
      <c r="A15" s="3" t="n">
        <v>13</v>
      </c>
      <c r="B15" s="0" t="n">
        <v>0.001037509</v>
      </c>
      <c r="C15" s="0" t="n">
        <v>0.001037509</v>
      </c>
      <c r="D15" s="9" t="n">
        <f aca="false">C15/$E$1</f>
        <v>0.00726331320652917</v>
      </c>
      <c r="E15" s="9" t="n">
        <f aca="false">$D$2*B15</f>
        <v>0</v>
      </c>
      <c r="F15" s="9"/>
      <c r="H15" s="0" t="s">
        <v>46</v>
      </c>
      <c r="I15" s="0" t="s">
        <v>47</v>
      </c>
      <c r="J15" s="0" t="n">
        <v>0.001552572</v>
      </c>
      <c r="K15" s="0" t="n">
        <v>0.001552572</v>
      </c>
      <c r="L15" s="0" t="s">
        <v>47</v>
      </c>
      <c r="P15" s="19"/>
    </row>
    <row r="16" customFormat="false" ht="15" hidden="false" customHeight="false" outlineLevel="0" collapsed="false">
      <c r="A16" s="0" t="n">
        <v>14</v>
      </c>
      <c r="B16" s="0" t="n">
        <v>0.015</v>
      </c>
      <c r="C16" s="0" t="n">
        <v>0.015</v>
      </c>
      <c r="D16" s="9" t="n">
        <f aca="false">C16/$E$1</f>
        <v>0.10501084626537</v>
      </c>
      <c r="E16" s="9" t="n">
        <f aca="false">$D$2*B16</f>
        <v>0</v>
      </c>
      <c r="F16" s="9"/>
      <c r="H16" s="0" t="s">
        <v>46</v>
      </c>
      <c r="I16" s="0" t="n">
        <v>0.000252444</v>
      </c>
      <c r="J16" s="0" t="n">
        <v>0.000252444</v>
      </c>
      <c r="K16" s="0" t="n">
        <v>0.000252444</v>
      </c>
      <c r="L16" s="0" t="s">
        <v>47</v>
      </c>
    </row>
    <row r="17" customFormat="false" ht="15" hidden="false" customHeight="false" outlineLevel="0" collapsed="false">
      <c r="A17" s="0" t="n">
        <v>15</v>
      </c>
      <c r="B17" s="0" t="n">
        <v>0.015</v>
      </c>
      <c r="C17" s="0" t="n">
        <v>0.015</v>
      </c>
      <c r="D17" s="9" t="n">
        <f aca="false">C17/$E$1</f>
        <v>0.10501084626537</v>
      </c>
      <c r="E17" s="9" t="n">
        <f aca="false">$D$2*B17</f>
        <v>0</v>
      </c>
      <c r="F17" s="9"/>
      <c r="G17" s="9"/>
      <c r="H17" s="0" t="n">
        <v>0.000173789</v>
      </c>
      <c r="I17" s="0" t="n">
        <v>0.000173789</v>
      </c>
      <c r="J17" s="0" t="n">
        <v>0.000173789</v>
      </c>
      <c r="K17" s="0" t="s">
        <v>47</v>
      </c>
      <c r="L17" s="9" t="n">
        <v>5.36676E-005</v>
      </c>
    </row>
    <row r="18" customFormat="false" ht="15" hidden="false" customHeight="false" outlineLevel="0" collapsed="false">
      <c r="A18" s="3" t="n">
        <v>16</v>
      </c>
      <c r="B18" s="9" t="n">
        <v>5.36676E-005</v>
      </c>
      <c r="C18" s="9" t="n">
        <v>5.36676E-005</v>
      </c>
      <c r="D18" s="9" t="n">
        <f aca="false">C18/$E$1</f>
        <v>0.000375712006202091</v>
      </c>
      <c r="E18" s="9" t="n">
        <f aca="false">$D$2*B18</f>
        <v>0</v>
      </c>
      <c r="F18" s="9"/>
      <c r="G18" s="9"/>
      <c r="H18" s="9" t="n">
        <v>5.36676E-005</v>
      </c>
      <c r="I18" s="9" t="n">
        <v>5.36676E-005</v>
      </c>
      <c r="J18" s="0" t="s">
        <v>47</v>
      </c>
      <c r="K18" s="9" t="n">
        <v>8.36296E-005</v>
      </c>
      <c r="L18" s="9" t="n">
        <v>8.36296E-005</v>
      </c>
    </row>
    <row r="19" customFormat="false" ht="15" hidden="false" customHeight="false" outlineLevel="0" collapsed="false">
      <c r="A19" s="3" t="n">
        <v>17</v>
      </c>
      <c r="B19" s="9" t="n">
        <v>8.36296E-005</v>
      </c>
      <c r="C19" s="9" t="n">
        <v>8.36296E-005</v>
      </c>
      <c r="D19" s="9" t="n">
        <f aca="false">C19/$E$1</f>
        <v>0.000585467671255625</v>
      </c>
      <c r="E19" s="9" t="n">
        <f aca="false">$D$2*B19</f>
        <v>0</v>
      </c>
      <c r="F19" s="9"/>
      <c r="H19" s="0" t="s">
        <v>46</v>
      </c>
      <c r="I19" s="0" t="s">
        <v>47</v>
      </c>
      <c r="J19" s="0" t="n">
        <v>0</v>
      </c>
      <c r="K19" s="0" t="n">
        <v>0</v>
      </c>
      <c r="L19" s="0" t="n">
        <v>0</v>
      </c>
    </row>
    <row r="20" customFormat="false" ht="15" hidden="false" customHeight="false" outlineLevel="0" collapsed="false">
      <c r="A20" s="3" t="n">
        <v>18</v>
      </c>
      <c r="B20" s="0" t="n">
        <v>0</v>
      </c>
      <c r="C20" s="0" t="n">
        <v>0</v>
      </c>
      <c r="D20" s="9" t="n">
        <f aca="false">C20/$E$1</f>
        <v>0</v>
      </c>
      <c r="E20" s="9" t="n">
        <f aca="false">$D$2*B20</f>
        <v>0</v>
      </c>
      <c r="F20" s="9"/>
      <c r="H20" s="0" t="n">
        <v>0</v>
      </c>
      <c r="I20" s="0" t="n">
        <v>0</v>
      </c>
      <c r="J20" s="0" t="n">
        <v>0</v>
      </c>
      <c r="K20" s="0" t="n">
        <v>0</v>
      </c>
      <c r="L20" s="0" t="n">
        <v>0</v>
      </c>
      <c r="P20" s="19"/>
    </row>
    <row r="21" customFormat="false" ht="15" hidden="false" customHeight="false" outlineLevel="0" collapsed="false">
      <c r="A21" s="3" t="n">
        <v>19</v>
      </c>
      <c r="B21" s="0" t="n">
        <v>0</v>
      </c>
      <c r="C21" s="0" t="n">
        <v>0</v>
      </c>
      <c r="D21" s="9" t="n">
        <f aca="false">C21/$E$1</f>
        <v>0</v>
      </c>
      <c r="E21" s="9" t="n">
        <f aca="false">$D$2*B21</f>
        <v>0</v>
      </c>
      <c r="F21" s="9"/>
      <c r="G21" s="9"/>
      <c r="H21" s="9" t="n">
        <v>8.36E-011</v>
      </c>
      <c r="I21" s="9" t="n">
        <v>8.36E-011</v>
      </c>
      <c r="J21" s="0" t="s">
        <v>47</v>
      </c>
      <c r="K21" s="0" t="s">
        <v>47</v>
      </c>
      <c r="L21" s="9" t="n">
        <v>5.37E-011</v>
      </c>
      <c r="P21" s="19"/>
    </row>
    <row r="22" customFormat="false" ht="15" hidden="false" customHeight="false" outlineLevel="0" collapsed="false">
      <c r="A22" s="3" t="n">
        <v>20</v>
      </c>
      <c r="B22" s="9" t="n">
        <v>5.37E-011</v>
      </c>
      <c r="C22" s="9" t="n">
        <v>5.37E-011</v>
      </c>
      <c r="D22" s="9" t="n">
        <f aca="false">C22/$E$1</f>
        <v>3.75938829630024E-010</v>
      </c>
      <c r="E22" s="9" t="n">
        <f aca="false">$D$2*B22</f>
        <v>0</v>
      </c>
      <c r="F22" s="9"/>
      <c r="G22" s="9"/>
      <c r="H22" s="9" t="n">
        <v>5.37E-011</v>
      </c>
      <c r="I22" s="9" t="n">
        <v>5.37E-011</v>
      </c>
      <c r="J22" s="0" t="s">
        <v>47</v>
      </c>
      <c r="K22" s="9" t="n">
        <v>1.52E-010</v>
      </c>
      <c r="L22" s="9" t="n">
        <v>1.52E-010</v>
      </c>
    </row>
    <row r="23" customFormat="false" ht="15" hidden="false" customHeight="false" outlineLevel="0" collapsed="false">
      <c r="A23" s="3" t="n">
        <v>21</v>
      </c>
      <c r="B23" s="9" t="n">
        <v>1.52E-010</v>
      </c>
      <c r="C23" s="9" t="n">
        <v>1.52E-010</v>
      </c>
      <c r="D23" s="9" t="n">
        <f aca="false">C23/$E$1</f>
        <v>1.06410990882241E-009</v>
      </c>
      <c r="E23" s="9" t="n">
        <f aca="false">$D$2*B23</f>
        <v>0</v>
      </c>
      <c r="F23" s="9"/>
      <c r="G23" s="9"/>
      <c r="H23" s="9" t="n">
        <v>1.52E-010</v>
      </c>
      <c r="I23" s="9" t="n">
        <v>1.52E-010</v>
      </c>
      <c r="J23" s="9" t="n">
        <v>1.52E-010</v>
      </c>
      <c r="K23" s="9" t="n">
        <v>1.52E-010</v>
      </c>
      <c r="L23" s="9" t="n">
        <v>1.52E-010</v>
      </c>
    </row>
    <row r="24" customFormat="false" ht="15" hidden="false" customHeight="false" outlineLevel="0" collapsed="false">
      <c r="A24" s="3" t="n">
        <v>22</v>
      </c>
      <c r="B24" s="9" t="n">
        <v>1.52E-010</v>
      </c>
      <c r="C24" s="9" t="n">
        <v>1.52E-010</v>
      </c>
      <c r="D24" s="9" t="n">
        <f aca="false">C24/$E$1</f>
        <v>1.06410990882241E-009</v>
      </c>
      <c r="E24" s="9" t="n">
        <f aca="false">$D$2*B24</f>
        <v>0</v>
      </c>
      <c r="F24" s="9"/>
      <c r="G24" s="9"/>
      <c r="H24" s="9" t="n">
        <v>1.52E-010</v>
      </c>
      <c r="I24" s="9" t="n">
        <v>1.52E-010</v>
      </c>
      <c r="J24" s="9" t="n">
        <v>1.52E-010</v>
      </c>
      <c r="K24" s="9" t="n">
        <v>1.52E-010</v>
      </c>
      <c r="L24" s="9" t="n">
        <v>1.52E-010</v>
      </c>
    </row>
    <row r="25" customFormat="false" ht="15" hidden="false" customHeight="false" outlineLevel="0" collapsed="false">
      <c r="A25" s="0" t="n">
        <v>23</v>
      </c>
      <c r="B25" s="9" t="n">
        <v>1.52E-010</v>
      </c>
      <c r="C25" s="9" t="n">
        <v>0</v>
      </c>
      <c r="D25" s="9" t="n">
        <f aca="false">C25/$E$1</f>
        <v>0</v>
      </c>
      <c r="E25" s="9" t="n">
        <f aca="false">$D$2*B25</f>
        <v>0</v>
      </c>
      <c r="F25" s="9"/>
      <c r="G25" s="9"/>
      <c r="H25" s="9" t="n">
        <v>2.98E-008</v>
      </c>
      <c r="I25" s="9" t="n">
        <v>2.98E-008</v>
      </c>
      <c r="J25" s="0" t="s">
        <v>47</v>
      </c>
      <c r="K25" s="0" t="s">
        <v>47</v>
      </c>
      <c r="L25" s="9" t="n">
        <v>2.98484E-005</v>
      </c>
    </row>
    <row r="26" customFormat="false" ht="15" hidden="false" customHeight="false" outlineLevel="0" collapsed="false">
      <c r="A26" s="0" t="n">
        <v>24</v>
      </c>
      <c r="B26" s="9" t="n">
        <v>2.98484E-005</v>
      </c>
      <c r="C26" s="9" t="n">
        <v>0</v>
      </c>
      <c r="D26" s="9" t="n">
        <f aca="false">C26/$E$1</f>
        <v>0</v>
      </c>
      <c r="E26" s="9" t="n">
        <f aca="false">$D$2*B26</f>
        <v>0</v>
      </c>
      <c r="F26" s="9"/>
      <c r="H26" s="0" t="s">
        <v>46</v>
      </c>
      <c r="I26" s="0" t="s">
        <v>47</v>
      </c>
      <c r="J26" s="0" t="s">
        <v>47</v>
      </c>
      <c r="K26" s="9" t="n">
        <v>2.16508E-005</v>
      </c>
      <c r="L26" s="0" t="s">
        <v>47</v>
      </c>
    </row>
    <row r="27" customFormat="false" ht="15" hidden="false" customHeight="false" outlineLevel="0" collapsed="false">
      <c r="A27" s="0" t="n">
        <v>25</v>
      </c>
      <c r="B27" s="0" t="n">
        <v>0.015</v>
      </c>
      <c r="C27" s="0" t="n">
        <v>0</v>
      </c>
      <c r="D27" s="9" t="n">
        <f aca="false">C27/$E$1</f>
        <v>0</v>
      </c>
      <c r="E27" s="9" t="n">
        <f aca="false">$D$2*B27</f>
        <v>0</v>
      </c>
      <c r="F27" s="9"/>
      <c r="G27" s="9"/>
      <c r="H27" s="0" t="s">
        <v>46</v>
      </c>
      <c r="I27" s="0" t="s">
        <v>47</v>
      </c>
      <c r="J27" s="9" t="n">
        <v>1.23E-005</v>
      </c>
      <c r="K27" s="9" t="n">
        <v>1.23E-005</v>
      </c>
      <c r="L27" s="9" t="n">
        <v>1.23E-005</v>
      </c>
    </row>
    <row r="28" customFormat="false" ht="15" hidden="false" customHeight="false" outlineLevel="0" collapsed="false">
      <c r="A28" s="0" t="n">
        <v>26</v>
      </c>
      <c r="B28" s="9" t="n">
        <v>1.23E-005</v>
      </c>
      <c r="C28" s="9" t="n">
        <v>0</v>
      </c>
      <c r="D28" s="9" t="n">
        <f aca="false">C28/$E$1</f>
        <v>0</v>
      </c>
      <c r="E28" s="9" t="n">
        <f aca="false">$D$2*B28</f>
        <v>0</v>
      </c>
      <c r="F28" s="9"/>
      <c r="H28" s="0" t="s">
        <v>46</v>
      </c>
      <c r="I28" s="0" t="s">
        <v>47</v>
      </c>
      <c r="J28" s="0" t="s">
        <v>47</v>
      </c>
      <c r="K28" s="0" t="s">
        <v>47</v>
      </c>
      <c r="L28" s="0" t="s">
        <v>47</v>
      </c>
    </row>
    <row r="29" customFormat="false" ht="15" hidden="false" customHeight="false" outlineLevel="0" collapsed="false">
      <c r="A29" s="0" t="n">
        <v>27</v>
      </c>
      <c r="B29" s="0" t="n">
        <v>0.015</v>
      </c>
      <c r="C29" s="0" t="n">
        <v>0</v>
      </c>
      <c r="D29" s="9" t="n">
        <f aca="false">C29/$E$1</f>
        <v>0</v>
      </c>
      <c r="E29" s="9" t="n">
        <f aca="false">$D$2*B29</f>
        <v>0</v>
      </c>
      <c r="F29" s="9"/>
      <c r="G29" s="9"/>
      <c r="H29" s="9" t="n">
        <v>1.7379E-005</v>
      </c>
      <c r="I29" s="9" t="n">
        <v>1.7379E-005</v>
      </c>
      <c r="J29" s="0" t="s">
        <v>47</v>
      </c>
      <c r="K29" s="0" t="s">
        <v>47</v>
      </c>
      <c r="L29" s="9" t="n">
        <v>7.18E-006</v>
      </c>
    </row>
    <row r="30" customFormat="false" ht="15" hidden="false" customHeight="false" outlineLevel="0" collapsed="false">
      <c r="A30" s="0" t="n">
        <v>28</v>
      </c>
      <c r="B30" s="9" t="n">
        <v>7.18E-006</v>
      </c>
      <c r="C30" s="9" t="n">
        <v>0</v>
      </c>
      <c r="D30" s="9" t="n">
        <f aca="false">C30/$E$1</f>
        <v>0</v>
      </c>
      <c r="E30" s="9" t="n">
        <f aca="false">$D$2*B30</f>
        <v>0</v>
      </c>
      <c r="F30" s="9"/>
      <c r="H30" s="9" t="n">
        <v>7.18E-006</v>
      </c>
      <c r="I30" s="0" t="s">
        <v>47</v>
      </c>
      <c r="J30" s="0" t="s">
        <v>47</v>
      </c>
      <c r="K30" s="9" t="n">
        <v>2.33836E-005</v>
      </c>
      <c r="L30" s="0" t="s">
        <v>48</v>
      </c>
      <c r="Q30" s="41" t="s">
        <v>301</v>
      </c>
    </row>
    <row r="31" customFormat="false" ht="15" hidden="false" customHeight="false" outlineLevel="0" collapsed="false">
      <c r="A31" s="0" t="n">
        <v>29</v>
      </c>
      <c r="B31" s="0" t="n">
        <v>0.015</v>
      </c>
      <c r="C31" s="0" t="n">
        <v>0</v>
      </c>
      <c r="D31" s="9" t="n">
        <f aca="false">C31/$E$1</f>
        <v>0</v>
      </c>
      <c r="E31" s="9" t="n">
        <f aca="false">$D$2*B31</f>
        <v>0</v>
      </c>
      <c r="F31" s="9"/>
      <c r="P31" s="9" t="n">
        <v>90000000000000</v>
      </c>
      <c r="Q31" s="1" t="s">
        <v>320</v>
      </c>
    </row>
    <row r="32" customFormat="false" ht="15" hidden="false" customHeight="false" outlineLevel="0" collapsed="false">
      <c r="B32" s="0" t="s">
        <v>1</v>
      </c>
      <c r="E32" s="9" t="e">
        <f aca="false">B32/$D$1</f>
        <v>#VALUE!</v>
      </c>
      <c r="F32" s="9" t="e">
        <f aca="false">E32*C32</f>
        <v>#VALUE!</v>
      </c>
      <c r="H32" s="0" t="s">
        <v>2</v>
      </c>
      <c r="P32" s="2" t="s">
        <v>304</v>
      </c>
      <c r="Q32" s="3"/>
      <c r="R32" s="3"/>
      <c r="S32" s="3"/>
      <c r="T32" s="3"/>
      <c r="U32" s="3"/>
      <c r="V32" s="0" t="s">
        <v>4</v>
      </c>
    </row>
    <row r="33" customFormat="false" ht="15" hidden="false" customHeight="false" outlineLevel="0" collapsed="false">
      <c r="A33" s="0" t="n">
        <v>0</v>
      </c>
      <c r="B33" s="0" t="n">
        <v>0</v>
      </c>
      <c r="C33" s="4" t="n">
        <f aca="false">P33</f>
        <v>0</v>
      </c>
      <c r="D33" s="5" t="s">
        <v>5</v>
      </c>
      <c r="E33" s="5" t="s">
        <v>5</v>
      </c>
      <c r="F33" s="5" t="s">
        <v>5</v>
      </c>
      <c r="G33" s="5" t="s">
        <v>5</v>
      </c>
      <c r="H33" s="0" t="n">
        <v>2</v>
      </c>
      <c r="I33" s="6" t="n">
        <v>1</v>
      </c>
      <c r="J33" s="7" t="n">
        <v>-100</v>
      </c>
      <c r="K33" s="7" t="n">
        <v>50</v>
      </c>
      <c r="L33" s="7" t="n">
        <v>12647072876</v>
      </c>
      <c r="M33" s="7" t="n">
        <v>2</v>
      </c>
      <c r="N33" s="8" t="n">
        <v>1264707000000</v>
      </c>
      <c r="P33" s="9" t="n">
        <f aca="false">$P$31/20/5.7*B33/2/N33</f>
        <v>0</v>
      </c>
    </row>
    <row r="34" customFormat="false" ht="15" hidden="false" customHeight="false" outlineLevel="0" collapsed="false">
      <c r="A34" s="0" t="n">
        <v>1</v>
      </c>
      <c r="B34" s="0" t="n">
        <v>0.0696</v>
      </c>
      <c r="C34" s="4" t="n">
        <f aca="false">P34</f>
        <v>0.127045644798631</v>
      </c>
      <c r="D34" s="5" t="s">
        <v>5</v>
      </c>
      <c r="E34" s="5" t="s">
        <v>5</v>
      </c>
      <c r="F34" s="5" t="s">
        <v>5</v>
      </c>
      <c r="G34" s="5" t="s">
        <v>5</v>
      </c>
      <c r="H34" s="0" t="n">
        <v>1</v>
      </c>
      <c r="I34" s="6" t="n">
        <v>2</v>
      </c>
      <c r="J34" s="7" t="n">
        <v>-17.6</v>
      </c>
      <c r="K34" s="7" t="n">
        <v>17.6</v>
      </c>
      <c r="L34" s="7" t="n">
        <v>12286957937</v>
      </c>
      <c r="M34" s="7" t="n">
        <v>1</v>
      </c>
      <c r="N34" s="8" t="n">
        <v>216250500000</v>
      </c>
      <c r="P34" s="9" t="n">
        <f aca="false">$P$31/20/5.7*B34/2/N34</f>
        <v>0.127045644798631</v>
      </c>
    </row>
    <row r="35" customFormat="false" ht="15" hidden="false" customHeight="false" outlineLevel="0" collapsed="false">
      <c r="A35" s="0" t="n">
        <v>2</v>
      </c>
      <c r="B35" s="0" t="n">
        <v>0.1695</v>
      </c>
      <c r="C35" s="4" t="n">
        <f aca="false">P35</f>
        <v>0.0611616925592116</v>
      </c>
      <c r="D35" s="5" t="s">
        <v>5</v>
      </c>
      <c r="E35" s="5" t="s">
        <v>5</v>
      </c>
      <c r="F35" s="5" t="s">
        <v>5</v>
      </c>
      <c r="G35" s="5" t="s">
        <v>5</v>
      </c>
      <c r="H35" s="0" t="n">
        <v>1</v>
      </c>
      <c r="I35" s="6" t="n">
        <v>3</v>
      </c>
      <c r="J35" s="7" t="n">
        <v>-36.5</v>
      </c>
      <c r="K35" s="7" t="n">
        <v>36.5</v>
      </c>
      <c r="L35" s="7" t="n">
        <v>29971254486</v>
      </c>
      <c r="M35" s="7" t="n">
        <v>1</v>
      </c>
      <c r="N35" s="8" t="n">
        <v>1093951000000</v>
      </c>
      <c r="P35" s="9" t="n">
        <f aca="false">$P$31/20/5.7*B35/2/N35</f>
        <v>0.0611616925592116</v>
      </c>
    </row>
    <row r="36" customFormat="false" ht="15" hidden="false" customHeight="false" outlineLevel="0" collapsed="false">
      <c r="A36" s="0" t="n">
        <v>3</v>
      </c>
      <c r="B36" s="0" t="n">
        <v>0</v>
      </c>
      <c r="C36" s="4" t="n">
        <f aca="false">P36</f>
        <v>0</v>
      </c>
      <c r="D36" s="5" t="s">
        <v>5</v>
      </c>
      <c r="E36" s="5" t="s">
        <v>5</v>
      </c>
      <c r="F36" s="5" t="s">
        <v>5</v>
      </c>
      <c r="G36" s="5" t="s">
        <v>5</v>
      </c>
      <c r="H36" s="0" t="n">
        <v>3</v>
      </c>
      <c r="I36" s="6" t="n">
        <v>4</v>
      </c>
      <c r="J36" s="7" t="n">
        <v>-128.5</v>
      </c>
      <c r="K36" s="7" t="n">
        <v>50</v>
      </c>
      <c r="L36" s="7" t="n">
        <v>13938887160</v>
      </c>
      <c r="M36" s="7" t="n">
        <v>3</v>
      </c>
      <c r="N36" s="8" t="n">
        <v>1791147000000</v>
      </c>
      <c r="P36" s="9" t="n">
        <f aca="false">$P$31/20/5.7*B36/2/N36</f>
        <v>0</v>
      </c>
    </row>
    <row r="37" customFormat="false" ht="15" hidden="false" customHeight="false" outlineLevel="0" collapsed="false">
      <c r="A37" s="0" t="n">
        <v>4</v>
      </c>
      <c r="B37" s="0" t="n">
        <v>0.0209</v>
      </c>
      <c r="C37" s="4" t="n">
        <f aca="false">P37</f>
        <v>0.109180101112684</v>
      </c>
      <c r="D37" s="5" t="s">
        <v>5</v>
      </c>
      <c r="E37" s="5" t="s">
        <v>5</v>
      </c>
      <c r="F37" s="5" t="s">
        <v>5</v>
      </c>
      <c r="G37" s="5" t="s">
        <v>5</v>
      </c>
      <c r="H37" s="0" t="n">
        <v>1</v>
      </c>
      <c r="I37" s="6" t="n">
        <v>5</v>
      </c>
      <c r="J37" s="7" t="n">
        <v>-20.5</v>
      </c>
      <c r="K37" s="7" t="n">
        <v>20.5</v>
      </c>
      <c r="L37" s="7" t="n">
        <v>3686010853</v>
      </c>
      <c r="M37" s="7" t="n">
        <v>1</v>
      </c>
      <c r="N37" s="8" t="n">
        <v>75563220000</v>
      </c>
      <c r="P37" s="9" t="n">
        <f aca="false">$P$31/20/5.7*B37/2/N37</f>
        <v>0.109180101112684</v>
      </c>
    </row>
    <row r="38" customFormat="false" ht="15" hidden="false" customHeight="false" outlineLevel="0" collapsed="false">
      <c r="A38" s="0" t="n">
        <v>5</v>
      </c>
      <c r="B38" s="0" t="n">
        <v>0.0628</v>
      </c>
      <c r="C38" s="4" t="n">
        <f aca="false">P38</f>
        <v>0.0211079694146868</v>
      </c>
      <c r="D38" s="5" t="s">
        <v>5</v>
      </c>
      <c r="E38" s="5" t="s">
        <v>5</v>
      </c>
      <c r="F38" s="5" t="s">
        <v>5</v>
      </c>
      <c r="G38" s="5" t="s">
        <v>5</v>
      </c>
      <c r="H38" s="0" t="n">
        <v>2</v>
      </c>
      <c r="I38" s="6" t="n">
        <v>6</v>
      </c>
      <c r="J38" s="7" t="n">
        <v>-106</v>
      </c>
      <c r="K38" s="7" t="n">
        <v>50</v>
      </c>
      <c r="L38" s="7" t="n">
        <v>11079367895</v>
      </c>
      <c r="M38" s="7" t="n">
        <v>2</v>
      </c>
      <c r="N38" s="8" t="n">
        <v>1174413000000</v>
      </c>
      <c r="P38" s="9" t="n">
        <f aca="false">$P$31/20/5.7*B38/2/N38</f>
        <v>0.0211079694146868</v>
      </c>
    </row>
    <row r="39" customFormat="false" ht="15" hidden="false" customHeight="false" outlineLevel="0" collapsed="false">
      <c r="A39" s="0" t="n">
        <v>6</v>
      </c>
      <c r="B39" s="0" t="n">
        <v>0.1101</v>
      </c>
      <c r="C39" s="4" t="n">
        <f aca="false">P39</f>
        <v>0.0203480982370452</v>
      </c>
      <c r="D39" s="5" t="s">
        <v>5</v>
      </c>
      <c r="E39" s="5" t="s">
        <v>5</v>
      </c>
      <c r="F39" s="5" t="s">
        <v>5</v>
      </c>
      <c r="G39" s="5" t="s">
        <v>5</v>
      </c>
      <c r="H39" s="0" t="n">
        <v>2</v>
      </c>
      <c r="I39" s="6" t="n">
        <v>7</v>
      </c>
      <c r="J39" s="7" t="n">
        <v>-109.9</v>
      </c>
      <c r="K39" s="7" t="n">
        <v>50</v>
      </c>
      <c r="L39" s="7" t="n">
        <v>19434502995</v>
      </c>
      <c r="M39" s="7" t="n">
        <v>2</v>
      </c>
      <c r="N39" s="8" t="n">
        <v>2135852000000</v>
      </c>
      <c r="P39" s="9" t="n">
        <f aca="false">$P$31/20/5.7*B39/2/N39</f>
        <v>0.0203480982370452</v>
      </c>
    </row>
    <row r="40" customFormat="false" ht="15" hidden="false" customHeight="false" outlineLevel="0" collapsed="false">
      <c r="A40" s="0" t="n">
        <v>7</v>
      </c>
      <c r="B40" s="0" t="n">
        <v>0.0587</v>
      </c>
      <c r="C40" s="4" t="n">
        <f aca="false">P40</f>
        <v>0.0661614014489144</v>
      </c>
      <c r="D40" s="5" t="s">
        <v>5</v>
      </c>
      <c r="E40" s="5" t="s">
        <v>5</v>
      </c>
      <c r="F40" s="5" t="s">
        <v>5</v>
      </c>
      <c r="G40" s="5" t="s">
        <v>5</v>
      </c>
      <c r="H40" s="0" t="n">
        <v>1</v>
      </c>
      <c r="I40" s="6" t="n">
        <v>8</v>
      </c>
      <c r="J40" s="7" t="n">
        <v>-33.8</v>
      </c>
      <c r="K40" s="7" t="n">
        <v>33.8</v>
      </c>
      <c r="L40" s="7" t="n">
        <v>10361542520</v>
      </c>
      <c r="M40" s="7" t="n">
        <v>1</v>
      </c>
      <c r="N40" s="8" t="n">
        <v>350220100000</v>
      </c>
      <c r="P40" s="9" t="n">
        <f aca="false">$P$31/20/5.7*B40/2/N40</f>
        <v>0.0661614014489144</v>
      </c>
    </row>
    <row r="41" customFormat="false" ht="15" hidden="false" customHeight="false" outlineLevel="0" collapsed="false">
      <c r="A41" s="3" t="n">
        <v>8</v>
      </c>
      <c r="B41" s="0" t="n">
        <v>0.0366</v>
      </c>
      <c r="C41" s="4" t="n">
        <f aca="false">P41</f>
        <v>0.0430379432071301</v>
      </c>
      <c r="D41" s="5" t="s">
        <v>5</v>
      </c>
      <c r="E41" s="5" t="s">
        <v>5</v>
      </c>
      <c r="F41" s="5" t="s">
        <v>5</v>
      </c>
      <c r="G41" s="5" t="s">
        <v>5</v>
      </c>
      <c r="H41" s="0" t="n">
        <v>2</v>
      </c>
      <c r="I41" s="6" t="n">
        <v>9</v>
      </c>
      <c r="J41" s="7" t="n">
        <v>-52</v>
      </c>
      <c r="K41" s="7" t="n">
        <v>50</v>
      </c>
      <c r="L41" s="7" t="n">
        <v>6455559422</v>
      </c>
      <c r="M41" s="7" t="n">
        <v>2</v>
      </c>
      <c r="N41" s="8" t="n">
        <v>335689100000</v>
      </c>
      <c r="P41" s="9" t="n">
        <f aca="false">$P$31/20/5.7*B41/2/N41</f>
        <v>0.0430379432071301</v>
      </c>
    </row>
    <row r="42" customFormat="false" ht="15" hidden="false" customHeight="false" outlineLevel="0" collapsed="false">
      <c r="A42" s="0" t="n">
        <v>9</v>
      </c>
      <c r="B42" s="0" t="n">
        <v>0.0981</v>
      </c>
      <c r="C42" s="4" t="n">
        <f aca="false">P42</f>
        <v>0.0262156125187451</v>
      </c>
      <c r="D42" s="5" t="s">
        <v>5</v>
      </c>
      <c r="E42" s="5" t="s">
        <v>5</v>
      </c>
      <c r="F42" s="5" t="s">
        <v>5</v>
      </c>
      <c r="G42" s="5" t="s">
        <v>5</v>
      </c>
      <c r="H42" s="0" t="n">
        <v>2</v>
      </c>
      <c r="I42" s="6" t="n">
        <v>10</v>
      </c>
      <c r="J42" s="7" t="n">
        <v>-85.3</v>
      </c>
      <c r="K42" s="7" t="n">
        <v>50</v>
      </c>
      <c r="L42" s="7" t="n">
        <v>17316802511</v>
      </c>
      <c r="M42" s="7" t="n">
        <v>2</v>
      </c>
      <c r="N42" s="8" t="n">
        <v>1477123000000</v>
      </c>
      <c r="P42" s="9" t="n">
        <f aca="false">$P$31/20/5.7*B42/2/N42</f>
        <v>0.0262156125187451</v>
      </c>
    </row>
    <row r="43" customFormat="false" ht="15" hidden="false" customHeight="false" outlineLevel="0" collapsed="false">
      <c r="A43" s="3" t="n">
        <v>10</v>
      </c>
      <c r="B43" s="0" t="n">
        <v>0.0636</v>
      </c>
      <c r="C43" s="4" t="n">
        <f aca="false">P43</f>
        <v>0.0297018010163396</v>
      </c>
      <c r="D43" s="5" t="s">
        <v>5</v>
      </c>
      <c r="E43" s="5" t="s">
        <v>5</v>
      </c>
      <c r="F43" s="5" t="s">
        <v>5</v>
      </c>
      <c r="G43" s="5" t="s">
        <v>5</v>
      </c>
      <c r="H43" s="0" t="n">
        <v>2</v>
      </c>
      <c r="I43" s="6" t="n">
        <v>11</v>
      </c>
      <c r="J43" s="7" t="n">
        <v>-75.3</v>
      </c>
      <c r="K43" s="7" t="n">
        <v>50</v>
      </c>
      <c r="L43" s="7" t="n">
        <v>11225017827</v>
      </c>
      <c r="M43" s="7" t="n">
        <v>2</v>
      </c>
      <c r="N43" s="8" t="n">
        <v>845243800000</v>
      </c>
      <c r="P43" s="9" t="n">
        <f aca="false">$P$31/20/5.7*B43/2/N43</f>
        <v>0.0297018010163396</v>
      </c>
    </row>
    <row r="44" customFormat="false" ht="15" hidden="false" customHeight="false" outlineLevel="0" collapsed="false">
      <c r="A44" s="3" t="n">
        <v>11</v>
      </c>
      <c r="B44" s="0" t="n">
        <v>0</v>
      </c>
      <c r="C44" s="4" t="n">
        <f aca="false">P44</f>
        <v>0</v>
      </c>
      <c r="D44" s="5" t="s">
        <v>5</v>
      </c>
      <c r="E44" s="5" t="s">
        <v>5</v>
      </c>
      <c r="F44" s="5" t="s">
        <v>5</v>
      </c>
      <c r="G44" s="5" t="s">
        <v>5</v>
      </c>
      <c r="H44" s="0" t="n">
        <v>3</v>
      </c>
      <c r="I44" s="6" t="n">
        <v>12</v>
      </c>
      <c r="J44" s="7" t="n">
        <v>-185.6</v>
      </c>
      <c r="K44" s="7" t="n">
        <v>50</v>
      </c>
      <c r="L44" s="7" t="n">
        <v>15989283041</v>
      </c>
      <c r="M44" s="7" t="n">
        <v>3</v>
      </c>
      <c r="N44" s="8" t="n">
        <v>2967611000000</v>
      </c>
      <c r="P44" s="9" t="n">
        <f aca="false">$P$31/20/5.7*B44/2/N44</f>
        <v>0</v>
      </c>
    </row>
    <row r="45" customFormat="false" ht="15" hidden="false" customHeight="false" outlineLevel="0" collapsed="false">
      <c r="A45" s="3" t="n">
        <v>12</v>
      </c>
      <c r="B45" s="0" t="n">
        <v>0.0243</v>
      </c>
      <c r="C45" s="4" t="n">
        <f aca="false">P45</f>
        <v>0.0204002619830187</v>
      </c>
      <c r="D45" s="5" t="s">
        <v>5</v>
      </c>
      <c r="E45" s="5" t="s">
        <v>5</v>
      </c>
      <c r="F45" s="5" t="s">
        <v>5</v>
      </c>
      <c r="G45" s="5" t="s">
        <v>5</v>
      </c>
      <c r="H45" s="0" t="n">
        <v>2</v>
      </c>
      <c r="I45" s="6" t="n">
        <v>13</v>
      </c>
      <c r="J45" s="7" t="n">
        <v>-109.8</v>
      </c>
      <c r="K45" s="7" t="n">
        <v>50</v>
      </c>
      <c r="L45" s="7" t="n">
        <v>4282287423</v>
      </c>
      <c r="M45" s="7" t="n">
        <v>2</v>
      </c>
      <c r="N45" s="8" t="n">
        <v>470195200000</v>
      </c>
      <c r="P45" s="9" t="n">
        <f aca="false">$P$31/20/5.7*B45/2/N45</f>
        <v>0.0204002619830187</v>
      </c>
    </row>
    <row r="46" customFormat="false" ht="15" hidden="false" customHeight="false" outlineLevel="0" collapsed="false">
      <c r="A46" s="3" t="n">
        <v>13</v>
      </c>
      <c r="B46" s="0" t="n">
        <v>0.0802</v>
      </c>
      <c r="C46" s="4" t="n">
        <f aca="false">P46</f>
        <v>0.0457151536127584</v>
      </c>
      <c r="D46" s="5" t="s">
        <v>5</v>
      </c>
      <c r="E46" s="5" t="s">
        <v>5</v>
      </c>
      <c r="F46" s="5" t="s">
        <v>5</v>
      </c>
      <c r="G46" s="5" t="s">
        <v>5</v>
      </c>
      <c r="H46" s="0" t="n">
        <v>1</v>
      </c>
      <c r="I46" s="6" t="n">
        <v>14</v>
      </c>
      <c r="J46" s="7" t="n">
        <v>-48.9</v>
      </c>
      <c r="K46" s="7" t="n">
        <v>48.9</v>
      </c>
      <c r="L46" s="7" t="n">
        <v>14161620805</v>
      </c>
      <c r="M46" s="7" t="n">
        <v>1</v>
      </c>
      <c r="N46" s="8" t="n">
        <v>692503300000</v>
      </c>
      <c r="P46" s="9" t="n">
        <f aca="false">$P$31/20/5.7*B46/2/N46</f>
        <v>0.0457151536127584</v>
      </c>
    </row>
    <row r="47" customFormat="false" ht="15" hidden="false" customHeight="false" outlineLevel="0" collapsed="false">
      <c r="A47" s="0" t="n">
        <v>14</v>
      </c>
      <c r="B47" s="0" t="n">
        <v>0</v>
      </c>
      <c r="C47" s="4" t="n">
        <f aca="false">P47</f>
        <v>0</v>
      </c>
      <c r="D47" s="5" t="s">
        <v>5</v>
      </c>
      <c r="E47" s="5" t="s">
        <v>5</v>
      </c>
      <c r="F47" s="5" t="s">
        <v>5</v>
      </c>
      <c r="G47" s="5" t="s">
        <v>5</v>
      </c>
      <c r="H47" s="0" t="n">
        <v>3</v>
      </c>
      <c r="I47" s="6" t="n">
        <v>15</v>
      </c>
      <c r="J47" s="7" t="n">
        <v>-138.8</v>
      </c>
      <c r="K47" s="7" t="n">
        <v>50</v>
      </c>
      <c r="L47" s="7" t="n">
        <v>12608709589</v>
      </c>
      <c r="M47" s="7" t="n">
        <v>3</v>
      </c>
      <c r="N47" s="8" t="n">
        <v>1750089000000</v>
      </c>
      <c r="P47" s="9" t="n">
        <f aca="false">$P$31/20/5.7*B47/2/N47</f>
        <v>0</v>
      </c>
    </row>
    <row r="48" customFormat="false" ht="15" hidden="false" customHeight="false" outlineLevel="0" collapsed="false">
      <c r="A48" s="0" t="n">
        <v>15</v>
      </c>
      <c r="B48" s="0" t="n">
        <v>0.052</v>
      </c>
      <c r="C48" s="4" t="n">
        <f aca="false">P48</f>
        <v>0.0219755976652584</v>
      </c>
      <c r="D48" s="5" t="s">
        <v>5</v>
      </c>
      <c r="E48" s="5" t="s">
        <v>5</v>
      </c>
      <c r="F48" s="5" t="s">
        <v>5</v>
      </c>
      <c r="G48" s="5" t="s">
        <v>5</v>
      </c>
      <c r="H48" s="0" t="n">
        <v>2</v>
      </c>
      <c r="I48" s="6" t="n">
        <v>16</v>
      </c>
      <c r="J48" s="7" t="n">
        <v>-101.8</v>
      </c>
      <c r="K48" s="7" t="n">
        <v>50</v>
      </c>
      <c r="L48" s="7" t="n">
        <v>9175347755</v>
      </c>
      <c r="M48" s="7" t="n">
        <v>2</v>
      </c>
      <c r="N48" s="8" t="n">
        <v>934050400000</v>
      </c>
      <c r="P48" s="9" t="n">
        <f aca="false">$P$31/20/5.7*B48/2/N48</f>
        <v>0.0219755976652584</v>
      </c>
    </row>
    <row r="49" customFormat="false" ht="15" hidden="false" customHeight="false" outlineLevel="0" collapsed="false">
      <c r="A49" s="3" t="n">
        <v>16</v>
      </c>
      <c r="B49" s="0" t="n">
        <v>0</v>
      </c>
      <c r="C49" s="4" t="n">
        <f aca="false">P49</f>
        <v>0</v>
      </c>
      <c r="D49" s="5" t="s">
        <v>5</v>
      </c>
      <c r="E49" s="5" t="s">
        <v>5</v>
      </c>
      <c r="F49" s="5" t="s">
        <v>5</v>
      </c>
      <c r="G49" s="5" t="s">
        <v>5</v>
      </c>
      <c r="H49" s="0" t="n">
        <v>3</v>
      </c>
      <c r="I49" s="6" t="n">
        <v>17</v>
      </c>
      <c r="J49" s="7" t="n">
        <v>-156</v>
      </c>
      <c r="K49" s="7" t="n">
        <v>50</v>
      </c>
      <c r="L49" s="7" t="n">
        <v>11324453301</v>
      </c>
      <c r="M49" s="7" t="n">
        <v>3</v>
      </c>
      <c r="N49" s="8" t="n">
        <v>1766615000000</v>
      </c>
      <c r="P49" s="9" t="n">
        <f aca="false">$P$31/20/5.7*B49/2/N49</f>
        <v>0</v>
      </c>
    </row>
    <row r="50" customFormat="false" ht="15" hidden="false" customHeight="false" outlineLevel="0" collapsed="false">
      <c r="A50" s="3" t="n">
        <v>17</v>
      </c>
      <c r="B50" s="0" t="n">
        <v>0.0285</v>
      </c>
      <c r="C50" s="4" t="n">
        <f aca="false">P50</f>
        <v>0.0273041087951024</v>
      </c>
      <c r="D50" s="5" t="s">
        <v>5</v>
      </c>
      <c r="E50" s="5" t="s">
        <v>5</v>
      </c>
      <c r="F50" s="5" t="s">
        <v>5</v>
      </c>
      <c r="G50" s="5" t="s">
        <v>5</v>
      </c>
      <c r="H50" s="0" t="n">
        <v>2</v>
      </c>
      <c r="I50" s="6" t="n">
        <v>18</v>
      </c>
      <c r="J50" s="7" t="n">
        <v>-81.9</v>
      </c>
      <c r="K50" s="7" t="n">
        <v>50</v>
      </c>
      <c r="L50" s="7" t="n">
        <v>5030841128</v>
      </c>
      <c r="M50" s="7" t="n">
        <v>2</v>
      </c>
      <c r="N50" s="8" t="n">
        <v>412025900000</v>
      </c>
      <c r="P50" s="9" t="n">
        <f aca="false">$P$31/20/5.7*B50/2/N50</f>
        <v>0.0273041087951024</v>
      </c>
    </row>
    <row r="51" customFormat="false" ht="15" hidden="false" customHeight="false" outlineLevel="0" collapsed="false">
      <c r="A51" s="3" t="n">
        <v>18</v>
      </c>
      <c r="B51" s="0" t="n">
        <v>0.0274</v>
      </c>
      <c r="C51" s="4" t="n">
        <f aca="false">P51</f>
        <v>0.0259104764920236</v>
      </c>
      <c r="D51" s="5" t="s">
        <v>5</v>
      </c>
      <c r="E51" s="5" t="s">
        <v>5</v>
      </c>
      <c r="F51" s="5" t="s">
        <v>5</v>
      </c>
      <c r="G51" s="5" t="s">
        <v>5</v>
      </c>
      <c r="H51" s="0" t="n">
        <v>2</v>
      </c>
      <c r="I51" s="6" t="n">
        <v>19</v>
      </c>
      <c r="J51" s="7" t="n">
        <v>-86.4</v>
      </c>
      <c r="K51" s="7" t="n">
        <v>50</v>
      </c>
      <c r="L51" s="7" t="n">
        <v>4831356901</v>
      </c>
      <c r="M51" s="7" t="n">
        <v>2</v>
      </c>
      <c r="N51" s="8" t="n">
        <v>417429200000</v>
      </c>
      <c r="P51" s="9" t="n">
        <f aca="false">$P$31/20/5.7*B51/2/N51</f>
        <v>0.0259104764920236</v>
      </c>
    </row>
    <row r="52" customFormat="false" ht="15" hidden="false" customHeight="false" outlineLevel="0" collapsed="false">
      <c r="A52" s="3" t="n">
        <v>19</v>
      </c>
      <c r="B52" s="0" t="n">
        <v>0</v>
      </c>
      <c r="C52" s="4" t="n">
        <f aca="false">P52</f>
        <v>0</v>
      </c>
      <c r="D52" s="5" t="s">
        <v>5</v>
      </c>
      <c r="E52" s="5" t="s">
        <v>5</v>
      </c>
      <c r="F52" s="5" t="s">
        <v>5</v>
      </c>
      <c r="G52" s="5" t="s">
        <v>5</v>
      </c>
      <c r="H52" s="0" t="n">
        <v>3</v>
      </c>
      <c r="I52" s="6" t="n">
        <v>20</v>
      </c>
      <c r="J52" s="7" t="n">
        <v>-199.1</v>
      </c>
      <c r="K52" s="7" t="n">
        <v>50</v>
      </c>
      <c r="L52" s="7" t="n">
        <v>17683470543</v>
      </c>
      <c r="M52" s="7" t="n">
        <v>3</v>
      </c>
      <c r="N52" s="8" t="n">
        <v>3520779000000</v>
      </c>
      <c r="P52" s="9" t="n">
        <f aca="false">$P$31/20/5.7*B52/2/N52</f>
        <v>0</v>
      </c>
    </row>
    <row r="53" customFormat="false" ht="15" hidden="false" customHeight="false" outlineLevel="0" collapsed="false">
      <c r="A53" s="3" t="n">
        <v>20</v>
      </c>
      <c r="B53" s="0" t="n">
        <v>0</v>
      </c>
      <c r="C53" s="4" t="n">
        <f aca="false">P53</f>
        <v>0</v>
      </c>
      <c r="D53" s="5" t="s">
        <v>5</v>
      </c>
      <c r="E53" s="5" t="s">
        <v>5</v>
      </c>
      <c r="F53" s="5" t="s">
        <v>5</v>
      </c>
      <c r="G53" s="5" t="s">
        <v>5</v>
      </c>
      <c r="H53" s="0" t="n">
        <v>3</v>
      </c>
      <c r="I53" s="6" t="n">
        <v>21</v>
      </c>
      <c r="J53" s="7" t="n">
        <v>-230.2</v>
      </c>
      <c r="K53" s="7" t="n">
        <v>50</v>
      </c>
      <c r="L53" s="7" t="n">
        <v>9957085306</v>
      </c>
      <c r="M53" s="7" t="n">
        <v>3</v>
      </c>
      <c r="N53" s="8" t="n">
        <v>2292121000000</v>
      </c>
      <c r="P53" s="9" t="n">
        <f aca="false">$P$31/20/5.7*B53/2/N53</f>
        <v>0</v>
      </c>
    </row>
    <row r="54" customFormat="false" ht="15" hidden="false" customHeight="false" outlineLevel="0" collapsed="false">
      <c r="A54" s="3" t="n">
        <v>21</v>
      </c>
      <c r="B54" s="0" t="n">
        <v>0</v>
      </c>
      <c r="C54" s="4" t="n">
        <f aca="false">P54</f>
        <v>0</v>
      </c>
      <c r="D54" s="5" t="s">
        <v>5</v>
      </c>
      <c r="E54" s="5" t="s">
        <v>5</v>
      </c>
      <c r="F54" s="5" t="s">
        <v>5</v>
      </c>
      <c r="G54" s="5" t="s">
        <v>5</v>
      </c>
      <c r="H54" s="0" t="n">
        <v>3</v>
      </c>
      <c r="I54" s="6" t="n">
        <v>22</v>
      </c>
      <c r="J54" s="7" t="n">
        <v>-186.3</v>
      </c>
      <c r="K54" s="7" t="n">
        <v>50</v>
      </c>
      <c r="L54" s="7" t="n">
        <v>6033778736</v>
      </c>
      <c r="M54" s="7" t="n">
        <v>3</v>
      </c>
      <c r="N54" s="8" t="n">
        <v>1124093000000</v>
      </c>
      <c r="P54" s="9" t="n">
        <f aca="false">$P$31/20/5.7*B54/2/N54</f>
        <v>0</v>
      </c>
    </row>
    <row r="55" customFormat="false" ht="15" hidden="false" customHeight="false" outlineLevel="0" collapsed="false">
      <c r="A55" s="3" t="n">
        <v>22</v>
      </c>
      <c r="B55" s="0" t="n">
        <v>0.0977</v>
      </c>
      <c r="C55" s="4" t="n">
        <f aca="false">P55</f>
        <v>0.0187008222925746</v>
      </c>
      <c r="D55" s="5" t="s">
        <v>5</v>
      </c>
      <c r="E55" s="5" t="s">
        <v>5</v>
      </c>
      <c r="F55" s="5" t="s">
        <v>5</v>
      </c>
      <c r="G55" s="5" t="s">
        <v>5</v>
      </c>
      <c r="H55" s="0" t="n">
        <v>2</v>
      </c>
      <c r="I55" s="6" t="n">
        <v>23</v>
      </c>
      <c r="J55" s="7" t="n">
        <v>-119.6</v>
      </c>
      <c r="K55" s="7" t="n">
        <v>50</v>
      </c>
      <c r="L55" s="7" t="n">
        <v>17242902545</v>
      </c>
      <c r="M55" s="7" t="n">
        <v>2</v>
      </c>
      <c r="N55" s="8" t="n">
        <v>2062251000000</v>
      </c>
      <c r="P55" s="9" t="n">
        <f aca="false">$P$31/20/5.7*B55/2/N55</f>
        <v>0.0187008222925746</v>
      </c>
    </row>
    <row r="56" customFormat="false" ht="15" hidden="false" customHeight="false" outlineLevel="0" collapsed="false">
      <c r="A56" s="0" t="n">
        <v>23</v>
      </c>
      <c r="B56" s="0" t="n">
        <v>0</v>
      </c>
      <c r="C56" s="4" t="n">
        <f aca="false">P56</f>
        <v>0</v>
      </c>
      <c r="D56" s="5" t="s">
        <v>5</v>
      </c>
      <c r="E56" s="5" t="s">
        <v>5</v>
      </c>
      <c r="F56" s="5" t="s">
        <v>5</v>
      </c>
      <c r="G56" s="5" t="s">
        <v>5</v>
      </c>
      <c r="H56" s="0" t="n">
        <v>0</v>
      </c>
      <c r="I56" s="6" t="n">
        <v>24</v>
      </c>
      <c r="J56" s="7" t="n">
        <v>0</v>
      </c>
      <c r="K56" s="7" t="n">
        <v>0</v>
      </c>
      <c r="L56" s="7" t="n">
        <v>173026053</v>
      </c>
      <c r="M56" s="7" t="n">
        <v>0</v>
      </c>
      <c r="N56" s="8" t="n">
        <v>0</v>
      </c>
      <c r="P56" s="9" t="n">
        <v>0</v>
      </c>
    </row>
    <row r="57" customFormat="false" ht="15" hidden="false" customHeight="false" outlineLevel="0" collapsed="false">
      <c r="A57" s="0" t="n">
        <v>24</v>
      </c>
      <c r="B57" s="0" t="n">
        <v>0</v>
      </c>
      <c r="C57" s="4" t="n">
        <f aca="false">P57</f>
        <v>0</v>
      </c>
      <c r="D57" s="5" t="s">
        <v>5</v>
      </c>
      <c r="E57" s="5" t="s">
        <v>5</v>
      </c>
      <c r="F57" s="5" t="s">
        <v>5</v>
      </c>
      <c r="G57" s="5" t="s">
        <v>5</v>
      </c>
      <c r="H57" s="0" t="n">
        <v>0</v>
      </c>
      <c r="I57" s="6" t="n">
        <v>25</v>
      </c>
      <c r="J57" s="7" t="n">
        <v>0</v>
      </c>
      <c r="K57" s="7" t="n">
        <v>0</v>
      </c>
      <c r="L57" s="7" t="n">
        <v>294595432</v>
      </c>
      <c r="M57" s="7" t="n">
        <v>0</v>
      </c>
      <c r="N57" s="8" t="n">
        <v>0</v>
      </c>
      <c r="P57" s="9" t="n">
        <v>0</v>
      </c>
    </row>
    <row r="58" customFormat="false" ht="15" hidden="false" customHeight="false" outlineLevel="0" collapsed="false">
      <c r="A58" s="0" t="n">
        <v>25</v>
      </c>
      <c r="B58" s="0" t="n">
        <v>0</v>
      </c>
      <c r="C58" s="4" t="n">
        <f aca="false">P58</f>
        <v>0</v>
      </c>
      <c r="D58" s="5" t="s">
        <v>5</v>
      </c>
      <c r="E58" s="5" t="s">
        <v>5</v>
      </c>
      <c r="F58" s="5" t="s">
        <v>5</v>
      </c>
      <c r="G58" s="5" t="s">
        <v>5</v>
      </c>
      <c r="H58" s="0" t="n">
        <v>2</v>
      </c>
      <c r="I58" s="6" t="n">
        <v>26</v>
      </c>
      <c r="J58" s="7" t="n">
        <v>-100</v>
      </c>
      <c r="K58" s="7" t="n">
        <v>50</v>
      </c>
      <c r="L58" s="7" t="n">
        <v>35556339824</v>
      </c>
      <c r="M58" s="7" t="n">
        <v>2</v>
      </c>
      <c r="N58" s="8" t="n">
        <v>3555634000000</v>
      </c>
      <c r="P58" s="9" t="n">
        <f aca="false">$P$31/20/5.7*B58/2/N58</f>
        <v>0</v>
      </c>
    </row>
    <row r="59" customFormat="false" ht="15" hidden="false" customHeight="false" outlineLevel="0" collapsed="false">
      <c r="A59" s="0" t="n">
        <v>26</v>
      </c>
      <c r="B59" s="0" t="n">
        <v>0</v>
      </c>
      <c r="C59" s="4" t="n">
        <f aca="false">P59</f>
        <v>0</v>
      </c>
      <c r="D59" s="5" t="s">
        <v>5</v>
      </c>
      <c r="E59" s="5" t="s">
        <v>5</v>
      </c>
      <c r="F59" s="5" t="s">
        <v>5</v>
      </c>
      <c r="G59" s="5" t="s">
        <v>5</v>
      </c>
      <c r="H59" s="0" t="n">
        <v>3</v>
      </c>
      <c r="I59" s="6" t="n">
        <v>27</v>
      </c>
      <c r="J59" s="7" t="n">
        <v>-150</v>
      </c>
      <c r="K59" s="7" t="n">
        <v>50</v>
      </c>
      <c r="L59" s="7" t="n">
        <v>17529276725</v>
      </c>
      <c r="M59" s="7" t="n">
        <v>3</v>
      </c>
      <c r="N59" s="8" t="n">
        <v>2629392000000</v>
      </c>
      <c r="P59" s="9" t="n">
        <f aca="false">$P$31/20/5.7*B59/2/N59</f>
        <v>0</v>
      </c>
    </row>
    <row r="60" customFormat="false" ht="15" hidden="false" customHeight="false" outlineLevel="0" collapsed="false">
      <c r="A60" s="0" t="n">
        <v>27</v>
      </c>
      <c r="B60" s="0" t="n">
        <v>0</v>
      </c>
      <c r="C60" s="4" t="n">
        <f aca="false">P60</f>
        <v>0</v>
      </c>
      <c r="D60" s="5" t="s">
        <v>5</v>
      </c>
      <c r="E60" s="5" t="s">
        <v>5</v>
      </c>
      <c r="F60" s="5" t="s">
        <v>5</v>
      </c>
      <c r="G60" s="5" t="s">
        <v>5</v>
      </c>
      <c r="H60" s="0" t="n">
        <v>4</v>
      </c>
      <c r="I60" s="6" t="n">
        <v>28</v>
      </c>
      <c r="J60" s="7" t="n">
        <v>-500</v>
      </c>
      <c r="K60" s="7" t="n">
        <v>50</v>
      </c>
      <c r="L60" s="7" t="n">
        <v>26033456848</v>
      </c>
      <c r="M60" s="7" t="n">
        <v>4</v>
      </c>
      <c r="N60" s="8" t="n">
        <v>13016730000000</v>
      </c>
      <c r="P60" s="9" t="n">
        <f aca="false">$P$31/20/5.7*B60/2/N60</f>
        <v>0</v>
      </c>
    </row>
    <row r="61" customFormat="false" ht="15" hidden="false" customHeight="false" outlineLevel="0" collapsed="false">
      <c r="A61" s="0" t="n">
        <v>28</v>
      </c>
      <c r="B61" s="0" t="n">
        <v>0</v>
      </c>
      <c r="C61" s="4" t="n">
        <f aca="false">P61</f>
        <v>0</v>
      </c>
      <c r="D61" s="5" t="s">
        <v>5</v>
      </c>
      <c r="E61" s="5" t="s">
        <v>5</v>
      </c>
      <c r="F61" s="5" t="s">
        <v>5</v>
      </c>
      <c r="G61" s="5" t="s">
        <v>5</v>
      </c>
      <c r="H61" s="0" t="n">
        <v>4</v>
      </c>
      <c r="I61" s="6" t="n">
        <v>29</v>
      </c>
      <c r="J61" s="7" t="n">
        <v>-500</v>
      </c>
      <c r="K61" s="7" t="n">
        <v>50</v>
      </c>
      <c r="L61" s="7" t="n">
        <v>40232596619</v>
      </c>
      <c r="M61" s="7" t="n">
        <v>4</v>
      </c>
      <c r="N61" s="8" t="n">
        <v>20116300000000</v>
      </c>
      <c r="P61" s="9" t="n">
        <f aca="false">$P$31/20/5.7*B61/2/N61</f>
        <v>0</v>
      </c>
    </row>
    <row r="62" customFormat="false" ht="15" hidden="false" customHeight="false" outlineLevel="0" collapsed="false">
      <c r="A62" s="0" t="n">
        <v>29</v>
      </c>
      <c r="B62" s="0" t="n">
        <v>0</v>
      </c>
      <c r="C62" s="4" t="n">
        <f aca="false">P62</f>
        <v>0</v>
      </c>
      <c r="D62" s="5" t="s">
        <v>5</v>
      </c>
      <c r="E62" s="5" t="s">
        <v>5</v>
      </c>
      <c r="F62" s="5" t="s">
        <v>5</v>
      </c>
      <c r="G62" s="5" t="s">
        <v>5</v>
      </c>
      <c r="H62" s="0" t="n">
        <v>4</v>
      </c>
      <c r="I62" s="6" t="n">
        <v>30</v>
      </c>
      <c r="J62" s="7" t="n">
        <v>-500</v>
      </c>
      <c r="K62" s="7" t="n">
        <v>50</v>
      </c>
      <c r="L62" s="7" t="n">
        <v>27427742420</v>
      </c>
      <c r="M62" s="7" t="n">
        <v>4</v>
      </c>
      <c r="N62" s="8" t="n">
        <v>13713870000000</v>
      </c>
      <c r="P62" s="9" t="n">
        <f aca="false">$P$31/20/5.7*B62/2/N62</f>
        <v>0</v>
      </c>
    </row>
    <row r="64" customFormat="false" ht="15" hidden="false" customHeight="false" outlineLevel="0" collapsed="false">
      <c r="C64" s="15" t="n">
        <f aca="false">C33</f>
        <v>0</v>
      </c>
      <c r="D64" s="9" t="str">
        <f aca="false">D33</f>
        <v>_</v>
      </c>
      <c r="E64" s="9" t="str">
        <f aca="false">E33</f>
        <v>_</v>
      </c>
      <c r="F64" s="9" t="str">
        <f aca="false">F33</f>
        <v>_</v>
      </c>
      <c r="G64" s="9" t="str">
        <f aca="false">G33</f>
        <v>_</v>
      </c>
      <c r="I64" s="0" t="str">
        <f aca="false">"  "&amp;C64&amp;", "&amp;D64&amp;", "&amp;E64&amp;", "&amp;F64&amp;", "&amp;G64&amp;","</f>
        <v>  0, _, _, _, _,</v>
      </c>
      <c r="P64" s="0" t="s">
        <v>58</v>
      </c>
    </row>
    <row r="65" customFormat="false" ht="15" hidden="false" customHeight="false" outlineLevel="0" collapsed="false">
      <c r="C65" s="15" t="n">
        <f aca="false">C34</f>
        <v>0.127045644798631</v>
      </c>
      <c r="D65" s="9" t="str">
        <f aca="false">D34</f>
        <v>_</v>
      </c>
      <c r="E65" s="9" t="str">
        <f aca="false">E34</f>
        <v>_</v>
      </c>
      <c r="F65" s="9" t="str">
        <f aca="false">F34</f>
        <v>_</v>
      </c>
      <c r="G65" s="9" t="str">
        <f aca="false">G34</f>
        <v>_</v>
      </c>
      <c r="I65" s="0" t="str">
        <f aca="false">"  "&amp;C65&amp;", "&amp;D65&amp;", "&amp;E65&amp;", "&amp;F65&amp;", "&amp;G65&amp;","</f>
        <v>  0.127045644798631, _, _, _, _,</v>
      </c>
      <c r="P65" s="0" t="s">
        <v>321</v>
      </c>
    </row>
    <row r="66" customFormat="false" ht="15" hidden="false" customHeight="false" outlineLevel="0" collapsed="false">
      <c r="C66" s="15" t="n">
        <f aca="false">C35</f>
        <v>0.0611616925592116</v>
      </c>
      <c r="D66" s="9" t="str">
        <f aca="false">D35</f>
        <v>_</v>
      </c>
      <c r="E66" s="9" t="str">
        <f aca="false">E35</f>
        <v>_</v>
      </c>
      <c r="F66" s="9" t="str">
        <f aca="false">F35</f>
        <v>_</v>
      </c>
      <c r="G66" s="9" t="str">
        <f aca="false">G35</f>
        <v>_</v>
      </c>
      <c r="I66" s="0" t="str">
        <f aca="false">"  "&amp;C66&amp;", "&amp;D66&amp;", "&amp;E66&amp;", "&amp;F66&amp;", "&amp;G66&amp;","</f>
        <v>  0.0611616925592116, _, _, _, _,</v>
      </c>
      <c r="P66" s="0" t="s">
        <v>322</v>
      </c>
    </row>
    <row r="67" customFormat="false" ht="15" hidden="false" customHeight="false" outlineLevel="0" collapsed="false">
      <c r="C67" s="15" t="n">
        <f aca="false">C36</f>
        <v>0</v>
      </c>
      <c r="D67" s="9" t="str">
        <f aca="false">D36</f>
        <v>_</v>
      </c>
      <c r="E67" s="9" t="str">
        <f aca="false">E36</f>
        <v>_</v>
      </c>
      <c r="F67" s="9" t="str">
        <f aca="false">F36</f>
        <v>_</v>
      </c>
      <c r="G67" s="9" t="str">
        <f aca="false">G36</f>
        <v>_</v>
      </c>
      <c r="I67" s="0" t="str">
        <f aca="false">"  "&amp;C67&amp;", "&amp;D67&amp;", "&amp;E67&amp;", "&amp;F67&amp;", "&amp;G67&amp;","</f>
        <v>  0, _, _, _, _,</v>
      </c>
      <c r="P67" s="0" t="s">
        <v>58</v>
      </c>
    </row>
    <row r="68" customFormat="false" ht="15" hidden="false" customHeight="false" outlineLevel="0" collapsed="false">
      <c r="C68" s="15" t="n">
        <f aca="false">C37</f>
        <v>0.109180101112684</v>
      </c>
      <c r="D68" s="9" t="str">
        <f aca="false">D37</f>
        <v>_</v>
      </c>
      <c r="E68" s="9" t="str">
        <f aca="false">E37</f>
        <v>_</v>
      </c>
      <c r="F68" s="9" t="str">
        <f aca="false">F37</f>
        <v>_</v>
      </c>
      <c r="G68" s="9" t="str">
        <f aca="false">G37</f>
        <v>_</v>
      </c>
      <c r="I68" s="0" t="str">
        <f aca="false">"  "&amp;C68&amp;", "&amp;D68&amp;", "&amp;E68&amp;", "&amp;F68&amp;", "&amp;G68&amp;","</f>
        <v>  0.109180101112684, _, _, _, _,</v>
      </c>
      <c r="P68" s="0" t="s">
        <v>323</v>
      </c>
    </row>
    <row r="69" customFormat="false" ht="15" hidden="false" customHeight="false" outlineLevel="0" collapsed="false">
      <c r="C69" s="15" t="n">
        <f aca="false">C38</f>
        <v>0.0211079694146868</v>
      </c>
      <c r="D69" s="9" t="str">
        <f aca="false">D38</f>
        <v>_</v>
      </c>
      <c r="E69" s="9" t="str">
        <f aca="false">E38</f>
        <v>_</v>
      </c>
      <c r="F69" s="9" t="str">
        <f aca="false">F38</f>
        <v>_</v>
      </c>
      <c r="G69" s="9" t="str">
        <f aca="false">G38</f>
        <v>_</v>
      </c>
      <c r="I69" s="0" t="str">
        <f aca="false">"  "&amp;C69&amp;", "&amp;D69&amp;", "&amp;E69&amp;", "&amp;F69&amp;", "&amp;G69&amp;","</f>
        <v>  0.0211079694146868, _, _, _, _,</v>
      </c>
      <c r="P69" s="0" t="s">
        <v>324</v>
      </c>
    </row>
    <row r="70" customFormat="false" ht="15" hidden="false" customHeight="false" outlineLevel="0" collapsed="false">
      <c r="C70" s="15" t="n">
        <f aca="false">C39</f>
        <v>0.0203480982370452</v>
      </c>
      <c r="D70" s="9" t="str">
        <f aca="false">D39</f>
        <v>_</v>
      </c>
      <c r="E70" s="9" t="str">
        <f aca="false">E39</f>
        <v>_</v>
      </c>
      <c r="F70" s="9" t="str">
        <f aca="false">F39</f>
        <v>_</v>
      </c>
      <c r="G70" s="9" t="str">
        <f aca="false">G39</f>
        <v>_</v>
      </c>
      <c r="I70" s="0" t="str">
        <f aca="false">"  "&amp;C70&amp;", "&amp;D70&amp;", "&amp;E70&amp;", "&amp;F70&amp;", "&amp;G70&amp;","</f>
        <v>  0.0203480982370452, _, _, _, _,</v>
      </c>
      <c r="P70" s="0" t="s">
        <v>325</v>
      </c>
    </row>
    <row r="71" customFormat="false" ht="15" hidden="false" customHeight="false" outlineLevel="0" collapsed="false">
      <c r="C71" s="15" t="n">
        <f aca="false">C40</f>
        <v>0.0661614014489144</v>
      </c>
      <c r="D71" s="9" t="str">
        <f aca="false">D40</f>
        <v>_</v>
      </c>
      <c r="E71" s="9" t="str">
        <f aca="false">E40</f>
        <v>_</v>
      </c>
      <c r="F71" s="9" t="str">
        <f aca="false">F40</f>
        <v>_</v>
      </c>
      <c r="G71" s="9" t="str">
        <f aca="false">G40</f>
        <v>_</v>
      </c>
      <c r="I71" s="0" t="str">
        <f aca="false">"  "&amp;C71&amp;", "&amp;D71&amp;", "&amp;E71&amp;", "&amp;F71&amp;", "&amp;G71&amp;","</f>
        <v>  0.0661614014489144, _, _, _, _,</v>
      </c>
      <c r="P71" s="0" t="s">
        <v>326</v>
      </c>
    </row>
    <row r="72" customFormat="false" ht="15" hidden="false" customHeight="false" outlineLevel="0" collapsed="false">
      <c r="C72" s="15" t="n">
        <f aca="false">C41</f>
        <v>0.0430379432071301</v>
      </c>
      <c r="D72" s="9" t="str">
        <f aca="false">D41</f>
        <v>_</v>
      </c>
      <c r="E72" s="9" t="str">
        <f aca="false">E41</f>
        <v>_</v>
      </c>
      <c r="F72" s="9" t="str">
        <f aca="false">F41</f>
        <v>_</v>
      </c>
      <c r="G72" s="9" t="str">
        <f aca="false">G41</f>
        <v>_</v>
      </c>
      <c r="I72" s="0" t="str">
        <f aca="false">"  "&amp;C72&amp;", "&amp;D72&amp;", "&amp;E72&amp;", "&amp;F72&amp;", "&amp;G72&amp;","</f>
        <v>  0.0430379432071301, _, _, _, _,</v>
      </c>
      <c r="P72" s="0" t="s">
        <v>327</v>
      </c>
    </row>
    <row r="73" customFormat="false" ht="15" hidden="false" customHeight="false" outlineLevel="0" collapsed="false">
      <c r="C73" s="15" t="n">
        <f aca="false">C42</f>
        <v>0.0262156125187451</v>
      </c>
      <c r="D73" s="9" t="str">
        <f aca="false">D42</f>
        <v>_</v>
      </c>
      <c r="E73" s="9" t="str">
        <f aca="false">E42</f>
        <v>_</v>
      </c>
      <c r="F73" s="9" t="str">
        <f aca="false">F42</f>
        <v>_</v>
      </c>
      <c r="G73" s="9" t="str">
        <f aca="false">G42</f>
        <v>_</v>
      </c>
      <c r="I73" s="0" t="str">
        <f aca="false">"  "&amp;C73&amp;", "&amp;D73&amp;", "&amp;E73&amp;", "&amp;F73&amp;", "&amp;G73&amp;","</f>
        <v>  0.0262156125187451, _, _, _, _,</v>
      </c>
      <c r="P73" s="0" t="s">
        <v>328</v>
      </c>
    </row>
    <row r="74" customFormat="false" ht="15" hidden="false" customHeight="false" outlineLevel="0" collapsed="false">
      <c r="C74" s="15" t="n">
        <f aca="false">C43</f>
        <v>0.0297018010163396</v>
      </c>
      <c r="D74" s="9" t="str">
        <f aca="false">D43</f>
        <v>_</v>
      </c>
      <c r="E74" s="9" t="str">
        <f aca="false">E43</f>
        <v>_</v>
      </c>
      <c r="F74" s="9" t="str">
        <f aca="false">F43</f>
        <v>_</v>
      </c>
      <c r="G74" s="9" t="str">
        <f aca="false">G43</f>
        <v>_</v>
      </c>
      <c r="I74" s="0" t="str">
        <f aca="false">"  "&amp;C74&amp;", "&amp;D74&amp;", "&amp;E74&amp;", "&amp;F74&amp;", "&amp;G74&amp;","</f>
        <v>  0.0297018010163396, _, _, _, _,</v>
      </c>
      <c r="P74" s="0" t="s">
        <v>329</v>
      </c>
    </row>
    <row r="75" customFormat="false" ht="15" hidden="false" customHeight="false" outlineLevel="0" collapsed="false">
      <c r="C75" s="15" t="n">
        <f aca="false">C44</f>
        <v>0</v>
      </c>
      <c r="D75" s="9" t="str">
        <f aca="false">D44</f>
        <v>_</v>
      </c>
      <c r="E75" s="9" t="str">
        <f aca="false">E44</f>
        <v>_</v>
      </c>
      <c r="F75" s="9" t="str">
        <f aca="false">F44</f>
        <v>_</v>
      </c>
      <c r="G75" s="9" t="str">
        <f aca="false">G44</f>
        <v>_</v>
      </c>
      <c r="I75" s="0" t="str">
        <f aca="false">"  "&amp;C75&amp;", "&amp;D75&amp;", "&amp;E75&amp;", "&amp;F75&amp;", "&amp;G75&amp;","</f>
        <v>  0, _, _, _, _,</v>
      </c>
      <c r="P75" s="0" t="s">
        <v>58</v>
      </c>
    </row>
    <row r="76" customFormat="false" ht="15" hidden="false" customHeight="false" outlineLevel="0" collapsed="false">
      <c r="C76" s="15" t="n">
        <f aca="false">C45</f>
        <v>0.0204002619830187</v>
      </c>
      <c r="D76" s="9" t="str">
        <f aca="false">D45</f>
        <v>_</v>
      </c>
      <c r="E76" s="9" t="str">
        <f aca="false">E45</f>
        <v>_</v>
      </c>
      <c r="F76" s="9" t="str">
        <f aca="false">F45</f>
        <v>_</v>
      </c>
      <c r="G76" s="9" t="str">
        <f aca="false">G45</f>
        <v>_</v>
      </c>
      <c r="I76" s="0" t="str">
        <f aca="false">"  "&amp;C76&amp;", "&amp;D76&amp;", "&amp;E76&amp;", "&amp;F76&amp;", "&amp;G76&amp;","</f>
        <v>  0.0204002619830187, _, _, _, _,</v>
      </c>
      <c r="P76" s="0" t="s">
        <v>330</v>
      </c>
    </row>
    <row r="77" customFormat="false" ht="15" hidden="false" customHeight="false" outlineLevel="0" collapsed="false">
      <c r="C77" s="15" t="n">
        <f aca="false">C46</f>
        <v>0.0457151536127584</v>
      </c>
      <c r="D77" s="9" t="str">
        <f aca="false">D46</f>
        <v>_</v>
      </c>
      <c r="E77" s="9" t="str">
        <f aca="false">E46</f>
        <v>_</v>
      </c>
      <c r="F77" s="9" t="str">
        <f aca="false">F46</f>
        <v>_</v>
      </c>
      <c r="G77" s="9" t="str">
        <f aca="false">G46</f>
        <v>_</v>
      </c>
      <c r="I77" s="0" t="str">
        <f aca="false">"  "&amp;C77&amp;", "&amp;D77&amp;", "&amp;E77&amp;", "&amp;F77&amp;", "&amp;G77&amp;","</f>
        <v>  0.0457151536127584, _, _, _, _,</v>
      </c>
      <c r="P77" s="0" t="s">
        <v>331</v>
      </c>
    </row>
    <row r="78" customFormat="false" ht="15" hidden="false" customHeight="false" outlineLevel="0" collapsed="false">
      <c r="C78" s="15" t="n">
        <f aca="false">C47</f>
        <v>0</v>
      </c>
      <c r="D78" s="9" t="str">
        <f aca="false">D47</f>
        <v>_</v>
      </c>
      <c r="E78" s="9" t="str">
        <f aca="false">E47</f>
        <v>_</v>
      </c>
      <c r="F78" s="9" t="str">
        <f aca="false">F47</f>
        <v>_</v>
      </c>
      <c r="G78" s="9" t="str">
        <f aca="false">G47</f>
        <v>_</v>
      </c>
      <c r="I78" s="0" t="str">
        <f aca="false">"  "&amp;C78&amp;", "&amp;D78&amp;", "&amp;E78&amp;", "&amp;F78&amp;", "&amp;G78&amp;","</f>
        <v>  0, _, _, _, _,</v>
      </c>
      <c r="P78" s="0" t="s">
        <v>58</v>
      </c>
    </row>
    <row r="79" customFormat="false" ht="15" hidden="false" customHeight="false" outlineLevel="0" collapsed="false">
      <c r="C79" s="15" t="n">
        <f aca="false">C48</f>
        <v>0.0219755976652584</v>
      </c>
      <c r="D79" s="9" t="str">
        <f aca="false">D48</f>
        <v>_</v>
      </c>
      <c r="E79" s="9" t="str">
        <f aca="false">E48</f>
        <v>_</v>
      </c>
      <c r="F79" s="9" t="str">
        <f aca="false">F48</f>
        <v>_</v>
      </c>
      <c r="G79" s="9" t="str">
        <f aca="false">G48</f>
        <v>_</v>
      </c>
      <c r="I79" s="0" t="str">
        <f aca="false">"  "&amp;C79&amp;", "&amp;D79&amp;", "&amp;E79&amp;", "&amp;F79&amp;", "&amp;G79&amp;","</f>
        <v>  0.0219755976652584, _, _, _, _,</v>
      </c>
      <c r="P79" s="0" t="s">
        <v>332</v>
      </c>
    </row>
    <row r="80" customFormat="false" ht="15" hidden="false" customHeight="false" outlineLevel="0" collapsed="false">
      <c r="C80" s="15" t="n">
        <f aca="false">C49</f>
        <v>0</v>
      </c>
      <c r="D80" s="9" t="str">
        <f aca="false">D49</f>
        <v>_</v>
      </c>
      <c r="E80" s="9" t="str">
        <f aca="false">E49</f>
        <v>_</v>
      </c>
      <c r="F80" s="9" t="str">
        <f aca="false">F49</f>
        <v>_</v>
      </c>
      <c r="G80" s="9" t="str">
        <f aca="false">G49</f>
        <v>_</v>
      </c>
      <c r="I80" s="0" t="str">
        <f aca="false">"  "&amp;C80&amp;", "&amp;D80&amp;", "&amp;E80&amp;", "&amp;F80&amp;", "&amp;G80&amp;","</f>
        <v>  0, _, _, _, _,</v>
      </c>
      <c r="P80" s="0" t="s">
        <v>58</v>
      </c>
    </row>
    <row r="81" customFormat="false" ht="15" hidden="false" customHeight="false" outlineLevel="0" collapsed="false">
      <c r="C81" s="15" t="n">
        <f aca="false">C50</f>
        <v>0.0273041087951024</v>
      </c>
      <c r="D81" s="9" t="str">
        <f aca="false">D50</f>
        <v>_</v>
      </c>
      <c r="E81" s="9" t="str">
        <f aca="false">E50</f>
        <v>_</v>
      </c>
      <c r="F81" s="9" t="str">
        <f aca="false">F50</f>
        <v>_</v>
      </c>
      <c r="G81" s="9" t="str">
        <f aca="false">G50</f>
        <v>_</v>
      </c>
      <c r="I81" s="0" t="str">
        <f aca="false">"  "&amp;C81&amp;", "&amp;D81&amp;", "&amp;E81&amp;", "&amp;F81&amp;", "&amp;G81&amp;","</f>
        <v>  0.0273041087951024, _, _, _, _,</v>
      </c>
      <c r="P81" s="0" t="s">
        <v>333</v>
      </c>
    </row>
    <row r="82" customFormat="false" ht="15" hidden="false" customHeight="false" outlineLevel="0" collapsed="false">
      <c r="C82" s="15" t="n">
        <f aca="false">C51</f>
        <v>0.0259104764920236</v>
      </c>
      <c r="D82" s="9" t="str">
        <f aca="false">D51</f>
        <v>_</v>
      </c>
      <c r="E82" s="9" t="str">
        <f aca="false">E51</f>
        <v>_</v>
      </c>
      <c r="F82" s="9" t="str">
        <f aca="false">F51</f>
        <v>_</v>
      </c>
      <c r="G82" s="9" t="str">
        <f aca="false">G51</f>
        <v>_</v>
      </c>
      <c r="I82" s="0" t="str">
        <f aca="false">"  "&amp;C82&amp;", "&amp;D82&amp;", "&amp;E82&amp;", "&amp;F82&amp;", "&amp;G82&amp;","</f>
        <v>  0.0259104764920236, _, _, _, _,</v>
      </c>
      <c r="P82" s="0" t="s">
        <v>334</v>
      </c>
    </row>
    <row r="83" customFormat="false" ht="15" hidden="false" customHeight="false" outlineLevel="0" collapsed="false">
      <c r="C83" s="15" t="n">
        <f aca="false">C52</f>
        <v>0</v>
      </c>
      <c r="D83" s="9" t="str">
        <f aca="false">D52</f>
        <v>_</v>
      </c>
      <c r="E83" s="9" t="str">
        <f aca="false">E52</f>
        <v>_</v>
      </c>
      <c r="F83" s="9" t="str">
        <f aca="false">F52</f>
        <v>_</v>
      </c>
      <c r="G83" s="9" t="str">
        <f aca="false">G52</f>
        <v>_</v>
      </c>
      <c r="I83" s="0" t="str">
        <f aca="false">"  "&amp;C83&amp;", "&amp;D83&amp;", "&amp;E83&amp;", "&amp;F83&amp;", "&amp;G83&amp;","</f>
        <v>  0, _, _, _, _,</v>
      </c>
      <c r="P83" s="0" t="s">
        <v>58</v>
      </c>
    </row>
    <row r="84" customFormat="false" ht="15" hidden="false" customHeight="false" outlineLevel="0" collapsed="false">
      <c r="C84" s="15" t="n">
        <f aca="false">C53</f>
        <v>0</v>
      </c>
      <c r="D84" s="9" t="str">
        <f aca="false">D53</f>
        <v>_</v>
      </c>
      <c r="E84" s="9" t="str">
        <f aca="false">E53</f>
        <v>_</v>
      </c>
      <c r="F84" s="9" t="str">
        <f aca="false">F53</f>
        <v>_</v>
      </c>
      <c r="G84" s="9" t="str">
        <f aca="false">G53</f>
        <v>_</v>
      </c>
      <c r="I84" s="0" t="str">
        <f aca="false">"  "&amp;C84&amp;", "&amp;D84&amp;", "&amp;E84&amp;", "&amp;F84&amp;", "&amp;G84&amp;","</f>
        <v>  0, _, _, _, _,</v>
      </c>
      <c r="P84" s="0" t="s">
        <v>58</v>
      </c>
    </row>
    <row r="85" customFormat="false" ht="15" hidden="false" customHeight="false" outlineLevel="0" collapsed="false">
      <c r="C85" s="15" t="n">
        <f aca="false">C54</f>
        <v>0</v>
      </c>
      <c r="D85" s="9" t="str">
        <f aca="false">D54</f>
        <v>_</v>
      </c>
      <c r="E85" s="9" t="str">
        <f aca="false">E54</f>
        <v>_</v>
      </c>
      <c r="F85" s="9" t="str">
        <f aca="false">F54</f>
        <v>_</v>
      </c>
      <c r="G85" s="9" t="str">
        <f aca="false">G54</f>
        <v>_</v>
      </c>
      <c r="I85" s="0" t="str">
        <f aca="false">"  "&amp;C85&amp;", "&amp;D85&amp;", "&amp;E85&amp;", "&amp;F85&amp;", "&amp;G85&amp;","</f>
        <v>  0, _, _, _, _,</v>
      </c>
      <c r="P85" s="0" t="s">
        <v>58</v>
      </c>
    </row>
    <row r="86" customFormat="false" ht="15" hidden="false" customHeight="false" outlineLevel="0" collapsed="false">
      <c r="C86" s="15" t="n">
        <f aca="false">C55</f>
        <v>0.0187008222925746</v>
      </c>
      <c r="D86" s="9" t="str">
        <f aca="false">D55</f>
        <v>_</v>
      </c>
      <c r="E86" s="9" t="str">
        <f aca="false">E55</f>
        <v>_</v>
      </c>
      <c r="F86" s="9" t="str">
        <f aca="false">F55</f>
        <v>_</v>
      </c>
      <c r="G86" s="9" t="str">
        <f aca="false">G55</f>
        <v>_</v>
      </c>
      <c r="I86" s="0" t="str">
        <f aca="false">"  "&amp;C86&amp;", "&amp;D86&amp;", "&amp;E86&amp;", "&amp;F86&amp;", "&amp;G86&amp;","</f>
        <v>  0.0187008222925746, _, _, _, _,</v>
      </c>
      <c r="P86" s="0" t="s">
        <v>335</v>
      </c>
    </row>
    <row r="87" customFormat="false" ht="15" hidden="false" customHeight="false" outlineLevel="0" collapsed="false">
      <c r="C87" s="15" t="n">
        <f aca="false">C56</f>
        <v>0</v>
      </c>
      <c r="D87" s="9" t="str">
        <f aca="false">D56</f>
        <v>_</v>
      </c>
      <c r="E87" s="9" t="str">
        <f aca="false">E56</f>
        <v>_</v>
      </c>
      <c r="F87" s="9" t="str">
        <f aca="false">F56</f>
        <v>_</v>
      </c>
      <c r="G87" s="9" t="str">
        <f aca="false">G56</f>
        <v>_</v>
      </c>
      <c r="I87" s="0" t="str">
        <f aca="false">"  "&amp;C87&amp;", "&amp;D87&amp;", "&amp;E87&amp;", "&amp;F87&amp;", "&amp;G87&amp;","</f>
        <v>  0, _, _, _, _,</v>
      </c>
      <c r="P87" s="0" t="s">
        <v>58</v>
      </c>
    </row>
    <row r="88" customFormat="false" ht="15" hidden="false" customHeight="false" outlineLevel="0" collapsed="false">
      <c r="C88" s="15" t="n">
        <f aca="false">C57</f>
        <v>0</v>
      </c>
      <c r="D88" s="9" t="str">
        <f aca="false">D57</f>
        <v>_</v>
      </c>
      <c r="E88" s="9" t="str">
        <f aca="false">E57</f>
        <v>_</v>
      </c>
      <c r="F88" s="9" t="str">
        <f aca="false">F57</f>
        <v>_</v>
      </c>
      <c r="G88" s="9" t="str">
        <f aca="false">G57</f>
        <v>_</v>
      </c>
      <c r="I88" s="0" t="str">
        <f aca="false">"  "&amp;C88&amp;", "&amp;D88&amp;", "&amp;E88&amp;", "&amp;F88&amp;", "&amp;G88&amp;","</f>
        <v>  0, _, _, _, _,</v>
      </c>
      <c r="P88" s="0" t="s">
        <v>58</v>
      </c>
    </row>
    <row r="89" customFormat="false" ht="15" hidden="false" customHeight="false" outlineLevel="0" collapsed="false">
      <c r="C89" s="15" t="n">
        <f aca="false">C58</f>
        <v>0</v>
      </c>
      <c r="D89" s="9" t="str">
        <f aca="false">D58</f>
        <v>_</v>
      </c>
      <c r="E89" s="9" t="str">
        <f aca="false">E58</f>
        <v>_</v>
      </c>
      <c r="F89" s="9" t="str">
        <f aca="false">F58</f>
        <v>_</v>
      </c>
      <c r="G89" s="9" t="str">
        <f aca="false">G58</f>
        <v>_</v>
      </c>
      <c r="I89" s="0" t="str">
        <f aca="false">"  "&amp;C89&amp;", "&amp;D89&amp;", "&amp;E89&amp;", "&amp;F89&amp;", "&amp;G89&amp;","</f>
        <v>  0, _, _, _, _,</v>
      </c>
      <c r="P89" s="0" t="s">
        <v>58</v>
      </c>
    </row>
    <row r="90" customFormat="false" ht="15" hidden="false" customHeight="false" outlineLevel="0" collapsed="false">
      <c r="C90" s="15" t="n">
        <f aca="false">C59</f>
        <v>0</v>
      </c>
      <c r="D90" s="9" t="str">
        <f aca="false">D59</f>
        <v>_</v>
      </c>
      <c r="E90" s="9" t="str">
        <f aca="false">E59</f>
        <v>_</v>
      </c>
      <c r="F90" s="9" t="str">
        <f aca="false">F59</f>
        <v>_</v>
      </c>
      <c r="G90" s="9" t="str">
        <f aca="false">G59</f>
        <v>_</v>
      </c>
      <c r="I90" s="0" t="str">
        <f aca="false">"  "&amp;C90&amp;", "&amp;D90&amp;", "&amp;E90&amp;", "&amp;F90&amp;", "&amp;G90&amp;","</f>
        <v>  0, _, _, _, _,</v>
      </c>
      <c r="P90" s="0" t="s">
        <v>58</v>
      </c>
    </row>
    <row r="91" customFormat="false" ht="15" hidden="false" customHeight="false" outlineLevel="0" collapsed="false">
      <c r="C91" s="15" t="n">
        <f aca="false">C60</f>
        <v>0</v>
      </c>
      <c r="D91" s="9" t="str">
        <f aca="false">D60</f>
        <v>_</v>
      </c>
      <c r="E91" s="9" t="str">
        <f aca="false">E60</f>
        <v>_</v>
      </c>
      <c r="F91" s="9" t="str">
        <f aca="false">F60</f>
        <v>_</v>
      </c>
      <c r="G91" s="9" t="str">
        <f aca="false">G60</f>
        <v>_</v>
      </c>
      <c r="I91" s="0" t="str">
        <f aca="false">"  "&amp;C91&amp;", "&amp;D91&amp;", "&amp;E91&amp;", "&amp;F91&amp;", "&amp;G91&amp;","</f>
        <v>  0, _, _, _, _,</v>
      </c>
      <c r="P91" s="0" t="s">
        <v>58</v>
      </c>
    </row>
    <row r="92" customFormat="false" ht="15" hidden="false" customHeight="false" outlineLevel="0" collapsed="false">
      <c r="C92" s="15" t="n">
        <f aca="false">C61</f>
        <v>0</v>
      </c>
      <c r="D92" s="9" t="str">
        <f aca="false">D61</f>
        <v>_</v>
      </c>
      <c r="E92" s="9" t="str">
        <f aca="false">E61</f>
        <v>_</v>
      </c>
      <c r="F92" s="9" t="str">
        <f aca="false">F61</f>
        <v>_</v>
      </c>
      <c r="G92" s="9" t="str">
        <f aca="false">G61</f>
        <v>_</v>
      </c>
      <c r="I92" s="0" t="str">
        <f aca="false">"  "&amp;C92&amp;", "&amp;D92&amp;", "&amp;E92&amp;", "&amp;F92&amp;", "&amp;G92&amp;","</f>
        <v>  0, _, _, _, _,</v>
      </c>
      <c r="P92" s="0" t="s">
        <v>58</v>
      </c>
    </row>
    <row r="93" customFormat="false" ht="15" hidden="false" customHeight="false" outlineLevel="0" collapsed="false">
      <c r="C93" s="15" t="n">
        <f aca="false">C62</f>
        <v>0</v>
      </c>
      <c r="D93" s="9" t="str">
        <f aca="false">D62</f>
        <v>_</v>
      </c>
      <c r="E93" s="9" t="str">
        <f aca="false">E62</f>
        <v>_</v>
      </c>
      <c r="F93" s="9" t="str">
        <f aca="false">F62</f>
        <v>_</v>
      </c>
      <c r="G93" s="9" t="str">
        <f aca="false">G62</f>
        <v>_</v>
      </c>
      <c r="I93" s="0" t="str">
        <f aca="false">"  "&amp;C93&amp;", "&amp;D93&amp;", "&amp;E93&amp;", "&amp;F93&amp;", "&amp;G93&amp;" ;"</f>
        <v>  0, _, _, _, _ ;</v>
      </c>
      <c r="P93" s="0" t="s">
        <v>65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J124"/>
  <sheetViews>
    <sheetView windowProtection="false" showFormulas="false" showGridLines="true" showRowColHeaders="true" showZeros="true" rightToLeft="false" tabSelected="false" showOutlineSymbols="true" defaultGridColor="true" view="normal" topLeftCell="A27" colorId="64" zoomScale="100" zoomScaleNormal="100" zoomScalePageLayoutView="100" workbookViewId="0">
      <selection pane="topLeft" activeCell="N55" activeCellId="0" sqref="N55"/>
    </sheetView>
  </sheetViews>
  <sheetFormatPr defaultRowHeight="15"/>
  <cols>
    <col collapsed="false" hidden="false" max="15" min="1" style="0" width="8.36734693877551"/>
    <col collapsed="false" hidden="false" max="16" min="16" style="0" width="11.7448979591837"/>
    <col collapsed="false" hidden="false" max="1025" min="17" style="0" width="8.36734693877551"/>
  </cols>
  <sheetData>
    <row r="1" customFormat="false" ht="15" hidden="false" customHeight="false" outlineLevel="0" collapsed="false">
      <c r="C1" s="0" t="s">
        <v>290</v>
      </c>
      <c r="I1" s="0" t="s">
        <v>45</v>
      </c>
      <c r="O1" s="3"/>
    </row>
    <row r="2" customFormat="false" ht="15" hidden="false" customHeight="false" outlineLevel="0" collapsed="false">
      <c r="A2" s="0" t="n">
        <v>0</v>
      </c>
      <c r="C2" s="0" t="s">
        <v>46</v>
      </c>
      <c r="D2" s="0" t="s">
        <v>46</v>
      </c>
      <c r="E2" s="0" t="s">
        <v>47</v>
      </c>
      <c r="F2" s="0" t="s">
        <v>47</v>
      </c>
      <c r="G2" s="0" t="s">
        <v>46</v>
      </c>
      <c r="I2" s="0" t="n">
        <v>0.032</v>
      </c>
      <c r="J2" s="0" t="n">
        <v>0.032</v>
      </c>
      <c r="K2" s="0" t="s">
        <v>47</v>
      </c>
      <c r="L2" s="0" t="s">
        <v>47</v>
      </c>
      <c r="M2" s="0" t="n">
        <v>0.032</v>
      </c>
      <c r="O2" s="3"/>
    </row>
    <row r="3" customFormat="false" ht="15" hidden="false" customHeight="false" outlineLevel="0" collapsed="false">
      <c r="A3" s="0" t="n">
        <v>1</v>
      </c>
      <c r="C3" s="0" t="s">
        <v>46</v>
      </c>
      <c r="D3" s="0" t="s">
        <v>47</v>
      </c>
      <c r="E3" s="0" t="s">
        <v>47</v>
      </c>
      <c r="F3" s="0" t="s">
        <v>47</v>
      </c>
      <c r="G3" s="0" t="s">
        <v>46</v>
      </c>
      <c r="I3" s="0" t="n">
        <v>0.0295021</v>
      </c>
      <c r="J3" s="0" t="s">
        <v>47</v>
      </c>
      <c r="K3" s="0" t="s">
        <v>47</v>
      </c>
      <c r="L3" s="0" t="s">
        <v>47</v>
      </c>
      <c r="M3" s="0" t="n">
        <v>0.0295021</v>
      </c>
      <c r="O3" s="3"/>
    </row>
    <row r="4" customFormat="false" ht="15" hidden="false" customHeight="false" outlineLevel="0" collapsed="false">
      <c r="A4" s="0" t="n">
        <v>2</v>
      </c>
      <c r="C4" s="0" t="s">
        <v>46</v>
      </c>
      <c r="D4" s="0" t="s">
        <v>47</v>
      </c>
      <c r="E4" s="0" t="s">
        <v>47</v>
      </c>
      <c r="F4" s="0" t="s">
        <v>47</v>
      </c>
      <c r="G4" s="0" t="s">
        <v>46</v>
      </c>
      <c r="I4" s="0" t="n">
        <v>0.0456455968</v>
      </c>
      <c r="J4" s="0" t="s">
        <v>47</v>
      </c>
      <c r="K4" s="0" t="s">
        <v>47</v>
      </c>
      <c r="L4" s="0" t="s">
        <v>47</v>
      </c>
      <c r="M4" s="0" t="n">
        <v>0.0456455968</v>
      </c>
      <c r="O4" s="3"/>
    </row>
    <row r="5" customFormat="false" ht="15" hidden="false" customHeight="false" outlineLevel="0" collapsed="false">
      <c r="A5" s="0" t="n">
        <v>3</v>
      </c>
      <c r="C5" s="0" t="s">
        <v>46</v>
      </c>
      <c r="D5" s="0" t="s">
        <v>47</v>
      </c>
      <c r="E5" s="0" t="s">
        <v>47</v>
      </c>
      <c r="F5" s="0" t="s">
        <v>47</v>
      </c>
      <c r="G5" s="0" t="s">
        <v>46</v>
      </c>
      <c r="I5" s="0" t="n">
        <v>0.0221814992</v>
      </c>
      <c r="J5" s="0" t="n">
        <v>0.0221814992</v>
      </c>
      <c r="K5" s="0" t="n">
        <v>0.0221814992</v>
      </c>
      <c r="L5" s="0" t="s">
        <v>47</v>
      </c>
      <c r="M5" s="0" t="n">
        <v>0.0221814992</v>
      </c>
      <c r="O5" s="3"/>
    </row>
    <row r="6" customFormat="false" ht="15" hidden="false" customHeight="false" outlineLevel="0" collapsed="false">
      <c r="A6" s="0" t="n">
        <v>4</v>
      </c>
      <c r="C6" s="0" t="s">
        <v>46</v>
      </c>
      <c r="D6" s="0" t="s">
        <v>47</v>
      </c>
      <c r="E6" s="0" t="s">
        <v>47</v>
      </c>
      <c r="F6" s="0" t="s">
        <v>47</v>
      </c>
      <c r="G6" s="0" t="s">
        <v>46</v>
      </c>
      <c r="I6" s="0" t="n">
        <v>0.0187676912</v>
      </c>
      <c r="J6" s="0" t="s">
        <v>47</v>
      </c>
      <c r="K6" s="0" t="s">
        <v>47</v>
      </c>
      <c r="L6" s="0" t="s">
        <v>47</v>
      </c>
      <c r="M6" s="0" t="n">
        <v>0.0187676912</v>
      </c>
      <c r="O6" s="3"/>
    </row>
    <row r="7" customFormat="false" ht="15" hidden="false" customHeight="false" outlineLevel="0" collapsed="false">
      <c r="A7" s="0" t="n">
        <v>5</v>
      </c>
      <c r="C7" s="0" t="s">
        <v>46</v>
      </c>
      <c r="D7" s="0" t="s">
        <v>47</v>
      </c>
      <c r="E7" s="0" t="s">
        <v>47</v>
      </c>
      <c r="F7" s="0" t="s">
        <v>47</v>
      </c>
      <c r="G7" s="0" t="s">
        <v>46</v>
      </c>
      <c r="I7" s="0" t="n">
        <v>0.013906516</v>
      </c>
      <c r="J7" s="0" t="n">
        <v>0.013906516</v>
      </c>
      <c r="K7" s="0" t="s">
        <v>47</v>
      </c>
      <c r="L7" s="0" t="s">
        <v>47</v>
      </c>
      <c r="M7" s="0" t="n">
        <v>0.013906516</v>
      </c>
      <c r="O7" s="3"/>
    </row>
    <row r="8" customFormat="false" ht="15" hidden="false" customHeight="false" outlineLevel="0" collapsed="false">
      <c r="A8" s="0" t="n">
        <v>6</v>
      </c>
      <c r="C8" s="0" t="s">
        <v>46</v>
      </c>
      <c r="D8" s="0" t="s">
        <v>47</v>
      </c>
      <c r="E8" s="0" t="s">
        <v>47</v>
      </c>
      <c r="F8" s="0" t="s">
        <v>47</v>
      </c>
      <c r="G8" s="0" t="s">
        <v>46</v>
      </c>
      <c r="I8" s="0" t="n">
        <v>0.014307304</v>
      </c>
      <c r="J8" s="0" t="n">
        <v>0.014307304</v>
      </c>
      <c r="K8" s="0" t="s">
        <v>47</v>
      </c>
      <c r="L8" s="0" t="s">
        <v>47</v>
      </c>
      <c r="M8" s="0" t="n">
        <v>0.014307304</v>
      </c>
      <c r="O8" s="3"/>
    </row>
    <row r="9" customFormat="false" ht="15" hidden="false" customHeight="false" outlineLevel="0" collapsed="false">
      <c r="A9" s="0" t="n">
        <v>7</v>
      </c>
      <c r="C9" s="0" t="s">
        <v>46</v>
      </c>
      <c r="D9" s="0" t="s">
        <v>47</v>
      </c>
      <c r="E9" s="0" t="s">
        <v>47</v>
      </c>
      <c r="F9" s="0" t="s">
        <v>47</v>
      </c>
      <c r="G9" s="0" t="s">
        <v>46</v>
      </c>
      <c r="I9" s="0" t="n">
        <v>0.042745036</v>
      </c>
      <c r="J9" s="0" t="s">
        <v>47</v>
      </c>
      <c r="K9" s="0" t="s">
        <v>47</v>
      </c>
      <c r="L9" s="0" t="s">
        <v>47</v>
      </c>
      <c r="M9" s="0" t="n">
        <v>0.042745036</v>
      </c>
      <c r="O9" s="3"/>
    </row>
    <row r="10" customFormat="false" ht="15" hidden="false" customHeight="false" outlineLevel="0" collapsed="false">
      <c r="A10" s="3" t="n">
        <v>8</v>
      </c>
      <c r="C10" s="0" t="n">
        <v>0.004702182</v>
      </c>
      <c r="D10" s="0" t="n">
        <v>0.004702182</v>
      </c>
      <c r="E10" s="0" t="s">
        <v>47</v>
      </c>
      <c r="F10" s="0" t="s">
        <v>47</v>
      </c>
      <c r="G10" s="0" t="s">
        <v>46</v>
      </c>
      <c r="I10" s="0" t="n">
        <v>0.0159534384</v>
      </c>
      <c r="J10" s="0" t="n">
        <v>0.0159534384</v>
      </c>
      <c r="K10" s="0" t="s">
        <v>47</v>
      </c>
      <c r="L10" s="0" t="s">
        <v>47</v>
      </c>
      <c r="M10" s="0" t="n">
        <v>0.0159534384</v>
      </c>
      <c r="O10" s="3"/>
    </row>
    <row r="11" customFormat="false" ht="15" hidden="false" customHeight="false" outlineLevel="0" collapsed="false">
      <c r="A11" s="0" t="n">
        <v>9</v>
      </c>
      <c r="C11" s="0" t="s">
        <v>46</v>
      </c>
      <c r="D11" s="0" t="s">
        <v>47</v>
      </c>
      <c r="E11" s="0" t="s">
        <v>47</v>
      </c>
      <c r="F11" s="0" t="s">
        <v>47</v>
      </c>
      <c r="G11" s="0" t="s">
        <v>46</v>
      </c>
      <c r="I11" s="0" t="n">
        <v>0.0159019896</v>
      </c>
      <c r="J11" s="0" t="n">
        <v>0.0159019896</v>
      </c>
      <c r="K11" s="0" t="s">
        <v>47</v>
      </c>
      <c r="L11" s="0" t="s">
        <v>47</v>
      </c>
      <c r="M11" s="0" t="n">
        <v>0.0159019896</v>
      </c>
      <c r="O11" s="3"/>
    </row>
    <row r="12" customFormat="false" ht="15" hidden="false" customHeight="false" outlineLevel="0" collapsed="false">
      <c r="A12" s="3" t="n">
        <v>10</v>
      </c>
      <c r="C12" s="9" t="n">
        <v>1.62E-005</v>
      </c>
      <c r="D12" s="9" t="n">
        <v>1.62E-005</v>
      </c>
      <c r="E12" s="0" t="s">
        <v>47</v>
      </c>
      <c r="F12" s="0" t="s">
        <v>47</v>
      </c>
      <c r="G12" s="0" t="s">
        <v>46</v>
      </c>
      <c r="I12" s="0" t="n">
        <v>0.0063926376</v>
      </c>
      <c r="J12" s="0" t="n">
        <v>0.0063926376</v>
      </c>
      <c r="K12" s="0" t="s">
        <v>47</v>
      </c>
      <c r="L12" s="0" t="s">
        <v>47</v>
      </c>
      <c r="M12" s="0" t="n">
        <v>0.0063926376</v>
      </c>
    </row>
    <row r="13" customFormat="false" ht="15" hidden="false" customHeight="false" outlineLevel="0" collapsed="false">
      <c r="A13" s="3" t="n">
        <v>11</v>
      </c>
      <c r="C13" s="9" t="n">
        <v>1.52E-005</v>
      </c>
      <c r="D13" s="9" t="n">
        <v>1.52E-005</v>
      </c>
      <c r="E13" s="9" t="n">
        <v>1.52E-005</v>
      </c>
      <c r="F13" s="0" t="s">
        <v>47</v>
      </c>
      <c r="G13" s="0" t="s">
        <v>46</v>
      </c>
      <c r="I13" s="0" t="n">
        <v>0.0013157544</v>
      </c>
      <c r="J13" s="0" t="n">
        <v>0.0013157544</v>
      </c>
      <c r="K13" s="0" t="n">
        <v>0.0013157544</v>
      </c>
      <c r="L13" s="0" t="s">
        <v>47</v>
      </c>
      <c r="M13" s="0" t="n">
        <v>0.0013157544</v>
      </c>
      <c r="O13" s="18"/>
    </row>
    <row r="14" customFormat="false" ht="15" hidden="false" customHeight="false" outlineLevel="0" collapsed="false">
      <c r="A14" s="3" t="n">
        <v>12</v>
      </c>
      <c r="C14" s="9" t="n">
        <v>1.29312E-005</v>
      </c>
      <c r="D14" s="9" t="n">
        <v>1.29312E-005</v>
      </c>
      <c r="E14" s="0" t="s">
        <v>47</v>
      </c>
      <c r="F14" s="0" t="s">
        <v>47</v>
      </c>
      <c r="G14" s="0" t="s">
        <v>46</v>
      </c>
      <c r="I14" s="0" t="n">
        <v>0.0092739264</v>
      </c>
      <c r="J14" s="0" t="n">
        <v>0.0092739264</v>
      </c>
      <c r="K14" s="0" t="s">
        <v>47</v>
      </c>
      <c r="L14" s="0" t="s">
        <v>47</v>
      </c>
      <c r="M14" s="0" t="n">
        <v>0.0092739264</v>
      </c>
      <c r="P14" s="19"/>
    </row>
    <row r="15" customFormat="false" ht="15" hidden="false" customHeight="false" outlineLevel="0" collapsed="false">
      <c r="A15" s="3" t="n">
        <v>13</v>
      </c>
      <c r="C15" s="0" t="n">
        <v>0.005776756</v>
      </c>
      <c r="D15" s="0" t="s">
        <v>47</v>
      </c>
      <c r="E15" s="0" t="s">
        <v>47</v>
      </c>
      <c r="F15" s="0" t="s">
        <v>47</v>
      </c>
      <c r="G15" s="0" t="s">
        <v>46</v>
      </c>
      <c r="I15" s="0" t="n">
        <v>0.013226912</v>
      </c>
      <c r="J15" s="0" t="s">
        <v>47</v>
      </c>
      <c r="K15" s="0" t="s">
        <v>47</v>
      </c>
      <c r="L15" s="0" t="s">
        <v>47</v>
      </c>
      <c r="M15" s="0" t="n">
        <v>0.013226912</v>
      </c>
      <c r="P15" s="19"/>
    </row>
    <row r="16" customFormat="false" ht="15" hidden="false" customHeight="false" outlineLevel="0" collapsed="false">
      <c r="A16" s="0" t="n">
        <v>14</v>
      </c>
      <c r="C16" s="0" t="s">
        <v>46</v>
      </c>
      <c r="D16" s="0" t="s">
        <v>47</v>
      </c>
      <c r="E16" s="0" t="s">
        <v>47</v>
      </c>
      <c r="F16" s="0" t="s">
        <v>47</v>
      </c>
      <c r="G16" s="0" t="s">
        <v>46</v>
      </c>
      <c r="I16" s="0" t="n">
        <v>0.0046199912</v>
      </c>
      <c r="J16" s="0" t="n">
        <v>0.0046199912</v>
      </c>
      <c r="K16" s="0" t="n">
        <v>0.0046199912</v>
      </c>
      <c r="L16" s="0" t="s">
        <v>47</v>
      </c>
      <c r="M16" s="0" t="n">
        <v>0.0046199912</v>
      </c>
    </row>
    <row r="17" customFormat="false" ht="15" hidden="false" customHeight="false" outlineLevel="0" collapsed="false">
      <c r="A17" s="0" t="n">
        <v>15</v>
      </c>
      <c r="C17" s="0" t="s">
        <v>46</v>
      </c>
      <c r="D17" s="0" t="s">
        <v>47</v>
      </c>
      <c r="E17" s="0" t="s">
        <v>47</v>
      </c>
      <c r="F17" s="0" t="s">
        <v>47</v>
      </c>
      <c r="G17" s="0" t="s">
        <v>46</v>
      </c>
      <c r="I17" s="0" t="n">
        <v>0.004411784</v>
      </c>
      <c r="J17" s="0" t="n">
        <v>0.004411784</v>
      </c>
      <c r="K17" s="0" t="s">
        <v>47</v>
      </c>
      <c r="L17" s="0" t="s">
        <v>47</v>
      </c>
      <c r="M17" s="0" t="n">
        <v>0.004411784</v>
      </c>
    </row>
    <row r="18" customFormat="false" ht="15" hidden="false" customHeight="false" outlineLevel="0" collapsed="false">
      <c r="A18" s="3" t="n">
        <v>16</v>
      </c>
      <c r="C18" s="0" t="n">
        <v>0.000173789</v>
      </c>
      <c r="D18" s="0" t="n">
        <v>0.000173789</v>
      </c>
      <c r="E18" s="0" t="n">
        <v>0.000173789</v>
      </c>
      <c r="F18" s="0" t="s">
        <v>47</v>
      </c>
      <c r="G18" s="0" t="s">
        <v>46</v>
      </c>
      <c r="I18" s="0" t="n">
        <v>0.0008579656</v>
      </c>
      <c r="J18" s="0" t="n">
        <v>0.0008579656</v>
      </c>
      <c r="K18" s="0" t="n">
        <v>0.0008579656</v>
      </c>
      <c r="L18" s="0" t="s">
        <v>47</v>
      </c>
      <c r="M18" s="0" t="n">
        <v>0.0008579656</v>
      </c>
    </row>
    <row r="19" customFormat="false" ht="15" hidden="false" customHeight="false" outlineLevel="0" collapsed="false">
      <c r="A19" s="3" t="n">
        <v>17</v>
      </c>
      <c r="C19" s="9" t="n">
        <v>5.36676E-005</v>
      </c>
      <c r="D19" s="9" t="n">
        <v>5.36676E-005</v>
      </c>
      <c r="E19" s="0" t="s">
        <v>47</v>
      </c>
      <c r="F19" s="0" t="s">
        <v>47</v>
      </c>
      <c r="G19" s="0" t="s">
        <v>46</v>
      </c>
      <c r="I19" s="0" t="n">
        <v>0.0117434456</v>
      </c>
      <c r="J19" s="0" t="n">
        <v>0.0117434456</v>
      </c>
      <c r="K19" s="0" t="s">
        <v>47</v>
      </c>
      <c r="L19" s="0" t="s">
        <v>47</v>
      </c>
      <c r="M19" s="0" t="n">
        <v>0.0117434456</v>
      </c>
    </row>
    <row r="20" customFormat="false" ht="15" hidden="false" customHeight="false" outlineLevel="0" collapsed="false">
      <c r="A20" s="3" t="n">
        <v>18</v>
      </c>
      <c r="C20" s="9" t="n">
        <v>5.36676E-005</v>
      </c>
      <c r="D20" s="9" t="n">
        <v>5.36676E-005</v>
      </c>
      <c r="E20" s="0" t="s">
        <v>47</v>
      </c>
      <c r="F20" s="0" t="s">
        <v>47</v>
      </c>
      <c r="G20" s="0" t="s">
        <v>46</v>
      </c>
      <c r="I20" s="0" t="n">
        <v>0.062251436</v>
      </c>
      <c r="J20" s="0" t="n">
        <v>0.062251436</v>
      </c>
      <c r="K20" s="0" t="s">
        <v>47</v>
      </c>
      <c r="L20" s="0" t="s">
        <v>47</v>
      </c>
      <c r="M20" s="0" t="n">
        <v>0.062251436</v>
      </c>
      <c r="P20" s="19"/>
    </row>
    <row r="21" customFormat="false" ht="15" hidden="false" customHeight="false" outlineLevel="0" collapsed="false">
      <c r="A21" s="3" t="n">
        <v>19</v>
      </c>
      <c r="C21" s="9" t="n">
        <v>5.36676E-005</v>
      </c>
      <c r="D21" s="9" t="n">
        <v>5.36676E-005</v>
      </c>
      <c r="E21" s="9" t="n">
        <v>5.36676E-005</v>
      </c>
      <c r="F21" s="0" t="s">
        <v>47</v>
      </c>
      <c r="G21" s="0" t="s">
        <v>46</v>
      </c>
      <c r="I21" s="0" t="n">
        <v>0.000473696</v>
      </c>
      <c r="J21" s="0" t="n">
        <v>0.000473696</v>
      </c>
      <c r="K21" s="0" t="n">
        <v>0.000473696</v>
      </c>
      <c r="L21" s="0" t="s">
        <v>47</v>
      </c>
      <c r="M21" s="0" t="n">
        <v>0.000473696</v>
      </c>
      <c r="P21" s="19"/>
    </row>
    <row r="22" customFormat="false" ht="15" hidden="false" customHeight="false" outlineLevel="0" collapsed="false">
      <c r="A22" s="3" t="n">
        <v>20</v>
      </c>
      <c r="C22" s="9" t="n">
        <v>8.36E-011</v>
      </c>
      <c r="D22" s="9" t="n">
        <v>8.36E-011</v>
      </c>
      <c r="E22" s="9" t="n">
        <v>8.36E-011</v>
      </c>
      <c r="F22" s="0" t="s">
        <v>47</v>
      </c>
      <c r="G22" s="0" t="s">
        <v>46</v>
      </c>
      <c r="I22" s="0" t="n">
        <v>0.0004475816</v>
      </c>
      <c r="J22" s="0" t="n">
        <v>0.0004475816</v>
      </c>
      <c r="K22" s="0" t="n">
        <v>0.0004475816</v>
      </c>
      <c r="L22" s="0" t="s">
        <v>47</v>
      </c>
      <c r="M22" s="0" t="n">
        <v>0.0004475816</v>
      </c>
    </row>
    <row r="23" customFormat="false" ht="15" hidden="false" customHeight="false" outlineLevel="0" collapsed="false">
      <c r="A23" s="3" t="n">
        <v>21</v>
      </c>
      <c r="C23" s="9" t="n">
        <v>5.37E-011</v>
      </c>
      <c r="D23" s="9" t="n">
        <v>5.37E-011</v>
      </c>
      <c r="E23" s="9" t="n">
        <v>1.52E-010</v>
      </c>
      <c r="F23" s="0" t="s">
        <v>47</v>
      </c>
      <c r="G23" s="0" t="s">
        <v>46</v>
      </c>
      <c r="I23" s="0" t="n">
        <v>0.000955096</v>
      </c>
      <c r="J23" s="0" t="n">
        <v>0.000955096</v>
      </c>
      <c r="K23" s="0" t="n">
        <v>0.000955096</v>
      </c>
      <c r="L23" s="0" t="s">
        <v>47</v>
      </c>
      <c r="M23" s="0" t="n">
        <v>0.000955096</v>
      </c>
      <c r="P23" s="0" t="n">
        <v>27578</v>
      </c>
      <c r="Q23" s="0" t="s">
        <v>299</v>
      </c>
      <c r="R23" s="0" t="s">
        <v>336</v>
      </c>
    </row>
    <row r="24" customFormat="false" ht="15" hidden="false" customHeight="false" outlineLevel="0" collapsed="false">
      <c r="A24" s="3" t="n">
        <v>22</v>
      </c>
      <c r="C24" s="9" t="n">
        <v>1.52E-010</v>
      </c>
      <c r="D24" s="9" t="n">
        <v>1.52E-010</v>
      </c>
      <c r="E24" s="0" t="s">
        <v>47</v>
      </c>
      <c r="F24" s="0" t="s">
        <v>47</v>
      </c>
      <c r="G24" s="0" t="s">
        <v>46</v>
      </c>
      <c r="I24" s="0" t="n">
        <v>0.0007412216</v>
      </c>
      <c r="J24" s="0" t="n">
        <v>0.0007412216</v>
      </c>
      <c r="K24" s="0" t="s">
        <v>47</v>
      </c>
      <c r="L24" s="0" t="s">
        <v>47</v>
      </c>
      <c r="M24" s="0" t="n">
        <v>0.0007412216</v>
      </c>
      <c r="P24" s="0" t="n">
        <f aca="false">P23*1000000000</f>
        <v>27578000000000</v>
      </c>
      <c r="Q24" s="0" t="s">
        <v>337</v>
      </c>
      <c r="R24" s="0" t="s">
        <v>338</v>
      </c>
    </row>
    <row r="25" customFormat="false" ht="15" hidden="false" customHeight="false" outlineLevel="0" collapsed="false">
      <c r="A25" s="0" t="n">
        <v>23</v>
      </c>
      <c r="C25" s="0" t="s">
        <v>46</v>
      </c>
      <c r="D25" s="0" t="s">
        <v>47</v>
      </c>
      <c r="E25" s="0" t="s">
        <v>47</v>
      </c>
      <c r="F25" s="0" t="s">
        <v>47</v>
      </c>
      <c r="G25" s="0" t="s">
        <v>46</v>
      </c>
      <c r="I25" s="0" t="n">
        <v>0</v>
      </c>
      <c r="J25" s="0" t="n">
        <v>0</v>
      </c>
      <c r="K25" s="0" t="n">
        <v>0</v>
      </c>
      <c r="L25" s="0" t="n">
        <v>0</v>
      </c>
      <c r="M25" s="0" t="n">
        <v>0</v>
      </c>
    </row>
    <row r="26" customFormat="false" ht="15" hidden="false" customHeight="false" outlineLevel="0" collapsed="false">
      <c r="A26" s="0" t="n">
        <v>24</v>
      </c>
      <c r="C26" s="0" t="s">
        <v>47</v>
      </c>
      <c r="D26" s="0" t="s">
        <v>47</v>
      </c>
      <c r="E26" s="0" t="s">
        <v>47</v>
      </c>
      <c r="F26" s="0" t="s">
        <v>47</v>
      </c>
      <c r="G26" s="0" t="s">
        <v>46</v>
      </c>
      <c r="I26" s="0" t="n">
        <v>0</v>
      </c>
      <c r="J26" s="0" t="n">
        <v>0</v>
      </c>
      <c r="K26" s="0" t="n">
        <v>0</v>
      </c>
      <c r="L26" s="0" t="n">
        <v>0</v>
      </c>
      <c r="M26" s="0" t="n">
        <v>0</v>
      </c>
    </row>
    <row r="27" customFormat="false" ht="15" hidden="false" customHeight="false" outlineLevel="0" collapsed="false">
      <c r="A27" s="0" t="n">
        <v>25</v>
      </c>
      <c r="C27" s="0" t="s">
        <v>46</v>
      </c>
      <c r="D27" s="0" t="s">
        <v>47</v>
      </c>
      <c r="E27" s="0" t="s">
        <v>47</v>
      </c>
      <c r="F27" s="0" t="s">
        <v>47</v>
      </c>
      <c r="G27" s="0" t="s">
        <v>46</v>
      </c>
      <c r="I27" s="0" t="n">
        <v>0.0007412216</v>
      </c>
      <c r="J27" s="0" t="n">
        <v>0.0007412216</v>
      </c>
      <c r="K27" s="0" t="s">
        <v>47</v>
      </c>
      <c r="L27" s="0" t="s">
        <v>47</v>
      </c>
      <c r="M27" s="0" t="n">
        <v>0.0007412216</v>
      </c>
    </row>
    <row r="28" customFormat="false" ht="15" hidden="false" customHeight="false" outlineLevel="0" collapsed="false">
      <c r="A28" s="0" t="n">
        <v>26</v>
      </c>
      <c r="C28" s="0" t="s">
        <v>47</v>
      </c>
      <c r="D28" s="0" t="s">
        <v>47</v>
      </c>
      <c r="E28" s="0" t="s">
        <v>47</v>
      </c>
      <c r="F28" s="0" t="s">
        <v>47</v>
      </c>
      <c r="G28" s="0" t="s">
        <v>46</v>
      </c>
      <c r="I28" s="0" t="n">
        <v>0.000955096</v>
      </c>
      <c r="J28" s="0" t="n">
        <v>0.000955096</v>
      </c>
      <c r="K28" s="0" t="n">
        <v>0.000955096</v>
      </c>
      <c r="L28" s="0" t="s">
        <v>47</v>
      </c>
      <c r="M28" s="0" t="n">
        <v>0.000955096</v>
      </c>
      <c r="P28" s="9" t="n">
        <v>100000000000000</v>
      </c>
      <c r="Q28" s="1" t="s">
        <v>339</v>
      </c>
    </row>
    <row r="29" customFormat="false" ht="15" hidden="false" customHeight="false" outlineLevel="0" collapsed="false">
      <c r="A29" s="0" t="n">
        <v>27</v>
      </c>
      <c r="C29" s="0" t="s">
        <v>46</v>
      </c>
      <c r="D29" s="0" t="s">
        <v>47</v>
      </c>
      <c r="E29" s="0" t="s">
        <v>47</v>
      </c>
      <c r="F29" s="0" t="s">
        <v>47</v>
      </c>
      <c r="G29" s="0" t="s">
        <v>46</v>
      </c>
      <c r="I29" s="0" t="n">
        <v>0.004</v>
      </c>
      <c r="J29" s="0" t="n">
        <v>0.004</v>
      </c>
      <c r="K29" s="0" t="n">
        <v>0.004</v>
      </c>
      <c r="L29" s="0" t="n">
        <v>0.004</v>
      </c>
      <c r="M29" s="0" t="n">
        <v>0.004</v>
      </c>
    </row>
    <row r="30" customFormat="false" ht="15" hidden="false" customHeight="false" outlineLevel="0" collapsed="false">
      <c r="A30" s="0" t="n">
        <v>28</v>
      </c>
      <c r="C30" s="0" t="s">
        <v>47</v>
      </c>
      <c r="D30" s="0" t="s">
        <v>47</v>
      </c>
      <c r="E30" s="0" t="s">
        <v>47</v>
      </c>
      <c r="F30" s="0" t="s">
        <v>47</v>
      </c>
      <c r="G30" s="0" t="s">
        <v>46</v>
      </c>
      <c r="I30" s="0" t="n">
        <v>0.008</v>
      </c>
      <c r="J30" s="0" t="n">
        <v>0.008</v>
      </c>
      <c r="K30" s="0" t="n">
        <v>0.008</v>
      </c>
      <c r="L30" s="0" t="n">
        <v>0.008</v>
      </c>
      <c r="M30" s="0" t="n">
        <v>0.008</v>
      </c>
    </row>
    <row r="31" customFormat="false" ht="15" hidden="false" customHeight="false" outlineLevel="0" collapsed="false">
      <c r="A31" s="0" t="n">
        <v>29</v>
      </c>
      <c r="C31" s="0" t="s">
        <v>47</v>
      </c>
      <c r="D31" s="0" t="s">
        <v>47</v>
      </c>
      <c r="E31" s="0" t="s">
        <v>47</v>
      </c>
      <c r="F31" s="0" t="s">
        <v>47</v>
      </c>
      <c r="G31" s="0" t="s">
        <v>48</v>
      </c>
      <c r="I31" s="0" t="n">
        <v>0.016</v>
      </c>
      <c r="J31" s="0" t="n">
        <v>0.016</v>
      </c>
      <c r="K31" s="0" t="n">
        <v>0.016</v>
      </c>
      <c r="L31" s="0" t="n">
        <v>0.016</v>
      </c>
      <c r="M31" s="0" t="n">
        <v>0.016</v>
      </c>
      <c r="P31" s="9" t="n">
        <v>27578000000000</v>
      </c>
      <c r="Q31" s="1" t="s">
        <v>339</v>
      </c>
    </row>
    <row r="32" customFormat="false" ht="15" hidden="false" customHeight="false" outlineLevel="0" collapsed="false">
      <c r="B32" s="0" t="s">
        <v>1</v>
      </c>
      <c r="H32" s="0" t="s">
        <v>2</v>
      </c>
      <c r="P32" s="2" t="s">
        <v>340</v>
      </c>
      <c r="Q32" s="3"/>
      <c r="R32" s="3"/>
      <c r="S32" s="3"/>
      <c r="T32" s="3"/>
      <c r="U32" s="3"/>
      <c r="V32" s="0" t="s">
        <v>4</v>
      </c>
    </row>
    <row r="33" customFormat="false" ht="15" hidden="false" customHeight="false" outlineLevel="0" collapsed="false">
      <c r="A33" s="0" t="n">
        <v>0</v>
      </c>
      <c r="B33" s="0" t="n">
        <v>0</v>
      </c>
      <c r="C33" s="4" t="n">
        <f aca="false">P33</f>
        <v>0</v>
      </c>
      <c r="D33" s="5" t="s">
        <v>46</v>
      </c>
      <c r="E33" s="5" t="s">
        <v>47</v>
      </c>
      <c r="F33" s="5" t="s">
        <v>47</v>
      </c>
      <c r="G33" s="44" t="s">
        <v>46</v>
      </c>
      <c r="H33" s="0" t="n">
        <v>2</v>
      </c>
      <c r="I33" s="6" t="n">
        <v>1</v>
      </c>
      <c r="J33" s="7" t="n">
        <v>-100</v>
      </c>
      <c r="K33" s="7" t="n">
        <v>50</v>
      </c>
      <c r="L33" s="7" t="n">
        <v>12647072876</v>
      </c>
      <c r="M33" s="7" t="n">
        <v>2</v>
      </c>
      <c r="N33" s="8" t="n">
        <v>1264707000000</v>
      </c>
      <c r="P33" s="9" t="n">
        <f aca="false">$P$31/20/5.7*B33/2/N33</f>
        <v>0</v>
      </c>
      <c r="AA33" s="0" t="n">
        <v>0.0203689553178861</v>
      </c>
      <c r="AB33" s="0" t="n">
        <f aca="false">AA33+$AA$57/COUNT($AA$33:$AA$54)</f>
        <v>0.0322980102064812</v>
      </c>
    </row>
    <row r="34" customFormat="false" ht="15" hidden="false" customHeight="false" outlineLevel="0" collapsed="false">
      <c r="A34" s="0" t="n">
        <v>1</v>
      </c>
      <c r="B34" s="0" t="n">
        <v>0.0322980102064812</v>
      </c>
      <c r="C34" s="4" t="n">
        <f aca="false">P34</f>
        <v>0.0180653577938049</v>
      </c>
      <c r="D34" s="45" t="s">
        <v>47</v>
      </c>
      <c r="E34" s="45" t="s">
        <v>47</v>
      </c>
      <c r="F34" s="45" t="s">
        <v>47</v>
      </c>
      <c r="G34" s="46" t="s">
        <v>46</v>
      </c>
      <c r="H34" s="0" t="n">
        <v>1</v>
      </c>
      <c r="I34" s="6" t="n">
        <v>2</v>
      </c>
      <c r="J34" s="7" t="n">
        <v>-17.6</v>
      </c>
      <c r="K34" s="7" t="n">
        <v>17.6</v>
      </c>
      <c r="L34" s="7" t="n">
        <v>12286957937</v>
      </c>
      <c r="M34" s="7" t="n">
        <v>1</v>
      </c>
      <c r="N34" s="8" t="n">
        <v>216250500000</v>
      </c>
      <c r="P34" s="9" t="n">
        <f aca="false">$P$31/20/5.7*B34/2/N34</f>
        <v>0.0180653577938049</v>
      </c>
      <c r="R34" s="1" t="s">
        <v>6</v>
      </c>
      <c r="AA34" s="0" t="n">
        <v>0.00722767884186827</v>
      </c>
      <c r="AB34" s="0" t="n">
        <f aca="false">AA34+$AA$57/COUNT($AA$33:$AA$54)</f>
        <v>0.0191567337304633</v>
      </c>
    </row>
    <row r="35" customFormat="false" ht="15" hidden="false" customHeight="false" outlineLevel="0" collapsed="false">
      <c r="A35" s="0" t="n">
        <v>2</v>
      </c>
      <c r="B35" s="0" t="n">
        <v>0.0191567337304633</v>
      </c>
      <c r="C35" s="4" t="n">
        <f aca="false">P35</f>
        <v>0.00211812464522296</v>
      </c>
      <c r="D35" s="45" t="s">
        <v>47</v>
      </c>
      <c r="E35" s="45" t="s">
        <v>47</v>
      </c>
      <c r="F35" s="45" t="s">
        <v>47</v>
      </c>
      <c r="G35" s="46" t="s">
        <v>46</v>
      </c>
      <c r="H35" s="0" t="n">
        <v>1</v>
      </c>
      <c r="I35" s="6" t="n">
        <v>3</v>
      </c>
      <c r="J35" s="7" t="n">
        <v>-36.5</v>
      </c>
      <c r="K35" s="7" t="n">
        <v>36.5</v>
      </c>
      <c r="L35" s="7" t="n">
        <v>29971254486</v>
      </c>
      <c r="M35" s="7" t="n">
        <v>1</v>
      </c>
      <c r="N35" s="8" t="n">
        <v>1093951000000</v>
      </c>
      <c r="P35" s="9" t="n">
        <f aca="false">$P$31/20/5.7*B35/2/N35</f>
        <v>0.00211812464522296</v>
      </c>
      <c r="R35" s="1" t="s">
        <v>7</v>
      </c>
      <c r="AA35" s="0" t="n">
        <v>0.0145787190714881</v>
      </c>
      <c r="AB35" s="0" t="n">
        <f aca="false">AA35+$AA$57/COUNT($AA$33:$AA$54)</f>
        <v>0.0265077739600832</v>
      </c>
    </row>
    <row r="36" customFormat="false" ht="15" hidden="false" customHeight="false" outlineLevel="0" collapsed="false">
      <c r="A36" s="0" t="n">
        <v>3</v>
      </c>
      <c r="B36" s="0" t="n">
        <v>0.0265077739600832</v>
      </c>
      <c r="C36" s="4" t="n">
        <f aca="false">P36</f>
        <v>0.00179006973046051</v>
      </c>
      <c r="D36" s="45" t="s">
        <v>47</v>
      </c>
      <c r="E36" s="45" t="s">
        <v>47</v>
      </c>
      <c r="F36" s="45" t="s">
        <v>47</v>
      </c>
      <c r="G36" s="46" t="s">
        <v>46</v>
      </c>
      <c r="H36" s="0" t="n">
        <v>3</v>
      </c>
      <c r="I36" s="6" t="n">
        <v>4</v>
      </c>
      <c r="J36" s="7" t="n">
        <v>-128.5</v>
      </c>
      <c r="K36" s="7" t="n">
        <v>50</v>
      </c>
      <c r="L36" s="7" t="n">
        <v>13938887160</v>
      </c>
      <c r="M36" s="7" t="n">
        <v>3</v>
      </c>
      <c r="N36" s="8" t="n">
        <v>1791147000000</v>
      </c>
      <c r="P36" s="9" t="n">
        <f aca="false">$P$31/20/5.7*B36/2/N36</f>
        <v>0.00179006973046051</v>
      </c>
      <c r="AA36" s="0" t="n">
        <v>0.0140701324371038</v>
      </c>
      <c r="AB36" s="0" t="n">
        <f aca="false">AA36+$AA$57/COUNT($AA$33:$AA$54)</f>
        <v>0.0259991873256989</v>
      </c>
    </row>
    <row r="37" customFormat="false" ht="15" hidden="false" customHeight="false" outlineLevel="0" collapsed="false">
      <c r="A37" s="0" t="n">
        <v>4</v>
      </c>
      <c r="B37" s="0" t="n">
        <v>0.0259991873256989</v>
      </c>
      <c r="C37" s="4" t="n">
        <f aca="false">P37</f>
        <v>0.0416176196723218</v>
      </c>
      <c r="D37" s="45" t="s">
        <v>47</v>
      </c>
      <c r="E37" s="45" t="s">
        <v>47</v>
      </c>
      <c r="F37" s="45" t="s">
        <v>47</v>
      </c>
      <c r="G37" s="46" t="s">
        <v>46</v>
      </c>
      <c r="H37" s="0" t="n">
        <v>1</v>
      </c>
      <c r="I37" s="6" t="n">
        <v>5</v>
      </c>
      <c r="J37" s="7" t="n">
        <v>-20.5</v>
      </c>
      <c r="K37" s="7" t="n">
        <v>20.5</v>
      </c>
      <c r="L37" s="7" t="n">
        <v>3686010853</v>
      </c>
      <c r="M37" s="7" t="n">
        <v>1</v>
      </c>
      <c r="N37" s="8" t="n">
        <v>75563220000</v>
      </c>
      <c r="P37" s="9" t="n">
        <f aca="false">$P$31/20/5.7*B37/2/N37</f>
        <v>0.0416176196723218</v>
      </c>
      <c r="AA37" s="0" t="n">
        <v>0.0166451324700033</v>
      </c>
      <c r="AB37" s="0" t="n">
        <f aca="false">AA37+$AA$57/COUNT($AA$33:$AA$54)</f>
        <v>0.0285741873585984</v>
      </c>
    </row>
    <row r="38" customFormat="false" ht="15" hidden="false" customHeight="false" outlineLevel="0" collapsed="false">
      <c r="A38" s="0" t="n">
        <v>5</v>
      </c>
      <c r="B38" s="0" t="n">
        <v>0.0285741873585984</v>
      </c>
      <c r="C38" s="4" t="n">
        <f aca="false">P38</f>
        <v>0.00294293695366016</v>
      </c>
      <c r="D38" s="45" t="s">
        <v>47</v>
      </c>
      <c r="E38" s="45" t="s">
        <v>47</v>
      </c>
      <c r="F38" s="45" t="s">
        <v>47</v>
      </c>
      <c r="G38" s="46" t="s">
        <v>46</v>
      </c>
      <c r="H38" s="0" t="n">
        <v>2</v>
      </c>
      <c r="I38" s="6" t="n">
        <v>6</v>
      </c>
      <c r="J38" s="7" t="n">
        <v>-106</v>
      </c>
      <c r="K38" s="7" t="n">
        <v>50</v>
      </c>
      <c r="L38" s="7" t="n">
        <v>11079367895</v>
      </c>
      <c r="M38" s="7" t="n">
        <v>2</v>
      </c>
      <c r="N38" s="8" t="n">
        <v>1174413000000</v>
      </c>
      <c r="P38" s="9" t="n">
        <f aca="false">$P$31/20/5.7*B38/2/N38</f>
        <v>0.00294293695366016</v>
      </c>
      <c r="AA38" s="0" t="n">
        <v>0.0690992664125965</v>
      </c>
      <c r="AB38" s="0" t="n">
        <f aca="false">AA38+$AA$57/COUNT($AA$33:$AA$54)</f>
        <v>0.0810283213011916</v>
      </c>
    </row>
    <row r="39" customFormat="false" ht="15" hidden="false" customHeight="false" outlineLevel="0" collapsed="false">
      <c r="A39" s="0" t="n">
        <v>6</v>
      </c>
      <c r="B39" s="0" t="n">
        <v>0.0810283213011916</v>
      </c>
      <c r="C39" s="4" t="n">
        <f aca="false">P39</f>
        <v>0.00458874163739009</v>
      </c>
      <c r="D39" s="45" t="s">
        <v>47</v>
      </c>
      <c r="E39" s="45" t="s">
        <v>47</v>
      </c>
      <c r="F39" s="45" t="s">
        <v>47</v>
      </c>
      <c r="G39" s="46" t="s">
        <v>46</v>
      </c>
      <c r="H39" s="0" t="n">
        <v>2</v>
      </c>
      <c r="I39" s="6" t="n">
        <v>7</v>
      </c>
      <c r="J39" s="7" t="n">
        <v>-109.9</v>
      </c>
      <c r="K39" s="7" t="n">
        <v>50</v>
      </c>
      <c r="L39" s="7" t="n">
        <v>19434502995</v>
      </c>
      <c r="M39" s="7" t="n">
        <v>2</v>
      </c>
      <c r="N39" s="8" t="n">
        <v>2135852000000</v>
      </c>
      <c r="P39" s="9" t="n">
        <f aca="false">$P$31/20/5.7*B39/2/N39</f>
        <v>0.00458874163739009</v>
      </c>
      <c r="AA39" s="0" t="n">
        <v>0.0244642511005639</v>
      </c>
      <c r="AB39" s="0" t="n">
        <f aca="false">AA39+$AA$57/COUNT($AA$33:$AA$54)</f>
        <v>0.036393305989159</v>
      </c>
    </row>
    <row r="40" customFormat="false" ht="15" hidden="false" customHeight="false" outlineLevel="0" collapsed="false">
      <c r="A40" s="0" t="n">
        <v>7</v>
      </c>
      <c r="B40" s="0" t="n">
        <v>0.036393305989159</v>
      </c>
      <c r="C40" s="4" t="n">
        <f aca="false">P40</f>
        <v>0.0125692209757725</v>
      </c>
      <c r="D40" s="45" t="s">
        <v>47</v>
      </c>
      <c r="E40" s="45" t="s">
        <v>47</v>
      </c>
      <c r="F40" s="45" t="s">
        <v>47</v>
      </c>
      <c r="G40" s="46" t="s">
        <v>46</v>
      </c>
      <c r="H40" s="0" t="n">
        <v>1</v>
      </c>
      <c r="I40" s="6" t="n">
        <v>8</v>
      </c>
      <c r="J40" s="7" t="n">
        <v>-33.8</v>
      </c>
      <c r="K40" s="7" t="n">
        <v>33.8</v>
      </c>
      <c r="L40" s="7" t="n">
        <v>10361542520</v>
      </c>
      <c r="M40" s="7" t="n">
        <v>1</v>
      </c>
      <c r="N40" s="8" t="n">
        <v>350220100000</v>
      </c>
      <c r="P40" s="9" t="n">
        <f aca="false">$P$31/20/5.7*B40/2/N40</f>
        <v>0.0125692209757725</v>
      </c>
      <c r="AA40" s="0" t="n">
        <v>0.00980119585172573</v>
      </c>
      <c r="AB40" s="0" t="n">
        <f aca="false">AA40+$AA$57/COUNT($AA$33:$AA$54)</f>
        <v>0.0217302507403208</v>
      </c>
    </row>
    <row r="41" customFormat="false" ht="15" hidden="false" customHeight="false" outlineLevel="0" collapsed="false">
      <c r="A41" s="3" t="n">
        <v>8</v>
      </c>
      <c r="B41" s="0" t="n">
        <v>0.0217302507403208</v>
      </c>
      <c r="C41" s="4" t="n">
        <f aca="false">P41</f>
        <v>0.00782988562454365</v>
      </c>
      <c r="D41" s="45" t="s">
        <v>47</v>
      </c>
      <c r="E41" s="45" t="s">
        <v>47</v>
      </c>
      <c r="F41" s="45" t="s">
        <v>47</v>
      </c>
      <c r="G41" s="46" t="s">
        <v>46</v>
      </c>
      <c r="H41" s="0" t="n">
        <v>2</v>
      </c>
      <c r="I41" s="6" t="n">
        <v>9</v>
      </c>
      <c r="J41" s="7" t="n">
        <v>-52</v>
      </c>
      <c r="K41" s="7" t="n">
        <v>50</v>
      </c>
      <c r="L41" s="7" t="n">
        <v>6455559422</v>
      </c>
      <c r="M41" s="7" t="n">
        <v>2</v>
      </c>
      <c r="N41" s="8" t="n">
        <v>335689100000</v>
      </c>
      <c r="P41" s="9" t="n">
        <f aca="false">$P$31/20/5.7*B41/2/N41</f>
        <v>0.00782988562454365</v>
      </c>
      <c r="AA41" s="0" t="n">
        <v>0.00852883277026055</v>
      </c>
      <c r="AB41" s="0" t="n">
        <f aca="false">AA41+$AA$57/COUNT($AA$33:$AA$54)</f>
        <v>0.0204578876588556</v>
      </c>
    </row>
    <row r="42" customFormat="false" ht="15" hidden="false" customHeight="false" outlineLevel="0" collapsed="false">
      <c r="A42" s="0" t="n">
        <v>9</v>
      </c>
      <c r="B42" s="0" t="n">
        <v>0.0204578876588556</v>
      </c>
      <c r="C42" s="4" t="n">
        <f aca="false">P42</f>
        <v>0.00167522077101705</v>
      </c>
      <c r="D42" s="45" t="s">
        <v>47</v>
      </c>
      <c r="E42" s="45" t="s">
        <v>47</v>
      </c>
      <c r="F42" s="45" t="s">
        <v>47</v>
      </c>
      <c r="G42" s="46" t="s">
        <v>46</v>
      </c>
      <c r="H42" s="0" t="n">
        <v>2</v>
      </c>
      <c r="I42" s="6" t="n">
        <v>10</v>
      </c>
      <c r="J42" s="7" t="n">
        <v>-85.3</v>
      </c>
      <c r="K42" s="7" t="n">
        <v>50</v>
      </c>
      <c r="L42" s="7" t="n">
        <v>17316802511</v>
      </c>
      <c r="M42" s="7" t="n">
        <v>2</v>
      </c>
      <c r="N42" s="8" t="n">
        <v>1477123000000</v>
      </c>
      <c r="P42" s="9" t="n">
        <f aca="false">$P$31/20/5.7*B42/2/N42</f>
        <v>0.00167522077101705</v>
      </c>
      <c r="AA42" s="0" t="n">
        <v>0.0102644841302777</v>
      </c>
      <c r="AB42" s="0" t="n">
        <f aca="false">AA42+$AA$57/COUNT($AA$33:$AA$54)</f>
        <v>0.0221935390188728</v>
      </c>
    </row>
    <row r="43" customFormat="false" ht="15" hidden="false" customHeight="false" outlineLevel="0" collapsed="false">
      <c r="A43" s="3" t="n">
        <v>10</v>
      </c>
      <c r="B43" s="0" t="n">
        <v>0.0221935390188728</v>
      </c>
      <c r="C43" s="4" t="n">
        <f aca="false">P43</f>
        <v>0.00317594145079732</v>
      </c>
      <c r="D43" s="45" t="s">
        <v>47</v>
      </c>
      <c r="E43" s="45" t="s">
        <v>47</v>
      </c>
      <c r="F43" s="45" t="s">
        <v>47</v>
      </c>
      <c r="G43" s="46" t="s">
        <v>46</v>
      </c>
      <c r="H43" s="0" t="n">
        <v>2</v>
      </c>
      <c r="I43" s="6" t="n">
        <v>11</v>
      </c>
      <c r="J43" s="7" t="n">
        <v>-75.3</v>
      </c>
      <c r="K43" s="7" t="n">
        <v>50</v>
      </c>
      <c r="L43" s="7" t="n">
        <v>11225017827</v>
      </c>
      <c r="M43" s="7" t="n">
        <v>2</v>
      </c>
      <c r="N43" s="8" t="n">
        <v>845243800000</v>
      </c>
      <c r="P43" s="9" t="n">
        <f aca="false">$P$31/20/5.7*B43/2/N43</f>
        <v>0.00317594145079732</v>
      </c>
      <c r="AA43" s="0" t="n">
        <v>0.0129707439816449</v>
      </c>
      <c r="AB43" s="0" t="n">
        <f aca="false">AA43+$AA$57/COUNT($AA$33:$AA$54)</f>
        <v>0.02489979887024</v>
      </c>
    </row>
    <row r="44" customFormat="false" ht="15" hidden="false" customHeight="false" outlineLevel="0" collapsed="false">
      <c r="A44" s="3" t="n">
        <v>11</v>
      </c>
      <c r="B44" s="0" t="n">
        <v>0.02489979887024</v>
      </c>
      <c r="C44" s="4" t="n">
        <f aca="false">P44</f>
        <v>0.00101488489119947</v>
      </c>
      <c r="D44" s="45" t="s">
        <v>47</v>
      </c>
      <c r="E44" s="45" t="s">
        <v>47</v>
      </c>
      <c r="F44" s="45" t="s">
        <v>47</v>
      </c>
      <c r="G44" s="46" t="s">
        <v>46</v>
      </c>
      <c r="H44" s="0" t="n">
        <v>3</v>
      </c>
      <c r="I44" s="6" t="n">
        <v>12</v>
      </c>
      <c r="J44" s="7" t="n">
        <v>-185.6</v>
      </c>
      <c r="K44" s="7" t="n">
        <v>50</v>
      </c>
      <c r="L44" s="7" t="n">
        <v>15989283041</v>
      </c>
      <c r="M44" s="7" t="n">
        <v>3</v>
      </c>
      <c r="N44" s="8" t="n">
        <v>2967611000000</v>
      </c>
      <c r="P44" s="9" t="n">
        <f aca="false">$P$31/20/5.7*B44/2/N44</f>
        <v>0.00101488489119947</v>
      </c>
      <c r="AA44" s="0" t="n">
        <v>0.0685343088621587</v>
      </c>
      <c r="AB44" s="0" t="n">
        <f aca="false">AA44+$AA$57/COUNT($AA$33:$AA$54)</f>
        <v>0.0804633637507538</v>
      </c>
    </row>
    <row r="45" customFormat="false" ht="15" hidden="false" customHeight="false" outlineLevel="0" collapsed="false">
      <c r="A45" s="3" t="n">
        <v>12</v>
      </c>
      <c r="B45" s="0" t="n">
        <v>0.0804633637507538</v>
      </c>
      <c r="C45" s="4" t="n">
        <f aca="false">P45</f>
        <v>0.020698930824772</v>
      </c>
      <c r="D45" s="45" t="s">
        <v>47</v>
      </c>
      <c r="E45" s="45" t="s">
        <v>47</v>
      </c>
      <c r="F45" s="45" t="s">
        <v>47</v>
      </c>
      <c r="G45" s="46" t="s">
        <v>46</v>
      </c>
      <c r="H45" s="0" t="n">
        <v>2</v>
      </c>
      <c r="I45" s="6" t="n">
        <v>13</v>
      </c>
      <c r="J45" s="7" t="n">
        <v>-109.8</v>
      </c>
      <c r="K45" s="7" t="n">
        <v>50</v>
      </c>
      <c r="L45" s="7" t="n">
        <v>4282287423</v>
      </c>
      <c r="M45" s="7" t="n">
        <v>2</v>
      </c>
      <c r="N45" s="8" t="n">
        <v>470195200000</v>
      </c>
      <c r="P45" s="9" t="n">
        <f aca="false">$P$31/20/5.7*B45/2/N45</f>
        <v>0.020698930824772</v>
      </c>
      <c r="AA45" s="0" t="n">
        <v>0.0138453929393825</v>
      </c>
      <c r="AB45" s="0" t="n">
        <f aca="false">AA45+$AA$57/COUNT($AA$33:$AA$54)</f>
        <v>0.0257744478279776</v>
      </c>
    </row>
    <row r="46" customFormat="false" ht="15" hidden="false" customHeight="false" outlineLevel="0" collapsed="false">
      <c r="A46" s="3" t="n">
        <v>13</v>
      </c>
      <c r="B46" s="0" t="n">
        <v>0.0257744478279776</v>
      </c>
      <c r="C46" s="4" t="n">
        <f aca="false">P46</f>
        <v>0.00450189584504105</v>
      </c>
      <c r="D46" s="45" t="s">
        <v>47</v>
      </c>
      <c r="E46" s="45" t="s">
        <v>47</v>
      </c>
      <c r="F46" s="45" t="s">
        <v>47</v>
      </c>
      <c r="G46" s="46" t="s">
        <v>46</v>
      </c>
      <c r="H46" s="0" t="n">
        <v>1</v>
      </c>
      <c r="I46" s="6" t="n">
        <v>14</v>
      </c>
      <c r="J46" s="7" t="n">
        <v>-48.9</v>
      </c>
      <c r="K46" s="7" t="n">
        <v>48.9</v>
      </c>
      <c r="L46" s="7" t="n">
        <v>14161620805</v>
      </c>
      <c r="M46" s="7" t="n">
        <v>1</v>
      </c>
      <c r="N46" s="8" t="n">
        <v>692503300000</v>
      </c>
      <c r="P46" s="9" t="n">
        <f aca="false">$P$31/20/5.7*B46/2/N46</f>
        <v>0.00450189584504105</v>
      </c>
      <c r="AA46" s="0" t="n">
        <v>0.0241631558284654</v>
      </c>
      <c r="AB46" s="0" t="n">
        <f aca="false">AA46+$AA$57/COUNT($AA$33:$AA$54)</f>
        <v>0.0360922107170605</v>
      </c>
    </row>
    <row r="47" customFormat="false" ht="15" hidden="false" customHeight="false" outlineLevel="0" collapsed="false">
      <c r="A47" s="0" t="n">
        <v>14</v>
      </c>
      <c r="B47" s="0" t="n">
        <v>0.0360922107170605</v>
      </c>
      <c r="C47" s="4" t="n">
        <f aca="false">P47</f>
        <v>0.00249448714040612</v>
      </c>
      <c r="D47" s="45" t="s">
        <v>47</v>
      </c>
      <c r="E47" s="45" t="s">
        <v>47</v>
      </c>
      <c r="F47" s="45" t="s">
        <v>47</v>
      </c>
      <c r="G47" s="46" t="s">
        <v>46</v>
      </c>
      <c r="H47" s="0" t="n">
        <v>3</v>
      </c>
      <c r="I47" s="6" t="n">
        <v>15</v>
      </c>
      <c r="J47" s="7" t="n">
        <v>-138.8</v>
      </c>
      <c r="K47" s="7" t="n">
        <v>50</v>
      </c>
      <c r="L47" s="7" t="n">
        <v>12608709589</v>
      </c>
      <c r="M47" s="7" t="n">
        <v>3</v>
      </c>
      <c r="N47" s="8" t="n">
        <v>1750089000000</v>
      </c>
      <c r="P47" s="9" t="n">
        <f aca="false">$P$31/20/5.7*B47/2/N47</f>
        <v>0.00249448714040612</v>
      </c>
      <c r="AA47" s="0" t="n">
        <v>0.0155728670966362</v>
      </c>
      <c r="AB47" s="0" t="n">
        <f aca="false">AA47+$AA$57/COUNT($AA$33:$AA$54)</f>
        <v>0.0275019219852313</v>
      </c>
    </row>
    <row r="48" customFormat="false" ht="15" hidden="false" customHeight="false" outlineLevel="0" collapsed="false">
      <c r="A48" s="0" t="n">
        <v>15</v>
      </c>
      <c r="B48" s="0" t="n">
        <v>0.0275019219852313</v>
      </c>
      <c r="C48" s="4" t="n">
        <f aca="false">P48</f>
        <v>0.00356139918741484</v>
      </c>
      <c r="D48" s="45" t="s">
        <v>47</v>
      </c>
      <c r="E48" s="45" t="s">
        <v>47</v>
      </c>
      <c r="F48" s="45" t="s">
        <v>47</v>
      </c>
      <c r="G48" s="46" t="s">
        <v>46</v>
      </c>
      <c r="H48" s="0" t="n">
        <v>2</v>
      </c>
      <c r="I48" s="6" t="n">
        <v>16</v>
      </c>
      <c r="J48" s="7" t="n">
        <v>-101.8</v>
      </c>
      <c r="K48" s="7" t="n">
        <v>50</v>
      </c>
      <c r="L48" s="7" t="n">
        <v>9175347755</v>
      </c>
      <c r="M48" s="7" t="n">
        <v>2</v>
      </c>
      <c r="N48" s="8" t="n">
        <v>934050400000</v>
      </c>
      <c r="P48" s="9" t="n">
        <f aca="false">$P$31/20/5.7*B48/2/N48</f>
        <v>0.00356139918741484</v>
      </c>
      <c r="AA48" s="0" t="n">
        <v>0.00640089227905513</v>
      </c>
      <c r="AB48" s="0" t="n">
        <f aca="false">AA48+$AA$57/COUNT($AA$33:$AA$54)</f>
        <v>0.0183299471676502</v>
      </c>
    </row>
    <row r="49" customFormat="false" ht="15" hidden="false" customHeight="false" outlineLevel="0" collapsed="false">
      <c r="A49" s="3" t="n">
        <v>16</v>
      </c>
      <c r="B49" s="0" t="n">
        <v>0.0183299471676502</v>
      </c>
      <c r="C49" s="4" t="n">
        <f aca="false">P49</f>
        <v>0.00125501009684309</v>
      </c>
      <c r="D49" s="45" t="s">
        <v>47</v>
      </c>
      <c r="E49" s="45" t="s">
        <v>47</v>
      </c>
      <c r="F49" s="45" t="s">
        <v>47</v>
      </c>
      <c r="G49" s="46" t="s">
        <v>46</v>
      </c>
      <c r="H49" s="0" t="n">
        <v>3</v>
      </c>
      <c r="I49" s="6" t="n">
        <v>17</v>
      </c>
      <c r="J49" s="7" t="n">
        <v>-156</v>
      </c>
      <c r="K49" s="7" t="n">
        <v>50</v>
      </c>
      <c r="L49" s="7" t="n">
        <v>11324453301</v>
      </c>
      <c r="M49" s="7" t="n">
        <v>3</v>
      </c>
      <c r="N49" s="8" t="n">
        <v>1766615000000</v>
      </c>
      <c r="P49" s="9" t="n">
        <f aca="false">$P$31/20/5.7*B49/2/N49</f>
        <v>0.00125501009684309</v>
      </c>
      <c r="AA49" s="0" t="n">
        <v>0.0189831866613441</v>
      </c>
      <c r="AB49" s="0" t="n">
        <f aca="false">AA49+$AA$57/COUNT($AA$33:$AA$54)</f>
        <v>0.0309122415499392</v>
      </c>
    </row>
    <row r="50" customFormat="false" ht="15" hidden="false" customHeight="false" outlineLevel="0" collapsed="false">
      <c r="A50" s="3" t="n">
        <v>17</v>
      </c>
      <c r="B50" s="0" t="n">
        <v>0.0309122415499392</v>
      </c>
      <c r="C50" s="4" t="n">
        <f aca="false">P50</f>
        <v>0.00907473396083756</v>
      </c>
      <c r="D50" s="45" t="s">
        <v>47</v>
      </c>
      <c r="E50" s="45" t="s">
        <v>47</v>
      </c>
      <c r="F50" s="45" t="s">
        <v>47</v>
      </c>
      <c r="G50" s="46" t="s">
        <v>46</v>
      </c>
      <c r="H50" s="0" t="n">
        <v>2</v>
      </c>
      <c r="I50" s="6" t="n">
        <v>18</v>
      </c>
      <c r="J50" s="7" t="n">
        <v>-81.9</v>
      </c>
      <c r="K50" s="7" t="n">
        <v>50</v>
      </c>
      <c r="L50" s="7" t="n">
        <v>5030841128</v>
      </c>
      <c r="M50" s="7" t="n">
        <v>2</v>
      </c>
      <c r="N50" s="8" t="n">
        <v>412025900000</v>
      </c>
      <c r="P50" s="9" t="n">
        <f aca="false">$P$31/20/5.7*B50/2/N50</f>
        <v>0.00907473396083756</v>
      </c>
      <c r="AA50" s="0" t="n">
        <v>0.0189831866613441</v>
      </c>
      <c r="AB50" s="0" t="n">
        <f aca="false">AA50+$AA$57/COUNT($AA$33:$AA$54)</f>
        <v>0.0309122415499392</v>
      </c>
    </row>
    <row r="51" customFormat="false" ht="15" hidden="false" customHeight="false" outlineLevel="0" collapsed="false">
      <c r="A51" s="3" t="n">
        <v>18</v>
      </c>
      <c r="B51" s="0" t="n">
        <v>0.0309122415499392</v>
      </c>
      <c r="C51" s="4" t="n">
        <f aca="false">P51</f>
        <v>0.00895726850798808</v>
      </c>
      <c r="D51" s="45" t="s">
        <v>47</v>
      </c>
      <c r="E51" s="45" t="s">
        <v>47</v>
      </c>
      <c r="F51" s="45" t="s">
        <v>47</v>
      </c>
      <c r="G51" s="46" t="s">
        <v>46</v>
      </c>
      <c r="H51" s="0" t="n">
        <v>2</v>
      </c>
      <c r="I51" s="6" t="n">
        <v>19</v>
      </c>
      <c r="J51" s="7" t="n">
        <v>-86.4</v>
      </c>
      <c r="K51" s="7" t="n">
        <v>50</v>
      </c>
      <c r="L51" s="7" t="n">
        <v>4831356901</v>
      </c>
      <c r="M51" s="7" t="n">
        <v>2</v>
      </c>
      <c r="N51" s="8" t="n">
        <v>417429200000</v>
      </c>
      <c r="P51" s="9" t="n">
        <f aca="false">$P$31/20/5.7*B51/2/N51</f>
        <v>0.00895726850798808</v>
      </c>
      <c r="AA51" s="0" t="n">
        <v>0.0883978755699126</v>
      </c>
      <c r="AB51" s="0" t="n">
        <f aca="false">AA51+$AA$57/COUNT($AA$33:$AA$54)</f>
        <v>0.100326930458508</v>
      </c>
    </row>
    <row r="52" customFormat="false" ht="15" hidden="false" customHeight="false" outlineLevel="0" collapsed="false">
      <c r="A52" s="3" t="n">
        <v>19</v>
      </c>
      <c r="B52" s="0" t="n">
        <v>0.100326930458508</v>
      </c>
      <c r="C52" s="4" t="n">
        <f aca="false">P52</f>
        <v>0.00344672536433328</v>
      </c>
      <c r="D52" s="45" t="s">
        <v>47</v>
      </c>
      <c r="E52" s="45" t="s">
        <v>47</v>
      </c>
      <c r="F52" s="45" t="s">
        <v>47</v>
      </c>
      <c r="G52" s="46" t="s">
        <v>46</v>
      </c>
      <c r="H52" s="0" t="n">
        <v>3</v>
      </c>
      <c r="I52" s="6" t="n">
        <v>20</v>
      </c>
      <c r="J52" s="7" t="n">
        <v>-199.1</v>
      </c>
      <c r="K52" s="7" t="n">
        <v>50</v>
      </c>
      <c r="L52" s="7" t="n">
        <v>17683470543</v>
      </c>
      <c r="M52" s="7" t="n">
        <v>3</v>
      </c>
      <c r="N52" s="8" t="n">
        <v>3520779000000</v>
      </c>
      <c r="P52" s="9" t="n">
        <f aca="false">$P$31/20/5.7*B52/2/N52</f>
        <v>0.00344672536433328</v>
      </c>
      <c r="AA52" s="0" t="n">
        <v>0.0960472006732732</v>
      </c>
      <c r="AB52" s="0" t="n">
        <f aca="false">AA52+$AA$57/COUNT($AA$33:$AA$54)</f>
        <v>0.107976255561868</v>
      </c>
    </row>
    <row r="53" customFormat="false" ht="15" hidden="false" customHeight="false" outlineLevel="0" collapsed="false">
      <c r="A53" s="3" t="n">
        <v>20</v>
      </c>
      <c r="B53" s="0" t="n">
        <v>0.107976255561868</v>
      </c>
      <c r="C53" s="4" t="n">
        <f aca="false">P53</f>
        <v>0.00569795011794906</v>
      </c>
      <c r="D53" s="45" t="s">
        <v>47</v>
      </c>
      <c r="E53" s="45" t="s">
        <v>47</v>
      </c>
      <c r="F53" s="45" t="s">
        <v>47</v>
      </c>
      <c r="G53" s="46" t="s">
        <v>46</v>
      </c>
      <c r="H53" s="0" t="n">
        <v>3</v>
      </c>
      <c r="I53" s="6" t="n">
        <v>21</v>
      </c>
      <c r="J53" s="7" t="n">
        <v>-230.2</v>
      </c>
      <c r="K53" s="7" t="n">
        <v>50</v>
      </c>
      <c r="L53" s="7" t="n">
        <v>9957085306</v>
      </c>
      <c r="M53" s="7" t="n">
        <v>3</v>
      </c>
      <c r="N53" s="8" t="n">
        <v>2292121000000</v>
      </c>
      <c r="P53" s="9" t="n">
        <f aca="false">$P$31/20/5.7*B53/2/N53</f>
        <v>0.00569795011794906</v>
      </c>
      <c r="AA53" s="0" t="n">
        <v>0.0869207287549829</v>
      </c>
      <c r="AB53" s="0" t="n">
        <f aca="false">AA53+$AA$57/COUNT($AA$33:$AA$54)</f>
        <v>0.098849783643578</v>
      </c>
    </row>
    <row r="54" customFormat="false" ht="15" hidden="false" customHeight="false" outlineLevel="0" collapsed="false">
      <c r="A54" s="3" t="n">
        <v>21</v>
      </c>
      <c r="B54" s="0" t="n">
        <v>0.098849783643578</v>
      </c>
      <c r="C54" s="4" t="n">
        <f aca="false">P54</f>
        <v>0.0106365650386992</v>
      </c>
      <c r="D54" s="45" t="s">
        <v>47</v>
      </c>
      <c r="E54" s="45" t="s">
        <v>47</v>
      </c>
      <c r="F54" s="45" t="s">
        <v>47</v>
      </c>
      <c r="G54" s="46" t="s">
        <v>46</v>
      </c>
      <c r="H54" s="0" t="n">
        <v>3</v>
      </c>
      <c r="I54" s="6" t="n">
        <v>22</v>
      </c>
      <c r="J54" s="7" t="n">
        <v>-186.3</v>
      </c>
      <c r="K54" s="7" t="n">
        <v>50</v>
      </c>
      <c r="L54" s="7" t="n">
        <v>6033778736</v>
      </c>
      <c r="M54" s="7" t="n">
        <v>3</v>
      </c>
      <c r="N54" s="8" t="n">
        <v>1124093000000</v>
      </c>
      <c r="P54" s="9" t="n">
        <f aca="false">$P$31/20/5.7*B54/2/N54</f>
        <v>0.0106365650386992</v>
      </c>
      <c r="AA54" s="0" t="n">
        <v>0.0916926047389349</v>
      </c>
      <c r="AB54" s="0" t="n">
        <f aca="false">AA54+$AA$57/COUNT($AA$33:$AA$54)</f>
        <v>0.10362165962753</v>
      </c>
    </row>
    <row r="55" customFormat="false" ht="15" hidden="false" customHeight="false" outlineLevel="0" collapsed="false">
      <c r="A55" s="3" t="n">
        <v>22</v>
      </c>
      <c r="B55" s="0" t="n">
        <v>0.10362165962753</v>
      </c>
      <c r="C55" s="4" t="n">
        <f aca="false">P55</f>
        <v>0.00607766756097989</v>
      </c>
      <c r="D55" s="45" t="s">
        <v>47</v>
      </c>
      <c r="E55" s="45" t="s">
        <v>47</v>
      </c>
      <c r="F55" s="45" t="s">
        <v>47</v>
      </c>
      <c r="G55" s="46" t="s">
        <v>46</v>
      </c>
      <c r="H55" s="0" t="n">
        <v>2</v>
      </c>
      <c r="I55" s="6" t="n">
        <v>23</v>
      </c>
      <c r="J55" s="7" t="n">
        <v>-119.6</v>
      </c>
      <c r="K55" s="7" t="n">
        <v>50</v>
      </c>
      <c r="L55" s="7" t="n">
        <v>17242902545</v>
      </c>
      <c r="M55" s="7" t="n">
        <v>2</v>
      </c>
      <c r="N55" s="8" t="n">
        <v>2062251000000</v>
      </c>
      <c r="P55" s="9" t="n">
        <f aca="false">$P$31/20/5.7*B55/2/N55</f>
        <v>0.00607766756097989</v>
      </c>
    </row>
    <row r="56" customFormat="false" ht="15" hidden="false" customHeight="false" outlineLevel="0" collapsed="false">
      <c r="A56" s="0" t="n">
        <v>23</v>
      </c>
      <c r="B56" s="0" t="n">
        <v>0</v>
      </c>
      <c r="C56" s="4" t="n">
        <f aca="false">P56</f>
        <v>0</v>
      </c>
      <c r="D56" s="45" t="s">
        <v>47</v>
      </c>
      <c r="E56" s="45" t="s">
        <v>47</v>
      </c>
      <c r="F56" s="45" t="s">
        <v>47</v>
      </c>
      <c r="G56" s="46" t="s">
        <v>46</v>
      </c>
      <c r="H56" s="0" t="n">
        <v>0</v>
      </c>
      <c r="I56" s="6" t="n">
        <v>24</v>
      </c>
      <c r="J56" s="7" t="n">
        <v>0</v>
      </c>
      <c r="K56" s="7" t="n">
        <v>0</v>
      </c>
      <c r="L56" s="7" t="n">
        <v>173026053</v>
      </c>
      <c r="M56" s="7" t="n">
        <v>0</v>
      </c>
      <c r="N56" s="8" t="n">
        <v>0</v>
      </c>
      <c r="P56" s="9" t="n">
        <v>0</v>
      </c>
      <c r="AA56" s="3" t="n">
        <f aca="false">SUM(AA33:AA54)</f>
        <v>0.737560792450909</v>
      </c>
      <c r="AB56" s="3" t="n">
        <f aca="false">SUM(AB33:AB54)</f>
        <v>1</v>
      </c>
    </row>
    <row r="57" customFormat="false" ht="15" hidden="false" customHeight="false" outlineLevel="0" collapsed="false">
      <c r="A57" s="0" t="n">
        <v>24</v>
      </c>
      <c r="B57" s="0" t="n">
        <v>0</v>
      </c>
      <c r="C57" s="4" t="n">
        <f aca="false">P57</f>
        <v>0</v>
      </c>
      <c r="D57" s="45" t="s">
        <v>47</v>
      </c>
      <c r="E57" s="45" t="s">
        <v>47</v>
      </c>
      <c r="F57" s="45" t="s">
        <v>47</v>
      </c>
      <c r="G57" s="46" t="s">
        <v>46</v>
      </c>
      <c r="H57" s="0" t="n">
        <v>0</v>
      </c>
      <c r="I57" s="6" t="n">
        <v>25</v>
      </c>
      <c r="J57" s="7" t="n">
        <v>0</v>
      </c>
      <c r="K57" s="7" t="n">
        <v>0</v>
      </c>
      <c r="L57" s="7" t="n">
        <v>294595432</v>
      </c>
      <c r="M57" s="7" t="n">
        <v>0</v>
      </c>
      <c r="N57" s="8" t="n">
        <v>0</v>
      </c>
      <c r="P57" s="9" t="n">
        <v>0</v>
      </c>
      <c r="AA57" s="0" t="n">
        <f aca="false">1-AA56</f>
        <v>0.262439207549091</v>
      </c>
    </row>
    <row r="58" customFormat="false" ht="15" hidden="false" customHeight="false" outlineLevel="0" collapsed="false">
      <c r="A58" s="0" t="n">
        <v>25</v>
      </c>
      <c r="B58" s="0" t="n">
        <v>0</v>
      </c>
      <c r="C58" s="4" t="n">
        <f aca="false">P58</f>
        <v>0</v>
      </c>
      <c r="D58" s="45" t="s">
        <v>47</v>
      </c>
      <c r="E58" s="45" t="s">
        <v>47</v>
      </c>
      <c r="F58" s="45" t="s">
        <v>47</v>
      </c>
      <c r="G58" s="46" t="s">
        <v>46</v>
      </c>
      <c r="H58" s="0" t="n">
        <v>2</v>
      </c>
      <c r="I58" s="6" t="n">
        <v>26</v>
      </c>
      <c r="J58" s="7" t="n">
        <v>-100</v>
      </c>
      <c r="K58" s="7" t="n">
        <v>50</v>
      </c>
      <c r="L58" s="7" t="n">
        <v>35556339824</v>
      </c>
      <c r="M58" s="7" t="n">
        <v>2</v>
      </c>
      <c r="N58" s="8" t="n">
        <v>3555634000000</v>
      </c>
      <c r="P58" s="9" t="n">
        <f aca="false">$P$31/20/5.7*B58/2/N58</f>
        <v>0</v>
      </c>
    </row>
    <row r="59" customFormat="false" ht="15" hidden="false" customHeight="false" outlineLevel="0" collapsed="false">
      <c r="A59" s="0" t="n">
        <v>26</v>
      </c>
      <c r="B59" s="0" t="n">
        <v>0</v>
      </c>
      <c r="C59" s="4" t="n">
        <f aca="false">P59</f>
        <v>0</v>
      </c>
      <c r="D59" s="45" t="s">
        <v>47</v>
      </c>
      <c r="E59" s="45" t="s">
        <v>47</v>
      </c>
      <c r="F59" s="45" t="s">
        <v>47</v>
      </c>
      <c r="G59" s="46" t="s">
        <v>46</v>
      </c>
      <c r="H59" s="0" t="n">
        <v>3</v>
      </c>
      <c r="I59" s="6" t="n">
        <v>27</v>
      </c>
      <c r="J59" s="7" t="n">
        <v>-150</v>
      </c>
      <c r="K59" s="7" t="n">
        <v>50</v>
      </c>
      <c r="L59" s="7" t="n">
        <v>17529276725</v>
      </c>
      <c r="M59" s="7" t="n">
        <v>3</v>
      </c>
      <c r="N59" s="8" t="n">
        <v>2629392000000</v>
      </c>
      <c r="P59" s="9" t="n">
        <f aca="false">$P$31/20/5.7*B59/2/N59</f>
        <v>0</v>
      </c>
    </row>
    <row r="60" customFormat="false" ht="15" hidden="false" customHeight="false" outlineLevel="0" collapsed="false">
      <c r="A60" s="0" t="n">
        <v>27</v>
      </c>
      <c r="B60" s="0" t="n">
        <v>0</v>
      </c>
      <c r="C60" s="4" t="n">
        <f aca="false">P60</f>
        <v>0</v>
      </c>
      <c r="D60" s="45" t="s">
        <v>47</v>
      </c>
      <c r="E60" s="45" t="s">
        <v>47</v>
      </c>
      <c r="F60" s="45" t="s">
        <v>47</v>
      </c>
      <c r="G60" s="46" t="s">
        <v>46</v>
      </c>
      <c r="H60" s="0" t="n">
        <v>4</v>
      </c>
      <c r="I60" s="6" t="n">
        <v>28</v>
      </c>
      <c r="J60" s="7" t="n">
        <v>-500</v>
      </c>
      <c r="K60" s="7" t="n">
        <v>50</v>
      </c>
      <c r="L60" s="7" t="n">
        <v>26033456848</v>
      </c>
      <c r="M60" s="7" t="n">
        <v>4</v>
      </c>
      <c r="N60" s="8" t="n">
        <v>13016730000000</v>
      </c>
      <c r="P60" s="9" t="n">
        <f aca="false">$P$31/20/5.7*B60/2/N60</f>
        <v>0</v>
      </c>
    </row>
    <row r="61" customFormat="false" ht="15" hidden="false" customHeight="false" outlineLevel="0" collapsed="false">
      <c r="A61" s="0" t="n">
        <v>28</v>
      </c>
      <c r="B61" s="0" t="n">
        <v>0</v>
      </c>
      <c r="C61" s="4" t="n">
        <f aca="false">P61</f>
        <v>0</v>
      </c>
      <c r="D61" s="45" t="s">
        <v>47</v>
      </c>
      <c r="E61" s="45" t="s">
        <v>47</v>
      </c>
      <c r="F61" s="45" t="s">
        <v>47</v>
      </c>
      <c r="G61" s="46" t="s">
        <v>46</v>
      </c>
      <c r="H61" s="0" t="n">
        <v>4</v>
      </c>
      <c r="I61" s="6" t="n">
        <v>29</v>
      </c>
      <c r="J61" s="7" t="n">
        <v>-500</v>
      </c>
      <c r="K61" s="7" t="n">
        <v>50</v>
      </c>
      <c r="L61" s="7" t="n">
        <v>40232596619</v>
      </c>
      <c r="M61" s="7" t="n">
        <v>4</v>
      </c>
      <c r="N61" s="8" t="n">
        <v>20116300000000</v>
      </c>
      <c r="P61" s="9" t="n">
        <f aca="false">$P$31/20/5.7*B61/2/N61</f>
        <v>0</v>
      </c>
    </row>
    <row r="62" customFormat="false" ht="15" hidden="false" customHeight="false" outlineLevel="0" collapsed="false">
      <c r="A62" s="0" t="n">
        <v>29</v>
      </c>
      <c r="B62" s="0" t="n">
        <v>0</v>
      </c>
      <c r="C62" s="4" t="n">
        <f aca="false">P62</f>
        <v>0</v>
      </c>
      <c r="D62" s="45" t="s">
        <v>47</v>
      </c>
      <c r="E62" s="45" t="s">
        <v>47</v>
      </c>
      <c r="F62" s="45" t="s">
        <v>47</v>
      </c>
      <c r="G62" s="47" t="s">
        <v>47</v>
      </c>
      <c r="H62" s="0" t="n">
        <v>4</v>
      </c>
      <c r="I62" s="6" t="n">
        <v>30</v>
      </c>
      <c r="J62" s="7" t="n">
        <v>-500</v>
      </c>
      <c r="K62" s="7" t="n">
        <v>50</v>
      </c>
      <c r="L62" s="7" t="n">
        <v>27427742420</v>
      </c>
      <c r="M62" s="7" t="n">
        <v>4</v>
      </c>
      <c r="N62" s="8" t="n">
        <v>13713870000000</v>
      </c>
      <c r="P62" s="9" t="n">
        <f aca="false">$P$31/20/5.7*B62/2/N62</f>
        <v>0</v>
      </c>
    </row>
    <row r="64" customFormat="false" ht="15" hidden="false" customHeight="false" outlineLevel="0" collapsed="false">
      <c r="B64" s="0" t="n">
        <f aca="false">SUM(B33:B62)</f>
        <v>1</v>
      </c>
      <c r="C64" s="15" t="n">
        <f aca="false">C33</f>
        <v>0</v>
      </c>
      <c r="D64" s="9" t="str">
        <f aca="false">D33</f>
        <v>  _</v>
      </c>
      <c r="E64" s="9" t="str">
        <f aca="false">E33</f>
        <v> _</v>
      </c>
      <c r="F64" s="9" t="str">
        <f aca="false">F33</f>
        <v> _</v>
      </c>
      <c r="G64" s="9" t="str">
        <f aca="false">G33</f>
        <v>  _</v>
      </c>
      <c r="I64" s="0" t="str">
        <f aca="false">"  "&amp;C64&amp;", "&amp;D64&amp;", "&amp;E64&amp;", "&amp;F64&amp;", "&amp;G64&amp;","</f>
        <v>  0,   _,  _,  _,   _,</v>
      </c>
      <c r="N64" s="0" t="s">
        <v>341</v>
      </c>
    </row>
    <row r="65" customFormat="false" ht="15" hidden="false" customHeight="false" outlineLevel="0" collapsed="false">
      <c r="C65" s="15" t="n">
        <f aca="false">C34</f>
        <v>0.0180653577938049</v>
      </c>
      <c r="D65" s="9" t="str">
        <f aca="false">D34</f>
        <v> _</v>
      </c>
      <c r="E65" s="9" t="str">
        <f aca="false">E34</f>
        <v> _</v>
      </c>
      <c r="F65" s="9" t="str">
        <f aca="false">F34</f>
        <v> _</v>
      </c>
      <c r="G65" s="9" t="str">
        <f aca="false">G34</f>
        <v>  _</v>
      </c>
      <c r="I65" s="0" t="str">
        <f aca="false">"  "&amp;C65&amp;", "&amp;D65&amp;", "&amp;E65&amp;", "&amp;F65&amp;", "&amp;G65&amp;","</f>
        <v>  0.0180653577938049,  _,  _,  _,   _,</v>
      </c>
      <c r="N65" s="0" t="s">
        <v>342</v>
      </c>
    </row>
    <row r="66" customFormat="false" ht="15" hidden="false" customHeight="false" outlineLevel="0" collapsed="false">
      <c r="C66" s="15" t="n">
        <f aca="false">C35</f>
        <v>0.00211812464522296</v>
      </c>
      <c r="D66" s="9" t="str">
        <f aca="false">D35</f>
        <v> _</v>
      </c>
      <c r="E66" s="9" t="str">
        <f aca="false">E35</f>
        <v> _</v>
      </c>
      <c r="F66" s="9" t="str">
        <f aca="false">F35</f>
        <v> _</v>
      </c>
      <c r="G66" s="9" t="str">
        <f aca="false">G35</f>
        <v>  _</v>
      </c>
      <c r="I66" s="0" t="str">
        <f aca="false">"  "&amp;C66&amp;", "&amp;D66&amp;", "&amp;E66&amp;", "&amp;F66&amp;", "&amp;G66&amp;","</f>
        <v>  0.00211812464522296,  _,  _,  _,   _,</v>
      </c>
      <c r="N66" s="0" t="s">
        <v>343</v>
      </c>
    </row>
    <row r="67" customFormat="false" ht="15" hidden="false" customHeight="false" outlineLevel="0" collapsed="false">
      <c r="C67" s="15" t="n">
        <f aca="false">C36</f>
        <v>0.00179006973046051</v>
      </c>
      <c r="D67" s="9" t="str">
        <f aca="false">D36</f>
        <v> _</v>
      </c>
      <c r="E67" s="9" t="str">
        <f aca="false">E36</f>
        <v> _</v>
      </c>
      <c r="F67" s="9" t="str">
        <f aca="false">F36</f>
        <v> _</v>
      </c>
      <c r="G67" s="9" t="str">
        <f aca="false">G36</f>
        <v>  _</v>
      </c>
      <c r="I67" s="0" t="str">
        <f aca="false">"  "&amp;C67&amp;", "&amp;D67&amp;", "&amp;E67&amp;", "&amp;F67&amp;", "&amp;G67&amp;","</f>
        <v>  0.00179006973046051,  _,  _,  _,   _,</v>
      </c>
      <c r="N67" s="0" t="s">
        <v>344</v>
      </c>
    </row>
    <row r="68" customFormat="false" ht="15" hidden="false" customHeight="false" outlineLevel="0" collapsed="false">
      <c r="C68" s="15" t="n">
        <f aca="false">C37</f>
        <v>0.0416176196723218</v>
      </c>
      <c r="D68" s="9" t="str">
        <f aca="false">D37</f>
        <v> _</v>
      </c>
      <c r="E68" s="9" t="str">
        <f aca="false">E37</f>
        <v> _</v>
      </c>
      <c r="F68" s="9" t="str">
        <f aca="false">F37</f>
        <v> _</v>
      </c>
      <c r="G68" s="9" t="str">
        <f aca="false">G37</f>
        <v>  _</v>
      </c>
      <c r="I68" s="0" t="str">
        <f aca="false">"  "&amp;C68&amp;", "&amp;D68&amp;", "&amp;E68&amp;", "&amp;F68&amp;", "&amp;G68&amp;","</f>
        <v>  0.0416176196723218,  _,  _,  _,   _,</v>
      </c>
      <c r="N68" s="0" t="s">
        <v>345</v>
      </c>
    </row>
    <row r="69" customFormat="false" ht="15" hidden="false" customHeight="false" outlineLevel="0" collapsed="false">
      <c r="C69" s="15" t="n">
        <f aca="false">C38</f>
        <v>0.00294293695366016</v>
      </c>
      <c r="D69" s="9" t="str">
        <f aca="false">D38</f>
        <v> _</v>
      </c>
      <c r="E69" s="9" t="str">
        <f aca="false">E38</f>
        <v> _</v>
      </c>
      <c r="F69" s="9" t="str">
        <f aca="false">F38</f>
        <v> _</v>
      </c>
      <c r="G69" s="9" t="str">
        <f aca="false">G38</f>
        <v>  _</v>
      </c>
      <c r="I69" s="0" t="str">
        <f aca="false">"  "&amp;C69&amp;", "&amp;D69&amp;", "&amp;E69&amp;", "&amp;F69&amp;", "&amp;G69&amp;","</f>
        <v>  0.00294293695366016,  _,  _,  _,   _,</v>
      </c>
      <c r="N69" s="0" t="s">
        <v>346</v>
      </c>
    </row>
    <row r="70" customFormat="false" ht="15" hidden="false" customHeight="false" outlineLevel="0" collapsed="false">
      <c r="C70" s="15" t="n">
        <f aca="false">C39</f>
        <v>0.00458874163739009</v>
      </c>
      <c r="D70" s="9" t="str">
        <f aca="false">D39</f>
        <v> _</v>
      </c>
      <c r="E70" s="9" t="str">
        <f aca="false">E39</f>
        <v> _</v>
      </c>
      <c r="F70" s="9" t="str">
        <f aca="false">F39</f>
        <v> _</v>
      </c>
      <c r="G70" s="9" t="str">
        <f aca="false">G39</f>
        <v>  _</v>
      </c>
      <c r="I70" s="0" t="str">
        <f aca="false">"  "&amp;C70&amp;", "&amp;D70&amp;", "&amp;E70&amp;", "&amp;F70&amp;", "&amp;G70&amp;","</f>
        <v>  0.00458874163739009,  _,  _,  _,   _,</v>
      </c>
      <c r="N70" s="0" t="s">
        <v>347</v>
      </c>
    </row>
    <row r="71" customFormat="false" ht="15" hidden="false" customHeight="false" outlineLevel="0" collapsed="false">
      <c r="C71" s="15" t="n">
        <f aca="false">C40</f>
        <v>0.0125692209757725</v>
      </c>
      <c r="D71" s="9" t="str">
        <f aca="false">D40</f>
        <v> _</v>
      </c>
      <c r="E71" s="9" t="str">
        <f aca="false">E40</f>
        <v> _</v>
      </c>
      <c r="F71" s="9" t="str">
        <f aca="false">F40</f>
        <v> _</v>
      </c>
      <c r="G71" s="9" t="str">
        <f aca="false">G40</f>
        <v>  _</v>
      </c>
      <c r="I71" s="0" t="str">
        <f aca="false">"  "&amp;C71&amp;", "&amp;D71&amp;", "&amp;E71&amp;", "&amp;F71&amp;", "&amp;G71&amp;","</f>
        <v>  0.0125692209757725,  _,  _,  _,   _,</v>
      </c>
      <c r="N71" s="0" t="s">
        <v>348</v>
      </c>
    </row>
    <row r="72" customFormat="false" ht="15" hidden="false" customHeight="false" outlineLevel="0" collapsed="false">
      <c r="C72" s="15" t="n">
        <f aca="false">C41</f>
        <v>0.00782988562454365</v>
      </c>
      <c r="D72" s="9" t="str">
        <f aca="false">D41</f>
        <v> _</v>
      </c>
      <c r="E72" s="9" t="str">
        <f aca="false">E41</f>
        <v> _</v>
      </c>
      <c r="F72" s="9" t="str">
        <f aca="false">F41</f>
        <v> _</v>
      </c>
      <c r="G72" s="9" t="str">
        <f aca="false">G41</f>
        <v>  _</v>
      </c>
      <c r="I72" s="0" t="str">
        <f aca="false">"  "&amp;C72&amp;", "&amp;D72&amp;", "&amp;E72&amp;", "&amp;F72&amp;", "&amp;G72&amp;","</f>
        <v>  0.00782988562454365,  _,  _,  _,   _,</v>
      </c>
      <c r="N72" s="0" t="s">
        <v>349</v>
      </c>
    </row>
    <row r="73" customFormat="false" ht="15" hidden="false" customHeight="false" outlineLevel="0" collapsed="false">
      <c r="C73" s="15" t="n">
        <f aca="false">C42</f>
        <v>0.00167522077101705</v>
      </c>
      <c r="D73" s="9" t="str">
        <f aca="false">D42</f>
        <v> _</v>
      </c>
      <c r="E73" s="9" t="str">
        <f aca="false">E42</f>
        <v> _</v>
      </c>
      <c r="F73" s="9" t="str">
        <f aca="false">F42</f>
        <v> _</v>
      </c>
      <c r="G73" s="9" t="str">
        <f aca="false">G42</f>
        <v>  _</v>
      </c>
      <c r="I73" s="0" t="str">
        <f aca="false">"  "&amp;C73&amp;", "&amp;D73&amp;", "&amp;E73&amp;", "&amp;F73&amp;", "&amp;G73&amp;","</f>
        <v>  0.00167522077101705,  _,  _,  _,   _,</v>
      </c>
      <c r="N73" s="0" t="s">
        <v>350</v>
      </c>
    </row>
    <row r="74" customFormat="false" ht="15" hidden="false" customHeight="false" outlineLevel="0" collapsed="false">
      <c r="C74" s="15" t="n">
        <f aca="false">C43</f>
        <v>0.00317594145079732</v>
      </c>
      <c r="D74" s="9" t="str">
        <f aca="false">D43</f>
        <v> _</v>
      </c>
      <c r="E74" s="9" t="str">
        <f aca="false">E43</f>
        <v> _</v>
      </c>
      <c r="F74" s="9" t="str">
        <f aca="false">F43</f>
        <v> _</v>
      </c>
      <c r="G74" s="9" t="str">
        <f aca="false">G43</f>
        <v>  _</v>
      </c>
      <c r="I74" s="0" t="str">
        <f aca="false">"  "&amp;C74&amp;", "&amp;D74&amp;", "&amp;E74&amp;", "&amp;F74&amp;", "&amp;G74&amp;","</f>
        <v>  0.00317594145079732,  _,  _,  _,   _,</v>
      </c>
      <c r="N74" s="0" t="s">
        <v>351</v>
      </c>
    </row>
    <row r="75" customFormat="false" ht="15" hidden="false" customHeight="false" outlineLevel="0" collapsed="false">
      <c r="C75" s="15" t="n">
        <f aca="false">C44</f>
        <v>0.00101488489119947</v>
      </c>
      <c r="D75" s="9" t="str">
        <f aca="false">D44</f>
        <v> _</v>
      </c>
      <c r="E75" s="9" t="str">
        <f aca="false">E44</f>
        <v> _</v>
      </c>
      <c r="F75" s="9" t="str">
        <f aca="false">F44</f>
        <v> _</v>
      </c>
      <c r="G75" s="9" t="str">
        <f aca="false">G44</f>
        <v>  _</v>
      </c>
      <c r="I75" s="0" t="str">
        <f aca="false">"  "&amp;C75&amp;", "&amp;D75&amp;", "&amp;E75&amp;", "&amp;F75&amp;", "&amp;G75&amp;","</f>
        <v>  0.00101488489119947,  _,  _,  _,   _,</v>
      </c>
      <c r="N75" s="0" t="s">
        <v>352</v>
      </c>
    </row>
    <row r="76" customFormat="false" ht="15" hidden="false" customHeight="false" outlineLevel="0" collapsed="false">
      <c r="C76" s="15" t="n">
        <f aca="false">C45</f>
        <v>0.020698930824772</v>
      </c>
      <c r="D76" s="9" t="str">
        <f aca="false">D45</f>
        <v> _</v>
      </c>
      <c r="E76" s="9" t="str">
        <f aca="false">E45</f>
        <v> _</v>
      </c>
      <c r="F76" s="9" t="str">
        <f aca="false">F45</f>
        <v> _</v>
      </c>
      <c r="G76" s="9" t="str">
        <f aca="false">G45</f>
        <v>  _</v>
      </c>
      <c r="I76" s="0" t="str">
        <f aca="false">"  "&amp;C76&amp;", "&amp;D76&amp;", "&amp;E76&amp;", "&amp;F76&amp;", "&amp;G76&amp;","</f>
        <v>  0.020698930824772,  _,  _,  _,   _,</v>
      </c>
      <c r="N76" s="0" t="s">
        <v>353</v>
      </c>
    </row>
    <row r="77" customFormat="false" ht="15" hidden="false" customHeight="false" outlineLevel="0" collapsed="false">
      <c r="C77" s="15" t="n">
        <f aca="false">C46</f>
        <v>0.00450189584504105</v>
      </c>
      <c r="D77" s="9" t="str">
        <f aca="false">D46</f>
        <v> _</v>
      </c>
      <c r="E77" s="9" t="str">
        <f aca="false">E46</f>
        <v> _</v>
      </c>
      <c r="F77" s="9" t="str">
        <f aca="false">F46</f>
        <v> _</v>
      </c>
      <c r="G77" s="9" t="str">
        <f aca="false">G46</f>
        <v>  _</v>
      </c>
      <c r="I77" s="0" t="str">
        <f aca="false">"  "&amp;C77&amp;", "&amp;D77&amp;", "&amp;E77&amp;", "&amp;F77&amp;", "&amp;G77&amp;","</f>
        <v>  0.00450189584504105,  _,  _,  _,   _,</v>
      </c>
      <c r="N77" s="0" t="s">
        <v>354</v>
      </c>
    </row>
    <row r="78" customFormat="false" ht="15" hidden="false" customHeight="false" outlineLevel="0" collapsed="false">
      <c r="C78" s="15" t="n">
        <f aca="false">C47</f>
        <v>0.00249448714040612</v>
      </c>
      <c r="D78" s="9" t="str">
        <f aca="false">D47</f>
        <v> _</v>
      </c>
      <c r="E78" s="9" t="str">
        <f aca="false">E47</f>
        <v> _</v>
      </c>
      <c r="F78" s="9" t="str">
        <f aca="false">F47</f>
        <v> _</v>
      </c>
      <c r="G78" s="9" t="str">
        <f aca="false">G47</f>
        <v>  _</v>
      </c>
      <c r="I78" s="0" t="str">
        <f aca="false">"  "&amp;C78&amp;", "&amp;D78&amp;", "&amp;E78&amp;", "&amp;F78&amp;", "&amp;G78&amp;","</f>
        <v>  0.00249448714040612,  _,  _,  _,   _,</v>
      </c>
      <c r="N78" s="0" t="s">
        <v>355</v>
      </c>
    </row>
    <row r="79" customFormat="false" ht="15" hidden="false" customHeight="false" outlineLevel="0" collapsed="false">
      <c r="C79" s="15" t="n">
        <f aca="false">C48</f>
        <v>0.00356139918741484</v>
      </c>
      <c r="D79" s="9" t="str">
        <f aca="false">D48</f>
        <v> _</v>
      </c>
      <c r="E79" s="9" t="str">
        <f aca="false">E48</f>
        <v> _</v>
      </c>
      <c r="F79" s="9" t="str">
        <f aca="false">F48</f>
        <v> _</v>
      </c>
      <c r="G79" s="9" t="str">
        <f aca="false">G48</f>
        <v>  _</v>
      </c>
      <c r="I79" s="0" t="str">
        <f aca="false">"  "&amp;C79&amp;", "&amp;D79&amp;", "&amp;E79&amp;", "&amp;F79&amp;", "&amp;G79&amp;","</f>
        <v>  0.00356139918741484,  _,  _,  _,   _,</v>
      </c>
      <c r="N79" s="0" t="s">
        <v>356</v>
      </c>
    </row>
    <row r="80" customFormat="false" ht="15" hidden="false" customHeight="false" outlineLevel="0" collapsed="false">
      <c r="C80" s="15" t="n">
        <f aca="false">C49</f>
        <v>0.00125501009684309</v>
      </c>
      <c r="D80" s="9" t="str">
        <f aca="false">D49</f>
        <v> _</v>
      </c>
      <c r="E80" s="9" t="str">
        <f aca="false">E49</f>
        <v> _</v>
      </c>
      <c r="F80" s="9" t="str">
        <f aca="false">F49</f>
        <v> _</v>
      </c>
      <c r="G80" s="9" t="str">
        <f aca="false">G49</f>
        <v>  _</v>
      </c>
      <c r="I80" s="0" t="str">
        <f aca="false">"  "&amp;C80&amp;", "&amp;D80&amp;", "&amp;E80&amp;", "&amp;F80&amp;", "&amp;G80&amp;","</f>
        <v>  0.00125501009684309,  _,  _,  _,   _,</v>
      </c>
      <c r="N80" s="0" t="s">
        <v>357</v>
      </c>
    </row>
    <row r="81" customFormat="false" ht="15" hidden="false" customHeight="false" outlineLevel="0" collapsed="false">
      <c r="C81" s="15" t="n">
        <f aca="false">C50</f>
        <v>0.00907473396083756</v>
      </c>
      <c r="D81" s="9" t="str">
        <f aca="false">D50</f>
        <v> _</v>
      </c>
      <c r="E81" s="9" t="str">
        <f aca="false">E50</f>
        <v> _</v>
      </c>
      <c r="F81" s="9" t="str">
        <f aca="false">F50</f>
        <v> _</v>
      </c>
      <c r="G81" s="9" t="str">
        <f aca="false">G50</f>
        <v>  _</v>
      </c>
      <c r="I81" s="0" t="str">
        <f aca="false">"  "&amp;C81&amp;", "&amp;D81&amp;", "&amp;E81&amp;", "&amp;F81&amp;", "&amp;G81&amp;","</f>
        <v>  0.00907473396083756,  _,  _,  _,   _,</v>
      </c>
      <c r="N81" s="0" t="s">
        <v>358</v>
      </c>
    </row>
    <row r="82" customFormat="false" ht="15" hidden="false" customHeight="false" outlineLevel="0" collapsed="false">
      <c r="C82" s="15" t="n">
        <f aca="false">C51</f>
        <v>0.00895726850798808</v>
      </c>
      <c r="D82" s="9" t="str">
        <f aca="false">D51</f>
        <v> _</v>
      </c>
      <c r="E82" s="9" t="str">
        <f aca="false">E51</f>
        <v> _</v>
      </c>
      <c r="F82" s="9" t="str">
        <f aca="false">F51</f>
        <v> _</v>
      </c>
      <c r="G82" s="9" t="str">
        <f aca="false">G51</f>
        <v>  _</v>
      </c>
      <c r="I82" s="0" t="str">
        <f aca="false">"  "&amp;C82&amp;", "&amp;D82&amp;", "&amp;E82&amp;", "&amp;F82&amp;", "&amp;G82&amp;","</f>
        <v>  0.00895726850798808,  _,  _,  _,   _,</v>
      </c>
      <c r="N82" s="0" t="s">
        <v>359</v>
      </c>
    </row>
    <row r="83" customFormat="false" ht="15" hidden="false" customHeight="false" outlineLevel="0" collapsed="false">
      <c r="C83" s="15" t="n">
        <f aca="false">C52</f>
        <v>0.00344672536433328</v>
      </c>
      <c r="D83" s="9" t="str">
        <f aca="false">D52</f>
        <v> _</v>
      </c>
      <c r="E83" s="9" t="str">
        <f aca="false">E52</f>
        <v> _</v>
      </c>
      <c r="F83" s="9" t="str">
        <f aca="false">F52</f>
        <v> _</v>
      </c>
      <c r="G83" s="9" t="str">
        <f aca="false">G52</f>
        <v>  _</v>
      </c>
      <c r="I83" s="0" t="str">
        <f aca="false">"  "&amp;C83&amp;", "&amp;D83&amp;", "&amp;E83&amp;", "&amp;F83&amp;", "&amp;G83&amp;","</f>
        <v>  0.00344672536433328,  _,  _,  _,   _,</v>
      </c>
      <c r="N83" s="0" t="s">
        <v>360</v>
      </c>
    </row>
    <row r="84" customFormat="false" ht="15" hidden="false" customHeight="false" outlineLevel="0" collapsed="false">
      <c r="C84" s="15" t="n">
        <f aca="false">C53</f>
        <v>0.00569795011794906</v>
      </c>
      <c r="D84" s="9" t="str">
        <f aca="false">D53</f>
        <v> _</v>
      </c>
      <c r="E84" s="9" t="str">
        <f aca="false">E53</f>
        <v> _</v>
      </c>
      <c r="F84" s="9" t="str">
        <f aca="false">F53</f>
        <v> _</v>
      </c>
      <c r="G84" s="9" t="str">
        <f aca="false">G53</f>
        <v>  _</v>
      </c>
      <c r="I84" s="0" t="str">
        <f aca="false">"  "&amp;C84&amp;", "&amp;D84&amp;", "&amp;E84&amp;", "&amp;F84&amp;", "&amp;G84&amp;","</f>
        <v>  0.00569795011794906,  _,  _,  _,   _,</v>
      </c>
      <c r="N84" s="0" t="s">
        <v>361</v>
      </c>
    </row>
    <row r="85" customFormat="false" ht="15" hidden="false" customHeight="false" outlineLevel="0" collapsed="false">
      <c r="C85" s="15" t="n">
        <f aca="false">C54</f>
        <v>0.0106365650386992</v>
      </c>
      <c r="D85" s="9" t="str">
        <f aca="false">D54</f>
        <v> _</v>
      </c>
      <c r="E85" s="9" t="str">
        <f aca="false">E54</f>
        <v> _</v>
      </c>
      <c r="F85" s="9" t="str">
        <f aca="false">F54</f>
        <v> _</v>
      </c>
      <c r="G85" s="9" t="str">
        <f aca="false">G54</f>
        <v>  _</v>
      </c>
      <c r="I85" s="0" t="str">
        <f aca="false">"  "&amp;C85&amp;", "&amp;D85&amp;", "&amp;E85&amp;", "&amp;F85&amp;", "&amp;G85&amp;","</f>
        <v>  0.0106365650386992,  _,  _,  _,   _,</v>
      </c>
      <c r="N85" s="0" t="s">
        <v>362</v>
      </c>
    </row>
    <row r="86" customFormat="false" ht="15" hidden="false" customHeight="false" outlineLevel="0" collapsed="false">
      <c r="C86" s="15" t="n">
        <f aca="false">C55</f>
        <v>0.00607766756097989</v>
      </c>
      <c r="D86" s="9" t="str">
        <f aca="false">D55</f>
        <v> _</v>
      </c>
      <c r="E86" s="9" t="str">
        <f aca="false">E55</f>
        <v> _</v>
      </c>
      <c r="F86" s="9" t="str">
        <f aca="false">F55</f>
        <v> _</v>
      </c>
      <c r="G86" s="9" t="str">
        <f aca="false">G55</f>
        <v>  _</v>
      </c>
      <c r="I86" s="0" t="str">
        <f aca="false">"  "&amp;C86&amp;", "&amp;D86&amp;", "&amp;E86&amp;", "&amp;F86&amp;", "&amp;G86&amp;","</f>
        <v>  0.00607766756097989,  _,  _,  _,   _,</v>
      </c>
      <c r="N86" s="0" t="s">
        <v>363</v>
      </c>
    </row>
    <row r="87" customFormat="false" ht="15" hidden="false" customHeight="false" outlineLevel="0" collapsed="false">
      <c r="C87" s="15" t="n">
        <f aca="false">C56</f>
        <v>0</v>
      </c>
      <c r="D87" s="9" t="str">
        <f aca="false">D56</f>
        <v> _</v>
      </c>
      <c r="E87" s="9" t="str">
        <f aca="false">E56</f>
        <v> _</v>
      </c>
      <c r="F87" s="9" t="str">
        <f aca="false">F56</f>
        <v> _</v>
      </c>
      <c r="G87" s="9" t="str">
        <f aca="false">G56</f>
        <v>  _</v>
      </c>
      <c r="I87" s="0" t="str">
        <f aca="false">"  "&amp;C87&amp;", "&amp;D87&amp;", "&amp;E87&amp;", "&amp;F87&amp;", "&amp;G87&amp;","</f>
        <v>  0,  _,  _,  _,   _,</v>
      </c>
      <c r="N87" s="0" t="s">
        <v>364</v>
      </c>
    </row>
    <row r="88" customFormat="false" ht="15" hidden="false" customHeight="false" outlineLevel="0" collapsed="false">
      <c r="C88" s="15" t="n">
        <f aca="false">C57</f>
        <v>0</v>
      </c>
      <c r="D88" s="9" t="str">
        <f aca="false">D57</f>
        <v> _</v>
      </c>
      <c r="E88" s="9" t="str">
        <f aca="false">E57</f>
        <v> _</v>
      </c>
      <c r="F88" s="9" t="str">
        <f aca="false">F57</f>
        <v> _</v>
      </c>
      <c r="G88" s="9" t="str">
        <f aca="false">G57</f>
        <v>  _</v>
      </c>
      <c r="I88" s="0" t="str">
        <f aca="false">"  "&amp;C88&amp;", "&amp;D88&amp;", "&amp;E88&amp;", "&amp;F88&amp;", "&amp;G88&amp;","</f>
        <v>  0,  _,  _,  _,   _,</v>
      </c>
      <c r="N88" s="0" t="s">
        <v>364</v>
      </c>
    </row>
    <row r="89" customFormat="false" ht="15" hidden="false" customHeight="false" outlineLevel="0" collapsed="false">
      <c r="C89" s="15" t="n">
        <f aca="false">C58</f>
        <v>0</v>
      </c>
      <c r="D89" s="9" t="str">
        <f aca="false">D58</f>
        <v> _</v>
      </c>
      <c r="E89" s="9" t="str">
        <f aca="false">E58</f>
        <v> _</v>
      </c>
      <c r="F89" s="9" t="str">
        <f aca="false">F58</f>
        <v> _</v>
      </c>
      <c r="G89" s="9" t="str">
        <f aca="false">G58</f>
        <v>  _</v>
      </c>
      <c r="I89" s="0" t="str">
        <f aca="false">"  "&amp;C89&amp;", "&amp;D89&amp;", "&amp;E89&amp;", "&amp;F89&amp;", "&amp;G89&amp;","</f>
        <v>  0,  _,  _,  _,   _,</v>
      </c>
      <c r="N89" s="0" t="s">
        <v>364</v>
      </c>
    </row>
    <row r="90" customFormat="false" ht="15" hidden="false" customHeight="false" outlineLevel="0" collapsed="false">
      <c r="C90" s="15" t="n">
        <f aca="false">C59</f>
        <v>0</v>
      </c>
      <c r="D90" s="9" t="str">
        <f aca="false">D59</f>
        <v> _</v>
      </c>
      <c r="E90" s="9" t="str">
        <f aca="false">E59</f>
        <v> _</v>
      </c>
      <c r="F90" s="9" t="str">
        <f aca="false">F59</f>
        <v> _</v>
      </c>
      <c r="G90" s="9" t="str">
        <f aca="false">G59</f>
        <v>  _</v>
      </c>
      <c r="I90" s="0" t="str">
        <f aca="false">"  "&amp;C90&amp;", "&amp;D90&amp;", "&amp;E90&amp;", "&amp;F90&amp;", "&amp;G90&amp;","</f>
        <v>  0,  _,  _,  _,   _,</v>
      </c>
      <c r="N90" s="0" t="s">
        <v>364</v>
      </c>
    </row>
    <row r="91" customFormat="false" ht="15" hidden="false" customHeight="false" outlineLevel="0" collapsed="false">
      <c r="C91" s="15" t="n">
        <f aca="false">C60</f>
        <v>0</v>
      </c>
      <c r="D91" s="9" t="str">
        <f aca="false">D60</f>
        <v> _</v>
      </c>
      <c r="E91" s="9" t="str">
        <f aca="false">E60</f>
        <v> _</v>
      </c>
      <c r="F91" s="9" t="str">
        <f aca="false">F60</f>
        <v> _</v>
      </c>
      <c r="G91" s="9" t="str">
        <f aca="false">G60</f>
        <v>  _</v>
      </c>
      <c r="I91" s="0" t="str">
        <f aca="false">"  "&amp;C91&amp;", "&amp;D91&amp;", "&amp;E91&amp;", "&amp;F91&amp;", "&amp;G91&amp;","</f>
        <v>  0,  _,  _,  _,   _,</v>
      </c>
      <c r="N91" s="0" t="s">
        <v>364</v>
      </c>
    </row>
    <row r="92" customFormat="false" ht="15" hidden="false" customHeight="false" outlineLevel="0" collapsed="false">
      <c r="C92" s="15" t="n">
        <f aca="false">C61</f>
        <v>0</v>
      </c>
      <c r="D92" s="9" t="str">
        <f aca="false">D61</f>
        <v> _</v>
      </c>
      <c r="E92" s="9" t="str">
        <f aca="false">E61</f>
        <v> _</v>
      </c>
      <c r="F92" s="9" t="str">
        <f aca="false">F61</f>
        <v> _</v>
      </c>
      <c r="G92" s="9" t="str">
        <f aca="false">G61</f>
        <v>  _</v>
      </c>
      <c r="I92" s="0" t="str">
        <f aca="false">"  "&amp;C92&amp;", "&amp;D92&amp;", "&amp;E92&amp;", "&amp;F92&amp;", "&amp;G92&amp;","</f>
        <v>  0,  _,  _,  _,   _,</v>
      </c>
      <c r="N92" s="0" t="s">
        <v>364</v>
      </c>
    </row>
    <row r="93" customFormat="false" ht="15" hidden="false" customHeight="false" outlineLevel="0" collapsed="false">
      <c r="A93" s="1" t="s">
        <v>365</v>
      </c>
      <c r="C93" s="15" t="n">
        <f aca="false">C62</f>
        <v>0</v>
      </c>
      <c r="D93" s="9" t="str">
        <f aca="false">D62</f>
        <v> _</v>
      </c>
      <c r="E93" s="9" t="str">
        <f aca="false">E62</f>
        <v> _</v>
      </c>
      <c r="F93" s="9" t="str">
        <f aca="false">F62</f>
        <v> _</v>
      </c>
      <c r="G93" s="9" t="str">
        <f aca="false">G62</f>
        <v> _</v>
      </c>
      <c r="I93" s="0" t="str">
        <f aca="false">"  "&amp;C93&amp;", "&amp;D93&amp;", "&amp;E93&amp;", "&amp;F93&amp;", "&amp;G93&amp;" ;"</f>
        <v>  0,  _,  _,  _,  _ ;</v>
      </c>
      <c r="N93" s="0" t="s">
        <v>366</v>
      </c>
    </row>
    <row r="94" customFormat="false" ht="15" hidden="false" customHeight="false" outlineLevel="0" collapsed="false">
      <c r="A94" s="1" t="s">
        <v>367</v>
      </c>
      <c r="C94" s="9"/>
      <c r="D94" s="9"/>
      <c r="E94" s="9"/>
      <c r="F94" s="9"/>
      <c r="G94" s="9"/>
    </row>
    <row r="95" customFormat="false" ht="15" hidden="false" customHeight="false" outlineLevel="0" collapsed="false">
      <c r="A95" s="1" t="s">
        <v>368</v>
      </c>
      <c r="B95" s="0" t="n">
        <v>0.0373255751</v>
      </c>
      <c r="C95" s="0" t="n">
        <v>0.0419043562</v>
      </c>
      <c r="D95" s="0" t="n">
        <v>0.0368473015</v>
      </c>
      <c r="E95" s="0" t="n">
        <v>0.0228798557</v>
      </c>
      <c r="F95" s="0" t="n">
        <v>0.0307420495</v>
      </c>
      <c r="G95" s="0" t="n">
        <v>0.0428273817</v>
      </c>
      <c r="H95" s="0" t="n">
        <v>0.0366235091</v>
      </c>
      <c r="I95" s="0" t="n">
        <v>0.0295364766</v>
      </c>
      <c r="J95" s="0" t="n">
        <v>0.0237373898</v>
      </c>
      <c r="K95" s="0" t="n">
        <v>0.0336811514</v>
      </c>
      <c r="L95" s="0" t="n">
        <v>0.0352079621</v>
      </c>
      <c r="M95" s="0" t="n">
        <v>0.0210095621</v>
      </c>
      <c r="N95" s="0" t="n">
        <v>0.043341989</v>
      </c>
      <c r="O95" s="0" t="n">
        <v>0.0213170406</v>
      </c>
      <c r="P95" s="0" t="n">
        <v>0.0211525724</v>
      </c>
      <c r="Q95" s="0" t="n">
        <v>0.0237544351</v>
      </c>
      <c r="R95" s="0" t="n">
        <v>0.0438039434</v>
      </c>
      <c r="S95" s="0" t="s">
        <v>217</v>
      </c>
      <c r="T95" s="0" t="n">
        <v>0.0307942645</v>
      </c>
      <c r="U95" s="0" t="n">
        <v>0.0245440207</v>
      </c>
      <c r="V95" s="0" t="n">
        <v>0.0226432032</v>
      </c>
      <c r="W95" s="0" t="n">
        <v>0.0340607095</v>
      </c>
      <c r="X95" s="0" t="n">
        <v>0.0402417821</v>
      </c>
      <c r="Y95" s="0" t="n">
        <v>0.0440278901</v>
      </c>
      <c r="Z95" s="0" t="n">
        <v>0.0431754419</v>
      </c>
      <c r="AA95" s="0" t="n">
        <v>0.044547291</v>
      </c>
      <c r="AB95" s="0" t="n">
        <v>0.0450825727</v>
      </c>
      <c r="AC95" s="0" t="n">
        <v>0.0436546636</v>
      </c>
      <c r="AD95" s="0" t="n">
        <v>0.038657821</v>
      </c>
      <c r="AE95" s="0" t="n">
        <v>0.0428777881</v>
      </c>
    </row>
    <row r="96" customFormat="false" ht="15" hidden="false" customHeight="false" outlineLevel="0" collapsed="false">
      <c r="A96" s="1" t="s">
        <v>369</v>
      </c>
      <c r="B96" s="0" t="n">
        <v>0.0519383613</v>
      </c>
      <c r="C96" s="0" t="n">
        <v>0.01841281</v>
      </c>
      <c r="D96" s="0" t="n">
        <v>0.0065335642</v>
      </c>
      <c r="E96" s="0" t="n">
        <v>0.0131786427</v>
      </c>
      <c r="F96" s="0" t="n">
        <v>0.0127188985</v>
      </c>
      <c r="G96" s="0" t="n">
        <v>0.0150466068</v>
      </c>
      <c r="H96" s="0" t="n">
        <v>0.0624632753</v>
      </c>
      <c r="I96" s="0" t="n">
        <v>0.0221148115</v>
      </c>
      <c r="J96" s="0" t="n">
        <v>0.0088599319</v>
      </c>
      <c r="K96" s="0" t="n">
        <v>0.007709761</v>
      </c>
      <c r="L96" s="0" t="n">
        <v>0.009278728</v>
      </c>
      <c r="M96" s="0" t="n">
        <v>0.0117250905</v>
      </c>
      <c r="N96" s="0" t="n">
        <v>0.0619525738</v>
      </c>
      <c r="O96" s="0" t="n">
        <v>0.012515742</v>
      </c>
      <c r="P96" s="0" t="n">
        <v>0.0218426321</v>
      </c>
      <c r="Q96" s="0" t="n">
        <v>0.0140773171</v>
      </c>
      <c r="R96" s="0" t="n">
        <v>0.0057861786</v>
      </c>
      <c r="S96" s="0" t="s">
        <v>217</v>
      </c>
      <c r="T96" s="0" t="n">
        <v>0.0171601245</v>
      </c>
      <c r="U96" s="0" t="n">
        <v>0.0799085305</v>
      </c>
      <c r="V96" s="0" t="n">
        <v>0.0868232479</v>
      </c>
      <c r="W96" s="0" t="n">
        <v>0.0785732424</v>
      </c>
      <c r="X96" s="0" t="n">
        <v>0.0828868483</v>
      </c>
      <c r="Y96" s="0" t="n">
        <v>0.1064391732</v>
      </c>
      <c r="Z96" s="0" t="n">
        <v>0.0046183564</v>
      </c>
      <c r="AA96" s="0" t="n">
        <v>0.0607149709</v>
      </c>
      <c r="AB96" s="0" t="n">
        <v>0.0632739553</v>
      </c>
      <c r="AC96" s="0" t="n">
        <v>0.0074266602</v>
      </c>
      <c r="AD96" s="0" t="n">
        <v>0.0077464794</v>
      </c>
      <c r="AE96" s="0" t="n">
        <v>0.0482734857</v>
      </c>
    </row>
    <row r="97" customFormat="false" ht="15" hidden="false" customHeight="false" outlineLevel="0" collapsed="false">
      <c r="A97" s="1"/>
    </row>
    <row r="98" customFormat="false" ht="15" hidden="false" customHeight="false" outlineLevel="0" collapsed="false">
      <c r="A98" s="1" t="s">
        <v>49</v>
      </c>
      <c r="B98" s="0" t="s">
        <v>370</v>
      </c>
      <c r="C98" s="9" t="n">
        <v>30</v>
      </c>
      <c r="D98" s="9"/>
      <c r="E98" s="9"/>
      <c r="F98" s="9"/>
      <c r="G98" s="9"/>
    </row>
    <row r="99" customFormat="false" ht="15" hidden="false" customHeight="false" outlineLevel="0" collapsed="false">
      <c r="B99" s="0" t="n">
        <v>0</v>
      </c>
      <c r="C99" s="9" t="n">
        <v>0.083</v>
      </c>
      <c r="D99" s="9" t="n">
        <v>0.083</v>
      </c>
      <c r="E99" s="9" t="n">
        <v>0.083</v>
      </c>
      <c r="F99" s="9" t="n">
        <v>0.083</v>
      </c>
      <c r="G99" s="9" t="n">
        <v>0.083</v>
      </c>
      <c r="H99" s="0" t="n">
        <v>0.095</v>
      </c>
      <c r="I99" s="0" t="n">
        <v>0.083</v>
      </c>
      <c r="J99" s="0" t="n">
        <v>0.083</v>
      </c>
      <c r="K99" s="0" t="n">
        <v>0.11</v>
      </c>
      <c r="L99" s="0" t="n">
        <v>0.03</v>
      </c>
      <c r="M99" s="0" t="n">
        <v>0.03</v>
      </c>
      <c r="N99" s="0" t="n">
        <v>0.03</v>
      </c>
      <c r="O99" s="0" t="n">
        <v>0.03</v>
      </c>
      <c r="P99" s="0" t="n">
        <v>0.03</v>
      </c>
      <c r="Q99" s="0" t="n">
        <v>0.008</v>
      </c>
      <c r="R99" s="0" t="n">
        <v>0.008</v>
      </c>
      <c r="S99" s="0" t="n">
        <v>0.008</v>
      </c>
      <c r="T99" s="0" t="n">
        <v>0.008</v>
      </c>
      <c r="U99" s="0" t="n">
        <v>0.008</v>
      </c>
      <c r="V99" s="0" t="n">
        <v>0.008</v>
      </c>
      <c r="W99" s="0" t="n">
        <v>0.008</v>
      </c>
      <c r="X99" s="0" t="n">
        <v>0.008</v>
      </c>
      <c r="Y99" s="0" t="n">
        <v>0</v>
      </c>
      <c r="Z99" s="0" t="n">
        <v>0</v>
      </c>
      <c r="AA99" s="0" t="n">
        <v>0</v>
      </c>
      <c r="AB99" s="0" t="n">
        <v>0</v>
      </c>
      <c r="AC99" s="0" t="n">
        <v>0</v>
      </c>
      <c r="AD99" s="0" t="n">
        <v>0</v>
      </c>
      <c r="AE99" s="0" t="n">
        <v>0</v>
      </c>
    </row>
    <row r="100" customFormat="false" ht="15" hidden="false" customHeight="false" outlineLevel="0" collapsed="false">
      <c r="C100" s="9"/>
      <c r="D100" s="9"/>
      <c r="E100" s="9"/>
      <c r="F100" s="9"/>
      <c r="G100" s="9"/>
    </row>
    <row r="101" customFormat="false" ht="15" hidden="false" customHeight="false" outlineLevel="0" collapsed="false">
      <c r="B101" s="0" t="s">
        <v>371</v>
      </c>
      <c r="C101" s="9" t="n">
        <v>30</v>
      </c>
      <c r="D101" s="9"/>
      <c r="E101" s="9"/>
      <c r="F101" s="9"/>
      <c r="G101" s="9"/>
    </row>
    <row r="102" customFormat="false" ht="15" hidden="false" customHeight="false" outlineLevel="0" collapsed="false">
      <c r="B102" s="0" t="n">
        <v>0</v>
      </c>
      <c r="C102" s="9" t="n">
        <v>0.071</v>
      </c>
      <c r="D102" s="9" t="n">
        <v>0.072</v>
      </c>
      <c r="E102" s="9" t="n">
        <v>0.072</v>
      </c>
      <c r="F102" s="9" t="n">
        <v>0.072</v>
      </c>
      <c r="G102" s="9" t="n">
        <v>0.072</v>
      </c>
      <c r="H102" s="0" t="n">
        <v>0.083</v>
      </c>
      <c r="I102" s="0" t="n">
        <v>0.072</v>
      </c>
      <c r="J102" s="0" t="n">
        <v>0.072</v>
      </c>
      <c r="K102" s="0" t="n">
        <v>0.1</v>
      </c>
      <c r="L102" s="0" t="n">
        <v>0.05</v>
      </c>
      <c r="M102" s="0" t="n">
        <v>0.05</v>
      </c>
      <c r="N102" s="0" t="n">
        <v>0.05</v>
      </c>
      <c r="O102" s="0" t="n">
        <v>0.05</v>
      </c>
      <c r="P102" s="0" t="n">
        <v>0.05</v>
      </c>
      <c r="Q102" s="0" t="n">
        <v>0.008</v>
      </c>
      <c r="R102" s="0" t="n">
        <v>0.008</v>
      </c>
      <c r="S102" s="0" t="n">
        <v>0.008</v>
      </c>
      <c r="T102" s="0" t="n">
        <v>0.008</v>
      </c>
      <c r="U102" s="0" t="n">
        <v>0.008</v>
      </c>
      <c r="V102" s="0" t="n">
        <v>0.008</v>
      </c>
      <c r="W102" s="0" t="n">
        <v>0.008</v>
      </c>
      <c r="X102" s="0" t="n">
        <v>0.008</v>
      </c>
      <c r="Y102" s="0" t="n">
        <v>0</v>
      </c>
      <c r="Z102" s="0" t="n">
        <v>0</v>
      </c>
      <c r="AA102" s="0" t="n">
        <v>0</v>
      </c>
      <c r="AB102" s="0" t="n">
        <v>0</v>
      </c>
      <c r="AC102" s="0" t="n">
        <v>0</v>
      </c>
      <c r="AD102" s="0" t="n">
        <v>0</v>
      </c>
      <c r="AE102" s="0" t="n">
        <v>0</v>
      </c>
    </row>
    <row r="103" customFormat="false" ht="15" hidden="false" customHeight="false" outlineLevel="0" collapsed="false">
      <c r="C103" s="9"/>
      <c r="D103" s="9"/>
      <c r="E103" s="9"/>
      <c r="F103" s="9"/>
      <c r="G103" s="9"/>
    </row>
    <row r="104" customFormat="false" ht="15" hidden="false" customHeight="false" outlineLevel="0" collapsed="false">
      <c r="B104" s="0" t="s">
        <v>372</v>
      </c>
      <c r="C104" s="9" t="n">
        <v>30</v>
      </c>
      <c r="D104" s="9"/>
      <c r="E104" s="9"/>
      <c r="F104" s="9"/>
      <c r="G104" s="9"/>
    </row>
    <row r="105" customFormat="false" ht="15" hidden="false" customHeight="false" outlineLevel="0" collapsed="false">
      <c r="B105" s="0" t="n">
        <v>0</v>
      </c>
      <c r="C105" s="9" t="n">
        <v>0.071</v>
      </c>
      <c r="D105" s="9" t="n">
        <v>0.072</v>
      </c>
      <c r="E105" s="9" t="n">
        <v>0.072</v>
      </c>
      <c r="F105" s="9" t="n">
        <v>0.072</v>
      </c>
      <c r="G105" s="9" t="n">
        <v>0.072</v>
      </c>
      <c r="H105" s="0" t="n">
        <v>0.083</v>
      </c>
      <c r="I105" s="0" t="n">
        <v>0.072</v>
      </c>
      <c r="J105" s="0" t="n">
        <v>0.072</v>
      </c>
      <c r="K105" s="0" t="n">
        <v>0.1</v>
      </c>
      <c r="L105" s="0" t="n">
        <v>0.05</v>
      </c>
      <c r="M105" s="0" t="n">
        <v>0.05</v>
      </c>
      <c r="N105" s="0" t="n">
        <v>0.05</v>
      </c>
      <c r="O105" s="0" t="n">
        <v>0.05</v>
      </c>
      <c r="P105" s="0" t="n">
        <v>0.05</v>
      </c>
      <c r="Q105" s="0" t="n">
        <v>0.008</v>
      </c>
      <c r="R105" s="0" t="n">
        <v>0.008</v>
      </c>
      <c r="S105" s="0" t="n">
        <v>0.008</v>
      </c>
      <c r="T105" s="0" t="n">
        <v>0.008</v>
      </c>
      <c r="U105" s="0" t="n">
        <v>0.008</v>
      </c>
      <c r="V105" s="0" t="n">
        <v>0.008</v>
      </c>
      <c r="W105" s="0" t="n">
        <v>0.008</v>
      </c>
      <c r="X105" s="0" t="n">
        <v>0.008</v>
      </c>
      <c r="Y105" s="0" t="n">
        <v>0</v>
      </c>
      <c r="Z105" s="0" t="n">
        <v>0</v>
      </c>
      <c r="AA105" s="0" t="n">
        <v>0</v>
      </c>
      <c r="AB105" s="0" t="n">
        <v>0</v>
      </c>
      <c r="AC105" s="0" t="n">
        <v>0</v>
      </c>
      <c r="AD105" s="0" t="n">
        <v>0</v>
      </c>
      <c r="AE105" s="0" t="n">
        <v>0</v>
      </c>
    </row>
    <row r="106" customFormat="false" ht="15" hidden="false" customHeight="false" outlineLevel="0" collapsed="false">
      <c r="C106" s="9"/>
      <c r="D106" s="9"/>
      <c r="E106" s="9"/>
      <c r="F106" s="9"/>
      <c r="G106" s="9"/>
    </row>
    <row r="107" customFormat="false" ht="15" hidden="false" customHeight="false" outlineLevel="0" collapsed="false">
      <c r="B107" s="0" t="s">
        <v>373</v>
      </c>
      <c r="C107" s="9" t="n">
        <v>30</v>
      </c>
      <c r="D107" s="9"/>
      <c r="E107" s="9"/>
      <c r="F107" s="9"/>
      <c r="G107" s="9"/>
    </row>
    <row r="108" customFormat="false" ht="15" hidden="false" customHeight="false" outlineLevel="0" collapsed="false">
      <c r="B108" s="0" t="n">
        <v>0</v>
      </c>
      <c r="C108" s="9" t="n">
        <v>0.083</v>
      </c>
      <c r="D108" s="9" t="n">
        <v>0.083</v>
      </c>
      <c r="E108" s="9" t="n">
        <v>0.083</v>
      </c>
      <c r="F108" s="9" t="n">
        <v>0.083</v>
      </c>
      <c r="G108" s="9" t="n">
        <v>0.083</v>
      </c>
      <c r="H108" s="0" t="n">
        <v>0.095</v>
      </c>
      <c r="I108" s="0" t="n">
        <v>0.083</v>
      </c>
      <c r="J108" s="0" t="n">
        <v>0.083</v>
      </c>
      <c r="K108" s="0" t="n">
        <v>0.11</v>
      </c>
      <c r="L108" s="0" t="n">
        <v>0.03</v>
      </c>
      <c r="M108" s="0" t="n">
        <v>0.03</v>
      </c>
      <c r="N108" s="0" t="n">
        <v>0.03</v>
      </c>
      <c r="O108" s="0" t="n">
        <v>0.03</v>
      </c>
      <c r="P108" s="0" t="n">
        <v>0.03</v>
      </c>
      <c r="Q108" s="0" t="n">
        <v>0.008</v>
      </c>
      <c r="R108" s="0" t="n">
        <v>0.008</v>
      </c>
      <c r="S108" s="0" t="n">
        <v>0.008</v>
      </c>
      <c r="T108" s="0" t="n">
        <v>0.008</v>
      </c>
      <c r="U108" s="0" t="n">
        <v>0.008</v>
      </c>
      <c r="V108" s="0" t="n">
        <v>0.008</v>
      </c>
      <c r="W108" s="0" t="n">
        <v>0.008</v>
      </c>
      <c r="X108" s="0" t="n">
        <v>0.008</v>
      </c>
      <c r="Y108" s="0" t="n">
        <v>0</v>
      </c>
      <c r="Z108" s="0" t="n">
        <v>0</v>
      </c>
      <c r="AA108" s="0" t="n">
        <v>0</v>
      </c>
      <c r="AB108" s="0" t="n">
        <v>0</v>
      </c>
      <c r="AC108" s="0" t="n">
        <v>0</v>
      </c>
      <c r="AD108" s="0" t="n">
        <v>0</v>
      </c>
      <c r="AE108" s="0" t="n">
        <v>0</v>
      </c>
    </row>
    <row r="109" customFormat="false" ht="15" hidden="false" customHeight="false" outlineLevel="0" collapsed="false">
      <c r="C109" s="9"/>
      <c r="D109" s="9"/>
      <c r="E109" s="9"/>
      <c r="F109" s="9"/>
      <c r="G109" s="9"/>
    </row>
    <row r="110" customFormat="false" ht="15" hidden="false" customHeight="false" outlineLevel="0" collapsed="false">
      <c r="A110" s="1" t="s">
        <v>22</v>
      </c>
      <c r="B110" s="0" t="s">
        <v>373</v>
      </c>
      <c r="C110" s="9" t="n">
        <v>30</v>
      </c>
      <c r="D110" s="9"/>
      <c r="E110" s="9"/>
      <c r="F110" s="9"/>
      <c r="G110" s="9"/>
    </row>
    <row r="111" customFormat="false" ht="15" hidden="false" customHeight="false" outlineLevel="0" collapsed="false">
      <c r="B111" s="0" t="n">
        <v>0.0519383613</v>
      </c>
      <c r="C111" s="0" t="n">
        <v>0.01841281</v>
      </c>
      <c r="D111" s="0" t="n">
        <v>0.0065335642</v>
      </c>
      <c r="E111" s="0" t="n">
        <v>0.0131786427</v>
      </c>
      <c r="F111" s="0" t="n">
        <v>0.0127188985</v>
      </c>
      <c r="G111" s="0" t="n">
        <v>0.0150466068</v>
      </c>
      <c r="H111" s="0" t="n">
        <v>0.0624632753</v>
      </c>
      <c r="I111" s="0" t="n">
        <v>0.0221148115</v>
      </c>
      <c r="J111" s="0" t="n">
        <v>0.0088599319</v>
      </c>
      <c r="K111" s="0" t="n">
        <v>0.007709761</v>
      </c>
      <c r="L111" s="0" t="n">
        <v>0.009278728</v>
      </c>
      <c r="M111" s="0" t="n">
        <v>0.0117250905</v>
      </c>
      <c r="N111" s="0" t="n">
        <v>0.0619525738</v>
      </c>
      <c r="O111" s="0" t="n">
        <v>0.012515742</v>
      </c>
      <c r="P111" s="0" t="n">
        <v>0.0218426321</v>
      </c>
      <c r="Q111" s="0" t="n">
        <v>0.0140773171</v>
      </c>
      <c r="R111" s="0" t="n">
        <v>0.0057861786</v>
      </c>
      <c r="S111" s="0" t="n">
        <v>0.0171601245</v>
      </c>
      <c r="T111" s="0" t="n">
        <v>0.0171601245</v>
      </c>
      <c r="U111" s="0" t="n">
        <v>0.0799085305</v>
      </c>
      <c r="V111" s="0" t="n">
        <v>0.0868232479</v>
      </c>
      <c r="W111" s="0" t="n">
        <v>0.0785732424</v>
      </c>
      <c r="X111" s="0" t="n">
        <v>0.0828868483</v>
      </c>
      <c r="Y111" s="0" t="n">
        <v>0.1064391732</v>
      </c>
      <c r="Z111" s="0" t="n">
        <v>0.0046183564</v>
      </c>
      <c r="AA111" s="0" t="n">
        <v>0.0607149709</v>
      </c>
      <c r="AB111" s="0" t="n">
        <v>0.0632739553</v>
      </c>
      <c r="AC111" s="0" t="n">
        <v>0.0074266602</v>
      </c>
      <c r="AD111" s="0" t="n">
        <v>0.0077464794</v>
      </c>
      <c r="AE111" s="0" t="n">
        <v>0.0311133611999999</v>
      </c>
      <c r="AG111" s="0" t="n">
        <f aca="false">SUM(B111:AE111)</f>
        <v>1</v>
      </c>
      <c r="AI111" s="0" t="n">
        <f aca="false">AE111-AG111+1</f>
        <v>0.0311133612000001</v>
      </c>
      <c r="AJ111" s="0" t="n">
        <v>0.0311133611999999</v>
      </c>
    </row>
    <row r="112" customFormat="false" ht="15" hidden="false" customHeight="false" outlineLevel="0" collapsed="false">
      <c r="AG112" s="0" t="n">
        <f aca="false">SUM(B112:AE112)</f>
        <v>0</v>
      </c>
      <c r="AI112" s="0" t="n">
        <f aca="false">AE112-AG112+1</f>
        <v>1</v>
      </c>
    </row>
    <row r="113" customFormat="false" ht="15" hidden="false" customHeight="false" outlineLevel="0" collapsed="false">
      <c r="B113" s="0" t="s">
        <v>372</v>
      </c>
      <c r="C113" s="9" t="n">
        <v>30</v>
      </c>
      <c r="AG113" s="0" t="n">
        <f aca="false">SUM(B113:AE113)</f>
        <v>30</v>
      </c>
      <c r="AI113" s="0" t="n">
        <f aca="false">AE113-AG113+1</f>
        <v>-29</v>
      </c>
    </row>
    <row r="114" customFormat="false" ht="15" hidden="false" customHeight="false" outlineLevel="0" collapsed="false">
      <c r="B114" s="0" t="n">
        <v>0.0519383613</v>
      </c>
      <c r="C114" s="0" t="n">
        <v>0.01841281</v>
      </c>
      <c r="D114" s="0" t="n">
        <v>0.0065335642</v>
      </c>
      <c r="E114" s="0" t="n">
        <v>0.0131786427</v>
      </c>
      <c r="F114" s="0" t="n">
        <v>0.0127188985</v>
      </c>
      <c r="G114" s="0" t="n">
        <v>0.0150466068</v>
      </c>
      <c r="H114" s="0" t="n">
        <v>0.0624632753</v>
      </c>
      <c r="I114" s="0" t="n">
        <v>0.0221148115</v>
      </c>
      <c r="J114" s="0" t="n">
        <v>0.0088599319</v>
      </c>
      <c r="K114" s="0" t="n">
        <v>0.007709761</v>
      </c>
      <c r="L114" s="0" t="n">
        <v>0.009278728</v>
      </c>
      <c r="M114" s="0" t="n">
        <v>0.0117250905</v>
      </c>
      <c r="N114" s="0" t="n">
        <v>0.0619525738</v>
      </c>
      <c r="O114" s="0" t="n">
        <v>0.012515742</v>
      </c>
      <c r="P114" s="0" t="n">
        <v>0.0218426321</v>
      </c>
      <c r="Q114" s="0" t="n">
        <v>0.0140773171</v>
      </c>
      <c r="R114" s="0" t="n">
        <v>0.0057861786</v>
      </c>
      <c r="S114" s="0" t="n">
        <v>0.0171601245</v>
      </c>
      <c r="T114" s="0" t="n">
        <v>0.0171601245</v>
      </c>
      <c r="U114" s="0" t="n">
        <v>0.0799085305</v>
      </c>
      <c r="V114" s="0" t="n">
        <v>0.0868232479</v>
      </c>
      <c r="W114" s="0" t="n">
        <v>0.0785732424</v>
      </c>
      <c r="X114" s="0" t="n">
        <v>0.0828868483</v>
      </c>
      <c r="Y114" s="0" t="n">
        <v>0.1064391732</v>
      </c>
      <c r="Z114" s="0" t="n">
        <v>0.0046183564</v>
      </c>
      <c r="AA114" s="0" t="n">
        <v>0.0607149709</v>
      </c>
      <c r="AB114" s="0" t="n">
        <v>0.0632739553</v>
      </c>
      <c r="AC114" s="0" t="n">
        <v>0.0074266602</v>
      </c>
      <c r="AD114" s="0" t="n">
        <v>0.0077464794</v>
      </c>
      <c r="AE114" s="0" t="n">
        <v>0.0311133611999999</v>
      </c>
      <c r="AG114" s="0" t="n">
        <f aca="false">SUM(B114:AE114)</f>
        <v>1</v>
      </c>
      <c r="AI114" s="0" t="n">
        <f aca="false">AE114-AG114+1</f>
        <v>0.0311133612000001</v>
      </c>
    </row>
    <row r="115" customFormat="false" ht="15" hidden="false" customHeight="false" outlineLevel="0" collapsed="false">
      <c r="AG115" s="0" t="n">
        <f aca="false">SUM(B115:AE115)</f>
        <v>0</v>
      </c>
      <c r="AI115" s="0" t="n">
        <f aca="false">AE115-AG115+1</f>
        <v>1</v>
      </c>
    </row>
    <row r="116" customFormat="false" ht="15" hidden="false" customHeight="false" outlineLevel="0" collapsed="false">
      <c r="B116" s="0" t="s">
        <v>371</v>
      </c>
      <c r="C116" s="9" t="n">
        <v>30</v>
      </c>
      <c r="AG116" s="0" t="n">
        <f aca="false">SUM(B116:AE116)</f>
        <v>30</v>
      </c>
      <c r="AI116" s="0" t="n">
        <f aca="false">AE116-AG116+1</f>
        <v>-29</v>
      </c>
    </row>
    <row r="117" customFormat="false" ht="15" hidden="false" customHeight="false" outlineLevel="0" collapsed="false">
      <c r="B117" s="0" t="n">
        <v>0.0373255751</v>
      </c>
      <c r="C117" s="0" t="n">
        <v>0.0419043562</v>
      </c>
      <c r="D117" s="0" t="n">
        <v>0.0368473015</v>
      </c>
      <c r="E117" s="0" t="n">
        <v>0.0228798557</v>
      </c>
      <c r="F117" s="0" t="n">
        <v>0.0307420495</v>
      </c>
      <c r="G117" s="0" t="n">
        <v>0.0428273817</v>
      </c>
      <c r="H117" s="0" t="n">
        <v>0.0366235091</v>
      </c>
      <c r="I117" s="0" t="n">
        <v>0.0295364766</v>
      </c>
      <c r="J117" s="0" t="n">
        <v>0.0237373898</v>
      </c>
      <c r="K117" s="0" t="n">
        <v>0.0336811514</v>
      </c>
      <c r="L117" s="0" t="n">
        <v>0.0352079621</v>
      </c>
      <c r="M117" s="0" t="n">
        <v>0.0210095621</v>
      </c>
      <c r="N117" s="0" t="n">
        <v>0.043341989</v>
      </c>
      <c r="O117" s="0" t="n">
        <v>0.0213170406</v>
      </c>
      <c r="P117" s="0" t="n">
        <v>0.0211525724</v>
      </c>
      <c r="Q117" s="0" t="n">
        <v>0.0237544351</v>
      </c>
      <c r="R117" s="0" t="n">
        <v>0.0438039434</v>
      </c>
      <c r="S117" s="0" t="n">
        <v>0.0307942645</v>
      </c>
      <c r="T117" s="0" t="n">
        <v>0.0307942645</v>
      </c>
      <c r="U117" s="0" t="n">
        <v>0.0245440207</v>
      </c>
      <c r="V117" s="0" t="n">
        <v>0.0226432032</v>
      </c>
      <c r="W117" s="0" t="n">
        <v>0.0340607095</v>
      </c>
      <c r="X117" s="0" t="n">
        <v>0.0402417821</v>
      </c>
      <c r="Y117" s="0" t="n">
        <v>0.0440278901</v>
      </c>
      <c r="Z117" s="0" t="n">
        <v>0.0431754419</v>
      </c>
      <c r="AA117" s="0" t="n">
        <v>0.044547291</v>
      </c>
      <c r="AB117" s="0" t="n">
        <v>0.0450825727</v>
      </c>
      <c r="AC117" s="0" t="n">
        <v>0.0436546636</v>
      </c>
      <c r="AD117" s="0" t="n">
        <v>0.038657821</v>
      </c>
      <c r="AE117" s="0" t="n">
        <v>0.0120835238999999</v>
      </c>
      <c r="AG117" s="0" t="n">
        <f aca="false">SUM(B117:AE117)</f>
        <v>1</v>
      </c>
      <c r="AI117" s="0" t="n">
        <f aca="false">AE117-AG117+1</f>
        <v>0.0120835238999999</v>
      </c>
      <c r="AJ117" s="0" t="n">
        <v>0.0120835238999999</v>
      </c>
    </row>
    <row r="118" customFormat="false" ht="15" hidden="false" customHeight="false" outlineLevel="0" collapsed="false">
      <c r="AG118" s="0" t="n">
        <f aca="false">SUM(B118:AE118)</f>
        <v>0</v>
      </c>
      <c r="AI118" s="0" t="n">
        <f aca="false">AE118-AG118+1</f>
        <v>1</v>
      </c>
    </row>
    <row r="119" customFormat="false" ht="15" hidden="false" customHeight="false" outlineLevel="0" collapsed="false">
      <c r="B119" s="0" t="s">
        <v>370</v>
      </c>
      <c r="C119" s="9" t="n">
        <v>30</v>
      </c>
      <c r="AG119" s="0" t="n">
        <f aca="false">SUM(B119:AE119)</f>
        <v>30</v>
      </c>
      <c r="AI119" s="0" t="n">
        <f aca="false">AE119-AG119+1</f>
        <v>-29</v>
      </c>
    </row>
    <row r="120" customFormat="false" ht="15" hidden="false" customHeight="false" outlineLevel="0" collapsed="false">
      <c r="B120" s="0" t="n">
        <v>0.0373255751</v>
      </c>
      <c r="C120" s="0" t="n">
        <v>0.0419043562</v>
      </c>
      <c r="D120" s="0" t="n">
        <v>0.0368473015</v>
      </c>
      <c r="E120" s="0" t="n">
        <v>0.0228798557</v>
      </c>
      <c r="F120" s="0" t="n">
        <v>0.0307420495</v>
      </c>
      <c r="G120" s="0" t="n">
        <v>0.0428273817</v>
      </c>
      <c r="H120" s="0" t="n">
        <v>0.0366235091</v>
      </c>
      <c r="I120" s="0" t="n">
        <v>0.0295364766</v>
      </c>
      <c r="J120" s="0" t="n">
        <v>0.0237373898</v>
      </c>
      <c r="K120" s="0" t="n">
        <v>0.0336811514</v>
      </c>
      <c r="L120" s="0" t="n">
        <v>0.0352079621</v>
      </c>
      <c r="M120" s="0" t="n">
        <v>0.0210095621</v>
      </c>
      <c r="N120" s="0" t="n">
        <v>0.043341989</v>
      </c>
      <c r="O120" s="0" t="n">
        <v>0.0213170406</v>
      </c>
      <c r="P120" s="0" t="n">
        <v>0.0211525724</v>
      </c>
      <c r="Q120" s="0" t="n">
        <v>0.0237544351</v>
      </c>
      <c r="R120" s="0" t="n">
        <v>0.0438039434</v>
      </c>
      <c r="S120" s="0" t="n">
        <v>0.0307942645</v>
      </c>
      <c r="T120" s="0" t="n">
        <v>0.0307942645</v>
      </c>
      <c r="U120" s="0" t="n">
        <v>0.0245440207</v>
      </c>
      <c r="V120" s="0" t="n">
        <v>0.0226432032</v>
      </c>
      <c r="W120" s="0" t="n">
        <v>0.0340607095</v>
      </c>
      <c r="X120" s="0" t="n">
        <v>0.0402417821</v>
      </c>
      <c r="Y120" s="0" t="n">
        <v>0.0440278901</v>
      </c>
      <c r="Z120" s="0" t="n">
        <v>0.0431754419</v>
      </c>
      <c r="AA120" s="0" t="n">
        <v>0.044547291</v>
      </c>
      <c r="AB120" s="0" t="n">
        <v>0.0450825727</v>
      </c>
      <c r="AC120" s="0" t="n">
        <v>0.0436546636</v>
      </c>
      <c r="AD120" s="0" t="n">
        <v>0.038657821</v>
      </c>
      <c r="AE120" s="0" t="n">
        <v>0.0120835238999999</v>
      </c>
      <c r="AG120" s="0" t="n">
        <f aca="false">SUM(B120:AE120)</f>
        <v>1</v>
      </c>
      <c r="AI120" s="0" t="n">
        <f aca="false">AE120-AG120+1</f>
        <v>0.0120835238999999</v>
      </c>
    </row>
    <row r="122" customFormat="false" ht="15" hidden="false" customHeight="false" outlineLevel="0" collapsed="false">
      <c r="B122" s="0" t="str">
        <f aca="false">"  "&amp;B120&amp;", "&amp;C120&amp;", "&amp;D120&amp;", "&amp;E120&amp;", "&amp;F120&amp;", "&amp;G120&amp;", "&amp;H120&amp;", "&amp;I120&amp;", "&amp;J120&amp;", "&amp;K120&amp;", "&amp;L120&amp;", "&amp;M120&amp;", "&amp;N120&amp;", "&amp;O120&amp;", "&amp;P120&amp;", "&amp;Q120&amp;", "&amp;R120&amp;", "&amp;S120&amp;", "&amp;T120&amp;", "&amp;U120&amp;", "&amp;V120&amp;", "&amp;W120&amp;", "&amp;X120&amp;", "&amp;Y120&amp;", "&amp;Z120&amp;", "&amp;AA120&amp;", "&amp;AB120&amp;", "&amp;AC120&amp;", "&amp;AD120&amp;", "&amp;AE120&amp;", "&amp;S120&amp;" ;"</f>
        <v>  0.0373255751, 0.0419043562, 0.0368473015, 0.0228798557, 0.0307420495, 0.0428273817, 0.0366235091, 0.0295364766, 0.0237373898, 0.0336811514, 0.0352079621, 0.0210095621, 0.043341989, 0.0213170406, 0.0211525724, 0.0237544351, 0.0438039434, 0.0307942645, 0.0307942645, 0.0245440207, 0.0226432032, 0.0340607095, 0.0402417821, 0.0440278901, 0.0431754419, 0.044547291, 0.0450825727, 0.0436546636, 0.038657821, 0.0120835238999999, 0.0307942645 ;</v>
      </c>
    </row>
    <row r="124" customFormat="false" ht="15" hidden="false" customHeight="false" outlineLevel="0" collapsed="false">
      <c r="B124" s="0" t="n">
        <v>0</v>
      </c>
      <c r="C124" s="0" t="n">
        <v>0.071</v>
      </c>
      <c r="D124" s="0" t="n">
        <v>0.072</v>
      </c>
      <c r="E124" s="0" t="n">
        <v>0.072</v>
      </c>
      <c r="F124" s="0" t="n">
        <v>0.072</v>
      </c>
      <c r="G124" s="0" t="n">
        <v>0.072</v>
      </c>
      <c r="H124" s="0" t="n">
        <v>0.083</v>
      </c>
      <c r="I124" s="0" t="n">
        <v>0.072</v>
      </c>
      <c r="J124" s="0" t="n">
        <v>0.072</v>
      </c>
      <c r="K124" s="0" t="n">
        <v>0.1</v>
      </c>
      <c r="L124" s="0" t="n">
        <v>0.05</v>
      </c>
      <c r="M124" s="0" t="n">
        <v>0.05</v>
      </c>
      <c r="N124" s="0" t="n">
        <v>0.05</v>
      </c>
      <c r="O124" s="0" t="n">
        <v>0.05</v>
      </c>
      <c r="P124" s="0" t="n">
        <v>0.05</v>
      </c>
      <c r="Q124" s="0" t="n">
        <v>0.008</v>
      </c>
      <c r="R124" s="0" t="n">
        <v>0.008</v>
      </c>
      <c r="S124" s="0" t="n">
        <v>0.008</v>
      </c>
      <c r="T124" s="0" t="n">
        <v>0.008</v>
      </c>
      <c r="U124" s="0" t="n">
        <v>0.008</v>
      </c>
      <c r="V124" s="0" t="n">
        <v>0.008</v>
      </c>
      <c r="W124" s="0" t="n">
        <v>0.008</v>
      </c>
      <c r="X124" s="0" t="n">
        <v>0.008</v>
      </c>
      <c r="Y124" s="0" t="n">
        <v>0</v>
      </c>
      <c r="Z124" s="0" t="n">
        <v>0</v>
      </c>
      <c r="AA124" s="0" t="n">
        <v>0</v>
      </c>
      <c r="AB124" s="0" t="n">
        <v>0</v>
      </c>
      <c r="AC124" s="0" t="n">
        <v>0</v>
      </c>
      <c r="AD124" s="0" t="n">
        <v>0</v>
      </c>
      <c r="AE124" s="0" t="n">
        <v>0</v>
      </c>
      <c r="AG124" s="0" t="n">
        <f aca="false">SUM(B124:AE124)</f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G105"/>
  <sheetViews>
    <sheetView windowProtection="false" showFormulas="false" showGridLines="true" showRowColHeaders="true" showZeros="true" rightToLeft="false" tabSelected="false" showOutlineSymbols="true" defaultGridColor="true" view="normal" topLeftCell="K34" colorId="64" zoomScale="100" zoomScaleNormal="100" zoomScalePageLayoutView="100" workbookViewId="0">
      <selection pane="topLeft" activeCell="B69" activeCellId="0" sqref="B69"/>
    </sheetView>
  </sheetViews>
  <sheetFormatPr defaultRowHeight="15"/>
  <cols>
    <col collapsed="false" hidden="false" max="2" min="1" style="0" width="8.50510204081633"/>
    <col collapsed="false" hidden="false" max="3" min="3" style="0" width="9.04591836734694"/>
    <col collapsed="false" hidden="false" max="8" min="4" style="0" width="8.50510204081633"/>
    <col collapsed="false" hidden="false" max="9" min="9" style="0" width="18.3571428571429"/>
    <col collapsed="false" hidden="false" max="10" min="10" style="0" width="17.280612244898"/>
    <col collapsed="false" hidden="false" max="11" min="11" style="0" width="17.8214285714286"/>
    <col collapsed="false" hidden="false" max="12" min="12" style="0" width="16.6020408163265"/>
    <col collapsed="false" hidden="false" max="13" min="13" style="0" width="17.0102040816327"/>
    <col collapsed="false" hidden="false" max="14" min="14" style="0" width="17.280612244898"/>
    <col collapsed="false" hidden="false" max="15" min="15" style="0" width="18.6275510204082"/>
    <col collapsed="false" hidden="false" max="16" min="16" style="0" width="16.469387755102"/>
    <col collapsed="false" hidden="false" max="17" min="17" style="0" width="15.9285714285714"/>
    <col collapsed="false" hidden="false" max="18" min="18" style="0" width="16.3316326530612"/>
    <col collapsed="false" hidden="false" max="1025" min="19" style="0" width="8.50510204081633"/>
  </cols>
  <sheetData>
    <row r="1" customFormat="false" ht="15" hidden="false" customHeight="false" outlineLevel="0" collapsed="false">
      <c r="P1" s="0" t="n">
        <v>25033702</v>
      </c>
      <c r="Q1" s="1" t="s">
        <v>0</v>
      </c>
    </row>
    <row r="2" customFormat="false" ht="15" hidden="false" customHeight="false" outlineLevel="0" collapsed="false">
      <c r="B2" s="0" t="s">
        <v>1</v>
      </c>
      <c r="H2" s="0" t="s">
        <v>2</v>
      </c>
      <c r="P2" s="2" t="s">
        <v>3</v>
      </c>
      <c r="Q2" s="3"/>
      <c r="R2" s="3"/>
      <c r="S2" s="3"/>
      <c r="T2" s="3"/>
      <c r="U2" s="3"/>
      <c r="V2" s="0" t="s">
        <v>4</v>
      </c>
    </row>
    <row r="3" customFormat="false" ht="15.75" hidden="false" customHeight="false" outlineLevel="0" collapsed="false">
      <c r="A3" s="0" t="n">
        <v>0</v>
      </c>
      <c r="B3" s="0" t="n">
        <v>0</v>
      </c>
      <c r="C3" s="4" t="n">
        <f aca="false">P3</f>
        <v>0</v>
      </c>
      <c r="D3" s="5" t="s">
        <v>5</v>
      </c>
      <c r="E3" s="5" t="s">
        <v>5</v>
      </c>
      <c r="F3" s="5" t="s">
        <v>5</v>
      </c>
      <c r="G3" s="5" t="s">
        <v>5</v>
      </c>
      <c r="H3" s="0" t="n">
        <v>2</v>
      </c>
      <c r="I3" s="6" t="n">
        <v>1</v>
      </c>
      <c r="J3" s="7" t="n">
        <v>-100</v>
      </c>
      <c r="K3" s="7" t="n">
        <v>50</v>
      </c>
      <c r="L3" s="7" t="n">
        <v>12647072876</v>
      </c>
      <c r="M3" s="7" t="n">
        <v>2</v>
      </c>
      <c r="N3" s="8" t="n">
        <v>1264707000000</v>
      </c>
      <c r="P3" s="9" t="n">
        <f aca="false">$P$1*B3</f>
        <v>0</v>
      </c>
    </row>
    <row r="4" customFormat="false" ht="15.75" hidden="false" customHeight="false" outlineLevel="0" collapsed="false">
      <c r="A4" s="0" t="n">
        <v>1</v>
      </c>
      <c r="B4" s="10" t="n">
        <v>0.02</v>
      </c>
      <c r="C4" s="4" t="n">
        <f aca="false">P4</f>
        <v>500674.04</v>
      </c>
      <c r="D4" s="5" t="s">
        <v>5</v>
      </c>
      <c r="E4" s="5" t="s">
        <v>5</v>
      </c>
      <c r="F4" s="5" t="s">
        <v>5</v>
      </c>
      <c r="G4" s="5" t="s">
        <v>5</v>
      </c>
      <c r="H4" s="0" t="n">
        <v>1</v>
      </c>
      <c r="I4" s="6" t="n">
        <v>2</v>
      </c>
      <c r="J4" s="7" t="n">
        <v>-17.6</v>
      </c>
      <c r="K4" s="7" t="n">
        <v>17.6</v>
      </c>
      <c r="L4" s="7" t="n">
        <v>12286957937</v>
      </c>
      <c r="M4" s="7" t="n">
        <v>1</v>
      </c>
      <c r="N4" s="8" t="n">
        <v>216250500000</v>
      </c>
      <c r="P4" s="9" t="n">
        <f aca="false">$P$1*B4</f>
        <v>500674.04</v>
      </c>
      <c r="R4" s="1" t="s">
        <v>6</v>
      </c>
    </row>
    <row r="5" customFormat="false" ht="15.75" hidden="false" customHeight="false" outlineLevel="0" collapsed="false">
      <c r="A5" s="0" t="n">
        <v>2</v>
      </c>
      <c r="B5" s="10" t="n">
        <v>0.05</v>
      </c>
      <c r="C5" s="4" t="n">
        <f aca="false">P5</f>
        <v>1251685.1</v>
      </c>
      <c r="D5" s="5" t="s">
        <v>5</v>
      </c>
      <c r="E5" s="5" t="s">
        <v>5</v>
      </c>
      <c r="F5" s="5" t="s">
        <v>5</v>
      </c>
      <c r="G5" s="5" t="s">
        <v>5</v>
      </c>
      <c r="H5" s="0" t="n">
        <v>1</v>
      </c>
      <c r="I5" s="6" t="n">
        <v>3</v>
      </c>
      <c r="J5" s="7" t="n">
        <v>-36.5</v>
      </c>
      <c r="K5" s="7" t="n">
        <v>36.5</v>
      </c>
      <c r="L5" s="7" t="n">
        <v>29971254486</v>
      </c>
      <c r="M5" s="7" t="n">
        <v>1</v>
      </c>
      <c r="N5" s="8" t="n">
        <v>1093951000000</v>
      </c>
      <c r="P5" s="9" t="n">
        <f aca="false">$P$1*B5</f>
        <v>1251685.1</v>
      </c>
      <c r="R5" s="1" t="s">
        <v>7</v>
      </c>
    </row>
    <row r="6" customFormat="false" ht="15.75" hidden="false" customHeight="false" outlineLevel="0" collapsed="false">
      <c r="A6" s="0" t="n">
        <v>3</v>
      </c>
      <c r="B6" s="10" t="n">
        <v>0.07</v>
      </c>
      <c r="C6" s="4" t="n">
        <f aca="false">P6</f>
        <v>1752359.14</v>
      </c>
      <c r="D6" s="5" t="s">
        <v>5</v>
      </c>
      <c r="E6" s="5" t="s">
        <v>5</v>
      </c>
      <c r="F6" s="5" t="s">
        <v>5</v>
      </c>
      <c r="G6" s="5" t="s">
        <v>5</v>
      </c>
      <c r="H6" s="0" t="n">
        <v>3</v>
      </c>
      <c r="I6" s="6" t="n">
        <v>4</v>
      </c>
      <c r="J6" s="7" t="n">
        <v>-128.5</v>
      </c>
      <c r="K6" s="7" t="n">
        <v>50</v>
      </c>
      <c r="L6" s="7" t="n">
        <v>13938887160</v>
      </c>
      <c r="M6" s="7" t="n">
        <v>3</v>
      </c>
      <c r="N6" s="8" t="n">
        <v>1791147000000</v>
      </c>
      <c r="P6" s="9" t="n">
        <f aca="false">$P$1*B6</f>
        <v>1752359.14</v>
      </c>
    </row>
    <row r="7" customFormat="false" ht="15.75" hidden="false" customHeight="false" outlineLevel="0" collapsed="false">
      <c r="A7" s="0" t="n">
        <v>4</v>
      </c>
      <c r="B7" s="10" t="n">
        <v>0.07</v>
      </c>
      <c r="C7" s="4" t="n">
        <f aca="false">P7</f>
        <v>1752359.14</v>
      </c>
      <c r="D7" s="5" t="s">
        <v>5</v>
      </c>
      <c r="E7" s="5" t="s">
        <v>5</v>
      </c>
      <c r="F7" s="5" t="s">
        <v>5</v>
      </c>
      <c r="G7" s="5" t="s">
        <v>5</v>
      </c>
      <c r="H7" s="0" t="n">
        <v>1</v>
      </c>
      <c r="I7" s="6" t="n">
        <v>5</v>
      </c>
      <c r="J7" s="7" t="n">
        <v>-20.5</v>
      </c>
      <c r="K7" s="7" t="n">
        <v>20.5</v>
      </c>
      <c r="L7" s="7" t="n">
        <v>3686010853</v>
      </c>
      <c r="M7" s="7" t="n">
        <v>1</v>
      </c>
      <c r="N7" s="8" t="n">
        <v>75563220000</v>
      </c>
      <c r="P7" s="9" t="n">
        <f aca="false">$P$1*B7</f>
        <v>1752359.14</v>
      </c>
    </row>
    <row r="8" customFormat="false" ht="15.75" hidden="false" customHeight="false" outlineLevel="0" collapsed="false">
      <c r="A8" s="0" t="n">
        <v>5</v>
      </c>
      <c r="B8" s="10" t="n">
        <v>0.08</v>
      </c>
      <c r="C8" s="4" t="n">
        <f aca="false">P8</f>
        <v>2002696.16</v>
      </c>
      <c r="D8" s="5" t="s">
        <v>5</v>
      </c>
      <c r="E8" s="5" t="s">
        <v>5</v>
      </c>
      <c r="F8" s="5" t="s">
        <v>5</v>
      </c>
      <c r="G8" s="5" t="s">
        <v>5</v>
      </c>
      <c r="H8" s="0" t="n">
        <v>2</v>
      </c>
      <c r="I8" s="6" t="n">
        <v>6</v>
      </c>
      <c r="J8" s="7" t="n">
        <v>-106</v>
      </c>
      <c r="K8" s="7" t="n">
        <v>50</v>
      </c>
      <c r="L8" s="7" t="n">
        <v>11079367895</v>
      </c>
      <c r="M8" s="7" t="n">
        <v>2</v>
      </c>
      <c r="N8" s="8" t="n">
        <v>1174413000000</v>
      </c>
      <c r="P8" s="9" t="n">
        <f aca="false">$P$1*B8</f>
        <v>2002696.16</v>
      </c>
    </row>
    <row r="9" customFormat="false" ht="15.75" hidden="false" customHeight="false" outlineLevel="0" collapsed="false">
      <c r="A9" s="0" t="n">
        <v>6</v>
      </c>
      <c r="B9" s="10" t="n">
        <v>0.1</v>
      </c>
      <c r="C9" s="4" t="n">
        <f aca="false">P9</f>
        <v>2503370.2</v>
      </c>
      <c r="D9" s="5" t="s">
        <v>5</v>
      </c>
      <c r="E9" s="5" t="s">
        <v>5</v>
      </c>
      <c r="F9" s="5" t="s">
        <v>5</v>
      </c>
      <c r="G9" s="5" t="s">
        <v>5</v>
      </c>
      <c r="H9" s="0" t="n">
        <v>2</v>
      </c>
      <c r="I9" s="6" t="n">
        <v>7</v>
      </c>
      <c r="J9" s="7" t="n">
        <v>-109.9</v>
      </c>
      <c r="K9" s="7" t="n">
        <v>50</v>
      </c>
      <c r="L9" s="7" t="n">
        <v>19434502995</v>
      </c>
      <c r="M9" s="7" t="n">
        <v>2</v>
      </c>
      <c r="N9" s="8" t="n">
        <v>2135852000000</v>
      </c>
      <c r="P9" s="9" t="n">
        <f aca="false">$P$1*B9</f>
        <v>2503370.2</v>
      </c>
    </row>
    <row r="10" customFormat="false" ht="15.75" hidden="false" customHeight="false" outlineLevel="0" collapsed="false">
      <c r="A10" s="0" t="n">
        <v>7</v>
      </c>
      <c r="B10" s="10" t="n">
        <v>0.05</v>
      </c>
      <c r="C10" s="4" t="n">
        <f aca="false">P10</f>
        <v>1251685.1</v>
      </c>
      <c r="D10" s="5" t="s">
        <v>5</v>
      </c>
      <c r="E10" s="5" t="s">
        <v>5</v>
      </c>
      <c r="F10" s="5" t="s">
        <v>5</v>
      </c>
      <c r="G10" s="5" t="s">
        <v>5</v>
      </c>
      <c r="H10" s="0" t="n">
        <v>1</v>
      </c>
      <c r="I10" s="6" t="n">
        <v>8</v>
      </c>
      <c r="J10" s="7" t="n">
        <v>-33.8</v>
      </c>
      <c r="K10" s="7" t="n">
        <v>33.8</v>
      </c>
      <c r="L10" s="7" t="n">
        <v>10361542520</v>
      </c>
      <c r="M10" s="7" t="n">
        <v>1</v>
      </c>
      <c r="N10" s="8" t="n">
        <v>350220100000</v>
      </c>
      <c r="P10" s="9" t="n">
        <f aca="false">$P$1*B10</f>
        <v>1251685.1</v>
      </c>
    </row>
    <row r="11" customFormat="false" ht="15.75" hidden="false" customHeight="false" outlineLevel="0" collapsed="false">
      <c r="A11" s="3" t="n">
        <v>8</v>
      </c>
      <c r="B11" s="10" t="n">
        <v>0.03</v>
      </c>
      <c r="C11" s="4" t="n">
        <f aca="false">P11</f>
        <v>751011.06</v>
      </c>
      <c r="D11" s="5" t="s">
        <v>5</v>
      </c>
      <c r="E11" s="5" t="s">
        <v>5</v>
      </c>
      <c r="F11" s="5" t="s">
        <v>5</v>
      </c>
      <c r="G11" s="5" t="s">
        <v>5</v>
      </c>
      <c r="H11" s="0" t="n">
        <v>2</v>
      </c>
      <c r="I11" s="6" t="n">
        <v>9</v>
      </c>
      <c r="J11" s="7" t="n">
        <v>-52</v>
      </c>
      <c r="K11" s="7" t="n">
        <v>50</v>
      </c>
      <c r="L11" s="7" t="n">
        <v>6455559422</v>
      </c>
      <c r="M11" s="7" t="n">
        <v>2</v>
      </c>
      <c r="N11" s="8" t="n">
        <v>335689100000</v>
      </c>
      <c r="P11" s="9" t="n">
        <f aca="false">$P$1*B11</f>
        <v>751011.06</v>
      </c>
    </row>
    <row r="12" customFormat="false" ht="15.75" hidden="false" customHeight="false" outlineLevel="0" collapsed="false">
      <c r="A12" s="0" t="n">
        <v>9</v>
      </c>
      <c r="B12" s="10" t="n">
        <v>0.06</v>
      </c>
      <c r="C12" s="4" t="n">
        <f aca="false">P12</f>
        <v>1502022.12</v>
      </c>
      <c r="D12" s="5" t="s">
        <v>5</v>
      </c>
      <c r="E12" s="5" t="s">
        <v>5</v>
      </c>
      <c r="F12" s="5" t="s">
        <v>5</v>
      </c>
      <c r="G12" s="5" t="s">
        <v>5</v>
      </c>
      <c r="H12" s="0" t="n">
        <v>2</v>
      </c>
      <c r="I12" s="6" t="n">
        <v>10</v>
      </c>
      <c r="J12" s="7" t="n">
        <v>-85.3</v>
      </c>
      <c r="K12" s="7" t="n">
        <v>50</v>
      </c>
      <c r="L12" s="7" t="n">
        <v>17316802511</v>
      </c>
      <c r="M12" s="7" t="n">
        <v>2</v>
      </c>
      <c r="N12" s="8" t="n">
        <v>1477123000000</v>
      </c>
      <c r="P12" s="9" t="n">
        <f aca="false">$P$1*B12</f>
        <v>1502022.12</v>
      </c>
    </row>
    <row r="13" customFormat="false" ht="15.75" hidden="false" customHeight="false" outlineLevel="0" collapsed="false">
      <c r="A13" s="3" t="n">
        <v>10</v>
      </c>
      <c r="B13" s="10" t="n">
        <v>0.06</v>
      </c>
      <c r="C13" s="4" t="n">
        <f aca="false">P13</f>
        <v>1502022.12</v>
      </c>
      <c r="D13" s="5" t="s">
        <v>5</v>
      </c>
      <c r="E13" s="5" t="s">
        <v>5</v>
      </c>
      <c r="F13" s="5" t="s">
        <v>5</v>
      </c>
      <c r="G13" s="5" t="s">
        <v>5</v>
      </c>
      <c r="H13" s="0" t="n">
        <v>2</v>
      </c>
      <c r="I13" s="6" t="n">
        <v>11</v>
      </c>
      <c r="J13" s="7" t="n">
        <v>-75.3</v>
      </c>
      <c r="K13" s="7" t="n">
        <v>50</v>
      </c>
      <c r="L13" s="7" t="n">
        <v>11225017827</v>
      </c>
      <c r="M13" s="7" t="n">
        <v>2</v>
      </c>
      <c r="N13" s="8" t="n">
        <v>845243800000</v>
      </c>
      <c r="P13" s="9" t="n">
        <f aca="false">$P$1*B13</f>
        <v>1502022.12</v>
      </c>
    </row>
    <row r="14" customFormat="false" ht="15.75" hidden="false" customHeight="false" outlineLevel="0" collapsed="false">
      <c r="A14" s="3" t="n">
        <v>11</v>
      </c>
      <c r="B14" s="10" t="n">
        <v>0.07</v>
      </c>
      <c r="C14" s="4" t="n">
        <f aca="false">P14</f>
        <v>1752359.14</v>
      </c>
      <c r="D14" s="5" t="s">
        <v>5</v>
      </c>
      <c r="E14" s="5" t="s">
        <v>5</v>
      </c>
      <c r="F14" s="5" t="s">
        <v>5</v>
      </c>
      <c r="G14" s="5" t="s">
        <v>5</v>
      </c>
      <c r="H14" s="0" t="n">
        <v>3</v>
      </c>
      <c r="I14" s="6" t="n">
        <v>12</v>
      </c>
      <c r="J14" s="7" t="n">
        <v>-185.6</v>
      </c>
      <c r="K14" s="7" t="n">
        <v>50</v>
      </c>
      <c r="L14" s="7" t="n">
        <v>15989283041</v>
      </c>
      <c r="M14" s="7" t="n">
        <v>3</v>
      </c>
      <c r="N14" s="8" t="n">
        <v>2967611000000</v>
      </c>
      <c r="P14" s="9" t="n">
        <f aca="false">$P$1*B14</f>
        <v>1752359.14</v>
      </c>
    </row>
    <row r="15" customFormat="false" ht="15.75" hidden="false" customHeight="false" outlineLevel="0" collapsed="false">
      <c r="A15" s="3" t="n">
        <v>12</v>
      </c>
      <c r="B15" s="10" t="n">
        <v>0.05</v>
      </c>
      <c r="C15" s="4" t="n">
        <f aca="false">P15</f>
        <v>1251685.1</v>
      </c>
      <c r="D15" s="5" t="s">
        <v>5</v>
      </c>
      <c r="E15" s="5" t="s">
        <v>5</v>
      </c>
      <c r="F15" s="5" t="s">
        <v>5</v>
      </c>
      <c r="G15" s="5" t="s">
        <v>5</v>
      </c>
      <c r="H15" s="0" t="n">
        <v>2</v>
      </c>
      <c r="I15" s="6" t="n">
        <v>13</v>
      </c>
      <c r="J15" s="7" t="n">
        <v>-109.8</v>
      </c>
      <c r="K15" s="7" t="n">
        <v>50</v>
      </c>
      <c r="L15" s="7" t="n">
        <v>4282287423</v>
      </c>
      <c r="M15" s="7" t="n">
        <v>2</v>
      </c>
      <c r="N15" s="8" t="n">
        <v>470195200000</v>
      </c>
      <c r="P15" s="9" t="n">
        <f aca="false">$P$1*B15</f>
        <v>1251685.1</v>
      </c>
    </row>
    <row r="16" customFormat="false" ht="15.75" hidden="false" customHeight="false" outlineLevel="0" collapsed="false">
      <c r="A16" s="3" t="n">
        <v>13</v>
      </c>
      <c r="B16" s="10" t="n">
        <v>0.02</v>
      </c>
      <c r="C16" s="4" t="n">
        <f aca="false">P16</f>
        <v>500674.04</v>
      </c>
      <c r="D16" s="5" t="s">
        <v>5</v>
      </c>
      <c r="E16" s="5" t="s">
        <v>5</v>
      </c>
      <c r="F16" s="5" t="s">
        <v>5</v>
      </c>
      <c r="G16" s="5" t="s">
        <v>5</v>
      </c>
      <c r="H16" s="0" t="n">
        <v>1</v>
      </c>
      <c r="I16" s="6" t="n">
        <v>14</v>
      </c>
      <c r="J16" s="7" t="n">
        <v>-48.9</v>
      </c>
      <c r="K16" s="7" t="n">
        <v>48.9</v>
      </c>
      <c r="L16" s="7" t="n">
        <v>14161620805</v>
      </c>
      <c r="M16" s="7" t="n">
        <v>1</v>
      </c>
      <c r="N16" s="8" t="n">
        <v>692503300000</v>
      </c>
      <c r="P16" s="9" t="n">
        <f aca="false">$P$1*B16</f>
        <v>500674.04</v>
      </c>
    </row>
    <row r="17" customFormat="false" ht="15.75" hidden="false" customHeight="false" outlineLevel="0" collapsed="false">
      <c r="A17" s="0" t="n">
        <v>14</v>
      </c>
      <c r="B17" s="10" t="n">
        <v>0.04</v>
      </c>
      <c r="C17" s="4" t="n">
        <f aca="false">P17</f>
        <v>1001348.08</v>
      </c>
      <c r="D17" s="5" t="s">
        <v>5</v>
      </c>
      <c r="E17" s="5" t="s">
        <v>5</v>
      </c>
      <c r="F17" s="5" t="s">
        <v>5</v>
      </c>
      <c r="G17" s="5" t="s">
        <v>5</v>
      </c>
      <c r="H17" s="0" t="n">
        <v>3</v>
      </c>
      <c r="I17" s="6" t="n">
        <v>15</v>
      </c>
      <c r="J17" s="7" t="n">
        <v>-138.8</v>
      </c>
      <c r="K17" s="7" t="n">
        <v>50</v>
      </c>
      <c r="L17" s="7" t="n">
        <v>12608709589</v>
      </c>
      <c r="M17" s="7" t="n">
        <v>3</v>
      </c>
      <c r="N17" s="8" t="n">
        <v>1750089000000</v>
      </c>
      <c r="P17" s="9" t="n">
        <f aca="false">$P$1*B17</f>
        <v>1001348.08</v>
      </c>
    </row>
    <row r="18" customFormat="false" ht="15.75" hidden="false" customHeight="false" outlineLevel="0" collapsed="false">
      <c r="A18" s="0" t="n">
        <v>15</v>
      </c>
      <c r="B18" s="10" t="n">
        <v>0.02</v>
      </c>
      <c r="C18" s="4" t="n">
        <f aca="false">P18</f>
        <v>500674.04</v>
      </c>
      <c r="D18" s="5" t="s">
        <v>5</v>
      </c>
      <c r="E18" s="5" t="s">
        <v>5</v>
      </c>
      <c r="F18" s="5" t="s">
        <v>5</v>
      </c>
      <c r="G18" s="5" t="s">
        <v>5</v>
      </c>
      <c r="H18" s="0" t="n">
        <v>2</v>
      </c>
      <c r="I18" s="6" t="n">
        <v>16</v>
      </c>
      <c r="J18" s="7" t="n">
        <v>-101.8</v>
      </c>
      <c r="K18" s="7" t="n">
        <v>50</v>
      </c>
      <c r="L18" s="7" t="n">
        <v>9175347755</v>
      </c>
      <c r="M18" s="7" t="n">
        <v>2</v>
      </c>
      <c r="N18" s="8" t="n">
        <v>934050400000</v>
      </c>
      <c r="P18" s="9" t="n">
        <f aca="false">$P$1*B18</f>
        <v>500674.04</v>
      </c>
    </row>
    <row r="19" customFormat="false" ht="15.75" hidden="false" customHeight="false" outlineLevel="0" collapsed="false">
      <c r="A19" s="3" t="n">
        <v>16</v>
      </c>
      <c r="B19" s="10" t="n">
        <v>0.06</v>
      </c>
      <c r="C19" s="4" t="n">
        <f aca="false">P19</f>
        <v>1502022.12</v>
      </c>
      <c r="D19" s="5" t="s">
        <v>5</v>
      </c>
      <c r="E19" s="5" t="s">
        <v>5</v>
      </c>
      <c r="F19" s="5" t="s">
        <v>5</v>
      </c>
      <c r="G19" s="5" t="s">
        <v>5</v>
      </c>
      <c r="H19" s="0" t="n">
        <v>3</v>
      </c>
      <c r="I19" s="6" t="n">
        <v>17</v>
      </c>
      <c r="J19" s="7" t="n">
        <v>-156</v>
      </c>
      <c r="K19" s="7" t="n">
        <v>50</v>
      </c>
      <c r="L19" s="7" t="n">
        <v>11324453301</v>
      </c>
      <c r="M19" s="7" t="n">
        <v>3</v>
      </c>
      <c r="N19" s="8" t="n">
        <v>1766615000000</v>
      </c>
      <c r="P19" s="9" t="n">
        <f aca="false">$P$1*B19</f>
        <v>1502022.12</v>
      </c>
    </row>
    <row r="20" customFormat="false" ht="15.75" hidden="false" customHeight="false" outlineLevel="0" collapsed="false">
      <c r="A20" s="3" t="n">
        <v>17</v>
      </c>
      <c r="B20" s="10" t="n">
        <v>0.02</v>
      </c>
      <c r="C20" s="4" t="n">
        <f aca="false">P20</f>
        <v>500674.04</v>
      </c>
      <c r="D20" s="5" t="s">
        <v>5</v>
      </c>
      <c r="E20" s="5" t="s">
        <v>5</v>
      </c>
      <c r="F20" s="5" t="s">
        <v>5</v>
      </c>
      <c r="G20" s="5" t="s">
        <v>5</v>
      </c>
      <c r="H20" s="0" t="n">
        <v>2</v>
      </c>
      <c r="I20" s="6" t="n">
        <v>18</v>
      </c>
      <c r="J20" s="7" t="n">
        <v>-81.9</v>
      </c>
      <c r="K20" s="7" t="n">
        <v>50</v>
      </c>
      <c r="L20" s="7" t="n">
        <v>5030841128</v>
      </c>
      <c r="M20" s="7" t="n">
        <v>2</v>
      </c>
      <c r="N20" s="8" t="n">
        <v>412025900000</v>
      </c>
      <c r="P20" s="9" t="n">
        <f aca="false">$P$1*B20</f>
        <v>500674.04</v>
      </c>
    </row>
    <row r="21" customFormat="false" ht="15.75" hidden="false" customHeight="false" outlineLevel="0" collapsed="false">
      <c r="A21" s="3" t="n">
        <v>18</v>
      </c>
      <c r="B21" s="10" t="n">
        <v>0.02</v>
      </c>
      <c r="C21" s="4" t="n">
        <f aca="false">P21</f>
        <v>500674.04</v>
      </c>
      <c r="D21" s="5" t="s">
        <v>5</v>
      </c>
      <c r="E21" s="5" t="s">
        <v>5</v>
      </c>
      <c r="F21" s="5" t="s">
        <v>5</v>
      </c>
      <c r="G21" s="5" t="s">
        <v>5</v>
      </c>
      <c r="H21" s="0" t="n">
        <v>2</v>
      </c>
      <c r="I21" s="6" t="n">
        <v>19</v>
      </c>
      <c r="J21" s="7" t="n">
        <v>-86.4</v>
      </c>
      <c r="K21" s="7" t="n">
        <v>50</v>
      </c>
      <c r="L21" s="7" t="n">
        <v>4831356901</v>
      </c>
      <c r="M21" s="7" t="n">
        <v>2</v>
      </c>
      <c r="N21" s="8" t="n">
        <v>417429200000</v>
      </c>
      <c r="P21" s="9" t="n">
        <f aca="false">$P$1*B21</f>
        <v>500674.04</v>
      </c>
    </row>
    <row r="22" customFormat="false" ht="15.75" hidden="false" customHeight="false" outlineLevel="0" collapsed="false">
      <c r="A22" s="3" t="n">
        <v>19</v>
      </c>
      <c r="B22" s="10" t="n">
        <v>0.04</v>
      </c>
      <c r="C22" s="4" t="n">
        <f aca="false">P22</f>
        <v>1001348.08</v>
      </c>
      <c r="D22" s="5" t="s">
        <v>5</v>
      </c>
      <c r="E22" s="5" t="s">
        <v>5</v>
      </c>
      <c r="F22" s="5" t="s">
        <v>5</v>
      </c>
      <c r="G22" s="5" t="s">
        <v>5</v>
      </c>
      <c r="H22" s="0" t="n">
        <v>3</v>
      </c>
      <c r="I22" s="6" t="n">
        <v>20</v>
      </c>
      <c r="J22" s="7" t="n">
        <v>-199.1</v>
      </c>
      <c r="K22" s="7" t="n">
        <v>50</v>
      </c>
      <c r="L22" s="7" t="n">
        <v>17683470543</v>
      </c>
      <c r="M22" s="7" t="n">
        <v>3</v>
      </c>
      <c r="N22" s="8" t="n">
        <v>3520779000000</v>
      </c>
      <c r="P22" s="9" t="n">
        <f aca="false">$P$1*B22</f>
        <v>1001348.08</v>
      </c>
    </row>
    <row r="23" customFormat="false" ht="15.75" hidden="false" customHeight="false" outlineLevel="0" collapsed="false">
      <c r="A23" s="3" t="n">
        <v>20</v>
      </c>
      <c r="B23" s="10" t="n">
        <v>0.04</v>
      </c>
      <c r="C23" s="4" t="n">
        <f aca="false">P23</f>
        <v>1001348.08</v>
      </c>
      <c r="D23" s="5" t="s">
        <v>5</v>
      </c>
      <c r="E23" s="5" t="s">
        <v>5</v>
      </c>
      <c r="F23" s="5" t="s">
        <v>5</v>
      </c>
      <c r="G23" s="5" t="s">
        <v>5</v>
      </c>
      <c r="H23" s="0" t="n">
        <v>3</v>
      </c>
      <c r="I23" s="6" t="n">
        <v>21</v>
      </c>
      <c r="J23" s="7" t="n">
        <v>-230.2</v>
      </c>
      <c r="K23" s="7" t="n">
        <v>50</v>
      </c>
      <c r="L23" s="7" t="n">
        <v>9957085306</v>
      </c>
      <c r="M23" s="7" t="n">
        <v>3</v>
      </c>
      <c r="N23" s="8" t="n">
        <v>2292121000000</v>
      </c>
      <c r="P23" s="9" t="n">
        <f aca="false">$P$1*B23</f>
        <v>1001348.08</v>
      </c>
    </row>
    <row r="24" customFormat="false" ht="15.75" hidden="false" customHeight="false" outlineLevel="0" collapsed="false">
      <c r="A24" s="3" t="n">
        <v>21</v>
      </c>
      <c r="B24" s="10" t="n">
        <v>0.02</v>
      </c>
      <c r="C24" s="4" t="n">
        <f aca="false">P24</f>
        <v>500674.04</v>
      </c>
      <c r="D24" s="5" t="s">
        <v>5</v>
      </c>
      <c r="E24" s="5" t="s">
        <v>5</v>
      </c>
      <c r="F24" s="5" t="s">
        <v>5</v>
      </c>
      <c r="G24" s="5" t="s">
        <v>5</v>
      </c>
      <c r="H24" s="0" t="n">
        <v>3</v>
      </c>
      <c r="I24" s="6" t="n">
        <v>22</v>
      </c>
      <c r="J24" s="7" t="n">
        <v>-186.3</v>
      </c>
      <c r="K24" s="7" t="n">
        <v>50</v>
      </c>
      <c r="L24" s="7" t="n">
        <v>6033778736</v>
      </c>
      <c r="M24" s="7" t="n">
        <v>3</v>
      </c>
      <c r="N24" s="8" t="n">
        <v>1124093000000</v>
      </c>
      <c r="P24" s="9" t="n">
        <f aca="false">$P$1*B24</f>
        <v>500674.04</v>
      </c>
    </row>
    <row r="25" customFormat="false" ht="15.75" hidden="false" customHeight="false" outlineLevel="0" collapsed="false">
      <c r="A25" s="3" t="n">
        <v>22</v>
      </c>
      <c r="B25" s="10" t="n">
        <v>0.01</v>
      </c>
      <c r="C25" s="4" t="n">
        <f aca="false">P25</f>
        <v>250337.02</v>
      </c>
      <c r="D25" s="5" t="s">
        <v>5</v>
      </c>
      <c r="E25" s="5" t="s">
        <v>5</v>
      </c>
      <c r="F25" s="5" t="s">
        <v>5</v>
      </c>
      <c r="G25" s="5" t="s">
        <v>5</v>
      </c>
      <c r="H25" s="0" t="n">
        <v>2</v>
      </c>
      <c r="I25" s="6" t="n">
        <v>23</v>
      </c>
      <c r="J25" s="7" t="n">
        <v>-119.6</v>
      </c>
      <c r="K25" s="7" t="n">
        <v>50</v>
      </c>
      <c r="L25" s="7" t="n">
        <v>17242902545</v>
      </c>
      <c r="M25" s="7" t="n">
        <v>2</v>
      </c>
      <c r="N25" s="8" t="n">
        <v>2062251000000</v>
      </c>
      <c r="P25" s="9" t="n">
        <f aca="false">$P$1*B25</f>
        <v>250337.02</v>
      </c>
    </row>
    <row r="26" customFormat="false" ht="15.75" hidden="false" customHeight="false" outlineLevel="0" collapsed="false">
      <c r="A26" s="0" t="n">
        <v>23</v>
      </c>
      <c r="B26" s="0" t="n">
        <v>0</v>
      </c>
      <c r="C26" s="4" t="n">
        <f aca="false">P26</f>
        <v>0</v>
      </c>
      <c r="D26" s="5" t="s">
        <v>5</v>
      </c>
      <c r="E26" s="5" t="s">
        <v>5</v>
      </c>
      <c r="F26" s="5" t="s">
        <v>5</v>
      </c>
      <c r="G26" s="5" t="s">
        <v>5</v>
      </c>
      <c r="H26" s="0" t="n">
        <v>0</v>
      </c>
      <c r="I26" s="6" t="n">
        <v>24</v>
      </c>
      <c r="J26" s="7" t="n">
        <v>0</v>
      </c>
      <c r="K26" s="7" t="n">
        <v>0</v>
      </c>
      <c r="L26" s="7" t="n">
        <v>173026053</v>
      </c>
      <c r="M26" s="7" t="n">
        <v>0</v>
      </c>
      <c r="N26" s="8" t="n">
        <v>0</v>
      </c>
      <c r="P26" s="9" t="n">
        <f aca="false">$P$1*B26</f>
        <v>0</v>
      </c>
      <c r="T26" s="0" t="s">
        <v>8</v>
      </c>
      <c r="U26" s="0" t="s">
        <v>9</v>
      </c>
    </row>
    <row r="27" customFormat="false" ht="15.75" hidden="false" customHeight="false" outlineLevel="0" collapsed="false">
      <c r="A27" s="0" t="n">
        <v>24</v>
      </c>
      <c r="B27" s="0" t="n">
        <v>0</v>
      </c>
      <c r="C27" s="4" t="n">
        <f aca="false">P27</f>
        <v>0</v>
      </c>
      <c r="D27" s="5" t="s">
        <v>5</v>
      </c>
      <c r="E27" s="5" t="s">
        <v>5</v>
      </c>
      <c r="F27" s="5" t="s">
        <v>5</v>
      </c>
      <c r="G27" s="5" t="s">
        <v>5</v>
      </c>
      <c r="H27" s="0" t="n">
        <v>0</v>
      </c>
      <c r="I27" s="6" t="n">
        <v>25</v>
      </c>
      <c r="J27" s="7" t="n">
        <v>0</v>
      </c>
      <c r="K27" s="7" t="n">
        <v>0</v>
      </c>
      <c r="L27" s="7" t="n">
        <v>294595432</v>
      </c>
      <c r="M27" s="7" t="n">
        <v>0</v>
      </c>
      <c r="N27" s="8" t="n">
        <v>0</v>
      </c>
      <c r="P27" s="9" t="n">
        <f aca="false">$P$1*B27</f>
        <v>0</v>
      </c>
      <c r="T27" s="11" t="s">
        <v>10</v>
      </c>
      <c r="U27" s="1" t="s">
        <v>11</v>
      </c>
    </row>
    <row r="28" customFormat="false" ht="15.75" hidden="false" customHeight="false" outlineLevel="0" collapsed="false">
      <c r="A28" s="0" t="n">
        <v>25</v>
      </c>
      <c r="B28" s="0" t="n">
        <v>0</v>
      </c>
      <c r="C28" s="4" t="n">
        <f aca="false">P28</f>
        <v>0</v>
      </c>
      <c r="D28" s="5" t="s">
        <v>5</v>
      </c>
      <c r="E28" s="5" t="s">
        <v>5</v>
      </c>
      <c r="F28" s="5" t="s">
        <v>5</v>
      </c>
      <c r="G28" s="5" t="s">
        <v>5</v>
      </c>
      <c r="H28" s="0" t="n">
        <v>2</v>
      </c>
      <c r="I28" s="6" t="n">
        <v>26</v>
      </c>
      <c r="J28" s="7" t="n">
        <v>-100</v>
      </c>
      <c r="K28" s="7" t="n">
        <v>50</v>
      </c>
      <c r="L28" s="7" t="n">
        <v>35556339824</v>
      </c>
      <c r="M28" s="7" t="n">
        <v>2</v>
      </c>
      <c r="N28" s="8" t="n">
        <v>3555634000000</v>
      </c>
      <c r="P28" s="9" t="n">
        <f aca="false">$P$1*B28</f>
        <v>0</v>
      </c>
      <c r="T28" s="1" t="s">
        <v>12</v>
      </c>
      <c r="U28" s="1" t="s">
        <v>13</v>
      </c>
    </row>
    <row r="29" customFormat="false" ht="15.75" hidden="false" customHeight="false" outlineLevel="0" collapsed="false">
      <c r="A29" s="0" t="n">
        <v>26</v>
      </c>
      <c r="B29" s="0" t="n">
        <v>0</v>
      </c>
      <c r="C29" s="4" t="n">
        <f aca="false">P29</f>
        <v>0</v>
      </c>
      <c r="D29" s="5" t="s">
        <v>5</v>
      </c>
      <c r="E29" s="5" t="s">
        <v>5</v>
      </c>
      <c r="F29" s="5" t="s">
        <v>5</v>
      </c>
      <c r="G29" s="5" t="s">
        <v>5</v>
      </c>
      <c r="H29" s="0" t="n">
        <v>3</v>
      </c>
      <c r="I29" s="6" t="n">
        <v>27</v>
      </c>
      <c r="J29" s="7" t="n">
        <v>-150</v>
      </c>
      <c r="K29" s="7" t="n">
        <v>50</v>
      </c>
      <c r="L29" s="7" t="n">
        <v>17529276725</v>
      </c>
      <c r="M29" s="7" t="n">
        <v>3</v>
      </c>
      <c r="N29" s="8" t="n">
        <v>2629392000000</v>
      </c>
      <c r="P29" s="9" t="n">
        <f aca="false">$P$1*B29</f>
        <v>0</v>
      </c>
      <c r="T29" s="1" t="s">
        <v>14</v>
      </c>
      <c r="U29" s="1" t="s">
        <v>15</v>
      </c>
    </row>
    <row r="30" customFormat="false" ht="15.75" hidden="false" customHeight="false" outlineLevel="0" collapsed="false">
      <c r="A30" s="0" t="n">
        <v>27</v>
      </c>
      <c r="B30" s="0" t="n">
        <v>0</v>
      </c>
      <c r="C30" s="4" t="n">
        <f aca="false">P30</f>
        <v>0</v>
      </c>
      <c r="D30" s="5" t="s">
        <v>5</v>
      </c>
      <c r="E30" s="5" t="s">
        <v>5</v>
      </c>
      <c r="F30" s="5" t="s">
        <v>5</v>
      </c>
      <c r="G30" s="5" t="s">
        <v>5</v>
      </c>
      <c r="H30" s="0" t="n">
        <v>4</v>
      </c>
      <c r="I30" s="6" t="n">
        <v>28</v>
      </c>
      <c r="J30" s="7" t="n">
        <v>-500</v>
      </c>
      <c r="K30" s="7" t="n">
        <v>50</v>
      </c>
      <c r="L30" s="7" t="n">
        <v>26033456848</v>
      </c>
      <c r="M30" s="7" t="n">
        <v>4</v>
      </c>
      <c r="N30" s="8" t="n">
        <v>13016730000000</v>
      </c>
      <c r="P30" s="9" t="n">
        <f aca="false">$P$1*B30</f>
        <v>0</v>
      </c>
      <c r="T30" s="1" t="s">
        <v>16</v>
      </c>
      <c r="U30" s="1" t="s">
        <v>17</v>
      </c>
    </row>
    <row r="31" customFormat="false" ht="15.75" hidden="false" customHeight="false" outlineLevel="0" collapsed="false">
      <c r="A31" s="0" t="n">
        <v>28</v>
      </c>
      <c r="B31" s="0" t="n">
        <v>0</v>
      </c>
      <c r="C31" s="4" t="n">
        <f aca="false">P31</f>
        <v>0</v>
      </c>
      <c r="D31" s="5" t="s">
        <v>5</v>
      </c>
      <c r="E31" s="5" t="s">
        <v>5</v>
      </c>
      <c r="F31" s="5" t="s">
        <v>5</v>
      </c>
      <c r="G31" s="5" t="s">
        <v>5</v>
      </c>
      <c r="H31" s="0" t="n">
        <v>4</v>
      </c>
      <c r="I31" s="6" t="n">
        <v>29</v>
      </c>
      <c r="J31" s="7" t="n">
        <v>-500</v>
      </c>
      <c r="K31" s="7" t="n">
        <v>50</v>
      </c>
      <c r="L31" s="7" t="n">
        <v>40232596619</v>
      </c>
      <c r="M31" s="7" t="n">
        <v>4</v>
      </c>
      <c r="N31" s="8" t="n">
        <v>20116300000000</v>
      </c>
      <c r="P31" s="9" t="n">
        <f aca="false">$P$1*B31</f>
        <v>0</v>
      </c>
      <c r="T31" s="1"/>
      <c r="U31" s="1"/>
    </row>
    <row r="32" customFormat="false" ht="15.75" hidden="false" customHeight="false" outlineLevel="0" collapsed="false">
      <c r="A32" s="0" t="n">
        <v>29</v>
      </c>
      <c r="B32" s="0" t="n">
        <v>0</v>
      </c>
      <c r="C32" s="4" t="n">
        <f aca="false">P32</f>
        <v>0</v>
      </c>
      <c r="D32" s="5" t="s">
        <v>5</v>
      </c>
      <c r="E32" s="5" t="s">
        <v>5</v>
      </c>
      <c r="F32" s="5" t="s">
        <v>5</v>
      </c>
      <c r="G32" s="5" t="s">
        <v>5</v>
      </c>
      <c r="H32" s="0" t="n">
        <v>4</v>
      </c>
      <c r="I32" s="6" t="n">
        <v>30</v>
      </c>
      <c r="J32" s="7" t="n">
        <v>-500</v>
      </c>
      <c r="K32" s="7" t="n">
        <v>50</v>
      </c>
      <c r="L32" s="7" t="n">
        <v>27427742420</v>
      </c>
      <c r="M32" s="7" t="n">
        <v>4</v>
      </c>
      <c r="N32" s="8" t="n">
        <v>13713870000000</v>
      </c>
      <c r="P32" s="9" t="n">
        <f aca="false">$P$1*B32</f>
        <v>0</v>
      </c>
      <c r="T32" s="1" t="s">
        <v>18</v>
      </c>
      <c r="U32" s="1" t="s">
        <v>19</v>
      </c>
    </row>
    <row r="33" customFormat="false" ht="15" hidden="false" customHeight="false" outlineLevel="0" collapsed="false">
      <c r="I33" s="12" t="s">
        <v>20</v>
      </c>
      <c r="J33" s="12" t="n">
        <v>2</v>
      </c>
      <c r="K33" s="12" t="n">
        <v>3</v>
      </c>
      <c r="L33" s="12" t="n">
        <v>4</v>
      </c>
      <c r="M33" s="12" t="n">
        <v>5</v>
      </c>
      <c r="N33" s="12" t="n">
        <v>6</v>
      </c>
      <c r="O33" s="13" t="n">
        <v>7</v>
      </c>
      <c r="P33" s="14" t="n">
        <v>8</v>
      </c>
      <c r="Q33" s="14" t="n">
        <v>9</v>
      </c>
      <c r="R33" s="14" t="n">
        <v>10</v>
      </c>
    </row>
    <row r="34" customFormat="false" ht="15" hidden="false" customHeight="false" outlineLevel="0" collapsed="false">
      <c r="A34" s="0" t="s">
        <v>21</v>
      </c>
      <c r="B34" s="0" t="n">
        <f aca="false">SUM(B3:B32)</f>
        <v>1</v>
      </c>
      <c r="C34" s="15" t="n">
        <f aca="false">ROUND(C3,0)</f>
        <v>0</v>
      </c>
      <c r="D34" s="9" t="str">
        <f aca="false">D3</f>
        <v>_</v>
      </c>
      <c r="E34" s="9" t="str">
        <f aca="false">E3</f>
        <v>_</v>
      </c>
      <c r="F34" s="9" t="str">
        <f aca="false">F3</f>
        <v>_</v>
      </c>
      <c r="G34" s="9" t="str">
        <f aca="false">G3</f>
        <v>_</v>
      </c>
      <c r="I34" s="0" t="str">
        <f aca="false">"  "&amp;C34&amp;", "&amp;D34&amp;", "&amp;E34&amp;", "&amp;F34&amp;", "&amp;G34&amp;","</f>
        <v>  0, _, _, _, _,</v>
      </c>
      <c r="J34" s="0" t="str">
        <f aca="false">"  "&amp;ROUND(C34*0.637628,0)&amp;", "&amp;D34&amp;", "&amp;E34&amp;", "&amp;F34&amp;", "&amp;G34&amp;","</f>
        <v>  0, _, _, _, _,</v>
      </c>
      <c r="K34" s="0" t="str">
        <f aca="false">"  "&amp;ROUND(C34*0.637628^2,0)&amp;", "&amp;D34&amp;", "&amp;E34&amp;", "&amp;F34&amp;", "&amp;G34&amp;","</f>
        <v>  0, _, _, _, _,</v>
      </c>
      <c r="L34" s="0" t="str">
        <f aca="false">"  "&amp;ROUND(C34*0.637628^3,0)&amp;", "&amp;D34&amp;", "&amp;E34&amp;", "&amp;F34&amp;", "&amp;G34&amp;","</f>
        <v>  0, _, _, _, _,</v>
      </c>
      <c r="M34" s="0" t="str">
        <f aca="false">"  "&amp;ROUND(C34*0.637628^4,0)&amp;", "&amp;D34&amp;", "&amp;E34&amp;", "&amp;F34&amp;", "&amp;G34&amp;","</f>
        <v>  0, _, _, _, _,</v>
      </c>
      <c r="N34" s="0" t="str">
        <f aca="false">"  "&amp;ROUND(C34*0.637628^5,0)&amp;", "&amp;D34&amp;", "&amp;E34&amp;", "&amp;F34&amp;", "&amp;G34&amp;","</f>
        <v>  0, _, _, _, _,</v>
      </c>
      <c r="O34" s="0" t="str">
        <f aca="false">"  "&amp;ROUND(C34*0.637628^6,0)&amp;", "&amp;D34&amp;", "&amp;E34&amp;", "&amp;F34&amp;", "&amp;G34&amp;","</f>
        <v>  0, _, _, _, _,</v>
      </c>
      <c r="P34" s="0" t="str">
        <f aca="false">"  "&amp;ROUND(C34*0.637628^7,0)&amp;", "&amp;D34&amp;", "&amp;E34&amp;", "&amp;F34&amp;", "&amp;G34&amp;","</f>
        <v>  0, _, _, _, _,</v>
      </c>
      <c r="Q34" s="0" t="str">
        <f aca="false">"  "&amp;ROUND(C34*0.637628^8,0)&amp;", "&amp;D34&amp;", "&amp;E34&amp;", "&amp;F34&amp;", "&amp;G34&amp;","</f>
        <v>  0, _, _, _, _,</v>
      </c>
      <c r="R34" s="0" t="str">
        <f aca="false">"  "&amp;ROUND(C34*0.637628^9,0)&amp;", "&amp;D34&amp;", "&amp;E34&amp;", "&amp;F34&amp;", "&amp;G34&amp;","</f>
        <v>  0, _, _, _, _,</v>
      </c>
    </row>
    <row r="35" customFormat="false" ht="15" hidden="false" customHeight="false" outlineLevel="0" collapsed="false">
      <c r="C35" s="15" t="n">
        <f aca="false">ROUND(C4,0)</f>
        <v>500674</v>
      </c>
      <c r="D35" s="9" t="str">
        <f aca="false">D4</f>
        <v>_</v>
      </c>
      <c r="E35" s="9" t="str">
        <f aca="false">E4</f>
        <v>_</v>
      </c>
      <c r="F35" s="9" t="str">
        <f aca="false">F4</f>
        <v>_</v>
      </c>
      <c r="G35" s="9" t="str">
        <f aca="false">G4</f>
        <v>_</v>
      </c>
      <c r="I35" s="0" t="str">
        <f aca="false">"  "&amp;C35&amp;", "&amp;D35&amp;", "&amp;E35&amp;", "&amp;F35&amp;", "&amp;G35&amp;","</f>
        <v>  500674, _, _, _, _,</v>
      </c>
      <c r="J35" s="0" t="str">
        <f aca="false">"  "&amp;ROUND(C35*0.637628,0)&amp;", "&amp;D35&amp;", "&amp;E35&amp;", "&amp;F35&amp;", "&amp;G35&amp;","</f>
        <v>  319244, _, _, _, _,</v>
      </c>
      <c r="K35" s="0" t="str">
        <f aca="false">"  "&amp;ROUND(C35*0.637628^2,0)&amp;", "&amp;D35&amp;", "&amp;E35&amp;", "&amp;F35&amp;", "&amp;G35&amp;","</f>
        <v>  203559, _, _, _, _,</v>
      </c>
      <c r="L35" s="0" t="str">
        <f aca="false">"  "&amp;ROUND(C35*0.637628^3,0)&amp;", "&amp;D35&amp;", "&amp;E35&amp;", "&amp;F35&amp;", "&amp;G35&amp;","</f>
        <v>  129795, _, _, _, _,</v>
      </c>
      <c r="M35" s="0" t="str">
        <f aca="false">"  "&amp;ROUND(C35*0.637628^4,0)&amp;", "&amp;D35&amp;", "&amp;E35&amp;", "&amp;F35&amp;", "&amp;G35&amp;","</f>
        <v>  82761, _, _, _, _,</v>
      </c>
      <c r="N35" s="0" t="str">
        <f aca="false">"  "&amp;ROUND(C35*0.637628^5,0)&amp;", "&amp;D35&amp;", "&amp;E35&amp;", "&amp;F35&amp;", "&amp;G35&amp;","</f>
        <v>  52771, _, _, _, _,</v>
      </c>
      <c r="O35" s="0" t="str">
        <f aca="false">"  "&amp;ROUND(C35*0.637628^6,0)&amp;", "&amp;D35&amp;", "&amp;E35&amp;", "&amp;F35&amp;", "&amp;G35&amp;","</f>
        <v>  33648, _, _, _, _,</v>
      </c>
      <c r="P35" s="0" t="str">
        <f aca="false">"  "&amp;ROUND(C35*0.637628^7,0)&amp;", "&amp;D35&amp;", "&amp;E35&amp;", "&amp;F35&amp;", "&amp;G35&amp;","</f>
        <v>  21455, _, _, _, _,</v>
      </c>
      <c r="Q35" s="0" t="str">
        <f aca="false">"  "&amp;ROUND(C35*0.637628^8,0)&amp;", "&amp;D35&amp;", "&amp;E35&amp;", "&amp;F35&amp;", "&amp;G35&amp;","</f>
        <v>  13680, _, _, _, _,</v>
      </c>
      <c r="R35" s="0" t="str">
        <f aca="false">"  "&amp;ROUND(C35*0.637628^9,0)&amp;", "&amp;D35&amp;", "&amp;E35&amp;", "&amp;F35&amp;", "&amp;G35&amp;","</f>
        <v>  8723, _, _, _, _,</v>
      </c>
    </row>
    <row r="36" customFormat="false" ht="15" hidden="false" customHeight="false" outlineLevel="0" collapsed="false">
      <c r="C36" s="15" t="n">
        <f aca="false">ROUND(C5,0)</f>
        <v>1251685</v>
      </c>
      <c r="D36" s="9" t="str">
        <f aca="false">D5</f>
        <v>_</v>
      </c>
      <c r="E36" s="9" t="str">
        <f aca="false">E5</f>
        <v>_</v>
      </c>
      <c r="F36" s="9" t="str">
        <f aca="false">F5</f>
        <v>_</v>
      </c>
      <c r="G36" s="9" t="str">
        <f aca="false">G5</f>
        <v>_</v>
      </c>
      <c r="I36" s="0" t="str">
        <f aca="false">"  "&amp;C36&amp;", "&amp;D36&amp;", "&amp;E36&amp;", "&amp;F36&amp;", "&amp;G36&amp;","</f>
        <v>  1251685, _, _, _, _,</v>
      </c>
      <c r="J36" s="0" t="str">
        <f aca="false">"  "&amp;ROUND(C36*0.637628,0)&amp;", "&amp;D36&amp;", "&amp;E36&amp;", "&amp;F36&amp;", "&amp;G36&amp;","</f>
        <v>  798109, _, _, _, _,</v>
      </c>
      <c r="K36" s="0" t="str">
        <f aca="false">"  "&amp;ROUND(C36*0.637628^2,0)&amp;", "&amp;D36&amp;", "&amp;E36&amp;", "&amp;F36&amp;", "&amp;G36&amp;","</f>
        <v>  508897, _, _, _, _,</v>
      </c>
      <c r="L36" s="0" t="str">
        <f aca="false">"  "&amp;ROUND(C36*0.637628^3,0)&amp;", "&amp;D36&amp;", "&amp;E36&amp;", "&amp;F36&amp;", "&amp;G36&amp;","</f>
        <v>  324487, _, _, _, _,</v>
      </c>
      <c r="M36" s="0" t="str">
        <f aca="false">"  "&amp;ROUND(C36*0.637628^4,0)&amp;", "&amp;D36&amp;", "&amp;E36&amp;", "&amp;F36&amp;", "&amp;G36&amp;","</f>
        <v>  206902, _, _, _, _,</v>
      </c>
      <c r="N36" s="0" t="str">
        <f aca="false">"  "&amp;ROUND(C36*0.637628^5,0)&amp;", "&amp;D36&amp;", "&amp;E36&amp;", "&amp;F36&amp;", "&amp;G36&amp;","</f>
        <v>  131926, _, _, _, _,</v>
      </c>
      <c r="O36" s="0" t="str">
        <f aca="false">"  "&amp;ROUND(C36*0.637628^6,0)&amp;", "&amp;D36&amp;", "&amp;E36&amp;", "&amp;F36&amp;", "&amp;G36&amp;","</f>
        <v>  84120, _, _, _, _,</v>
      </c>
      <c r="P36" s="0" t="str">
        <f aca="false">"  "&amp;ROUND(C36*0.637628^7,0)&amp;", "&amp;D36&amp;", "&amp;E36&amp;", "&amp;F36&amp;", "&amp;G36&amp;","</f>
        <v>  53637, _, _, _, _,</v>
      </c>
      <c r="Q36" s="0" t="str">
        <f aca="false">"  "&amp;ROUND(C36*0.637628^8,0)&amp;", "&amp;D36&amp;", "&amp;E36&amp;", "&amp;F36&amp;", "&amp;G36&amp;","</f>
        <v>  34201, _, _, _, _,</v>
      </c>
      <c r="R36" s="0" t="str">
        <f aca="false">"  "&amp;ROUND(C36*0.637628^9,0)&amp;", "&amp;D36&amp;", "&amp;E36&amp;", "&amp;F36&amp;", "&amp;G36&amp;","</f>
        <v>  21807, _, _, _, _,</v>
      </c>
    </row>
    <row r="37" customFormat="false" ht="15" hidden="false" customHeight="false" outlineLevel="0" collapsed="false">
      <c r="C37" s="15" t="n">
        <f aca="false">ROUND(C6,0)</f>
        <v>1752359</v>
      </c>
      <c r="D37" s="9" t="str">
        <f aca="false">D6</f>
        <v>_</v>
      </c>
      <c r="E37" s="9" t="str">
        <f aca="false">E6</f>
        <v>_</v>
      </c>
      <c r="F37" s="9" t="str">
        <f aca="false">F6</f>
        <v>_</v>
      </c>
      <c r="G37" s="9" t="str">
        <f aca="false">G6</f>
        <v>_</v>
      </c>
      <c r="I37" s="0" t="str">
        <f aca="false">"  "&amp;C37&amp;", "&amp;D37&amp;", "&amp;E37&amp;", "&amp;F37&amp;", "&amp;G37&amp;","</f>
        <v>  1752359, _, _, _, _,</v>
      </c>
      <c r="J37" s="0" t="str">
        <f aca="false">"  "&amp;ROUND(C37*0.637628,0)&amp;", "&amp;D37&amp;", "&amp;E37&amp;", "&amp;F37&amp;", "&amp;G37&amp;","</f>
        <v>  1117353, _, _, _, _,</v>
      </c>
      <c r="K37" s="0" t="str">
        <f aca="false">"  "&amp;ROUND(C37*0.637628^2,0)&amp;", "&amp;D37&amp;", "&amp;E37&amp;", "&amp;F37&amp;", "&amp;G37&amp;","</f>
        <v>  712456, _, _, _, _,</v>
      </c>
      <c r="L37" s="0" t="str">
        <f aca="false">"  "&amp;ROUND(C37*0.637628^3,0)&amp;", "&amp;D37&amp;", "&amp;E37&amp;", "&amp;F37&amp;", "&amp;G37&amp;","</f>
        <v>  454282, _, _, _, _,</v>
      </c>
      <c r="M37" s="0" t="str">
        <f aca="false">"  "&amp;ROUND(C37*0.637628^4,0)&amp;", "&amp;D37&amp;", "&amp;E37&amp;", "&amp;F37&amp;", "&amp;G37&amp;","</f>
        <v>  289663, _, _, _, _,</v>
      </c>
      <c r="N37" s="0" t="str">
        <f aca="false">"  "&amp;ROUND(C37*0.637628^5,0)&amp;", "&amp;D37&amp;", "&amp;E37&amp;", "&amp;F37&amp;", "&amp;G37&amp;","</f>
        <v>  184697, _, _, _, _,</v>
      </c>
      <c r="O37" s="0" t="str">
        <f aca="false">"  "&amp;ROUND(C37*0.637628^6,0)&amp;", "&amp;D37&amp;", "&amp;E37&amp;", "&amp;F37&amp;", "&amp;G37&amp;","</f>
        <v>  117768, _, _, _, _,</v>
      </c>
      <c r="P37" s="0" t="str">
        <f aca="false">"  "&amp;ROUND(C37*0.637628^7,0)&amp;", "&amp;D37&amp;", "&amp;E37&amp;", "&amp;F37&amp;", "&amp;G37&amp;","</f>
        <v>  75092, _, _, _, _,</v>
      </c>
      <c r="Q37" s="0" t="str">
        <f aca="false">"  "&amp;ROUND(C37*0.637628^8,0)&amp;", "&amp;D37&amp;", "&amp;E37&amp;", "&amp;F37&amp;", "&amp;G37&amp;","</f>
        <v>  47881, _, _, _, _,</v>
      </c>
      <c r="R37" s="0" t="str">
        <f aca="false">"  "&amp;ROUND(C37*0.637628^9,0)&amp;", "&amp;D37&amp;", "&amp;E37&amp;", "&amp;F37&amp;", "&amp;G37&amp;","</f>
        <v>  30530, _, _, _, _,</v>
      </c>
    </row>
    <row r="38" customFormat="false" ht="15" hidden="false" customHeight="false" outlineLevel="0" collapsed="false">
      <c r="C38" s="15" t="n">
        <f aca="false">ROUND(C7,0)</f>
        <v>1752359</v>
      </c>
      <c r="D38" s="9" t="str">
        <f aca="false">D7</f>
        <v>_</v>
      </c>
      <c r="E38" s="9" t="str">
        <f aca="false">E7</f>
        <v>_</v>
      </c>
      <c r="F38" s="9" t="str">
        <f aca="false">F7</f>
        <v>_</v>
      </c>
      <c r="G38" s="9" t="str">
        <f aca="false">G7</f>
        <v>_</v>
      </c>
      <c r="I38" s="0" t="str">
        <f aca="false">"  "&amp;C38&amp;", "&amp;D38&amp;", "&amp;E38&amp;", "&amp;F38&amp;", "&amp;G38&amp;","</f>
        <v>  1752359, _, _, _, _,</v>
      </c>
      <c r="J38" s="0" t="str">
        <f aca="false">"  "&amp;ROUND(C38*0.637628,0)&amp;", "&amp;D38&amp;", "&amp;E38&amp;", "&amp;F38&amp;", "&amp;G38&amp;","</f>
        <v>  1117353, _, _, _, _,</v>
      </c>
      <c r="K38" s="0" t="str">
        <f aca="false">"  "&amp;ROUND(C38*0.637628^2,0)&amp;", "&amp;D38&amp;", "&amp;E38&amp;", "&amp;F38&amp;", "&amp;G38&amp;","</f>
        <v>  712456, _, _, _, _,</v>
      </c>
      <c r="L38" s="0" t="str">
        <f aca="false">"  "&amp;ROUND(C38*0.637628^3,0)&amp;", "&amp;D38&amp;", "&amp;E38&amp;", "&amp;F38&amp;", "&amp;G38&amp;","</f>
        <v>  454282, _, _, _, _,</v>
      </c>
      <c r="M38" s="0" t="str">
        <f aca="false">"  "&amp;ROUND(C38*0.637628^4,0)&amp;", "&amp;D38&amp;", "&amp;E38&amp;", "&amp;F38&amp;", "&amp;G38&amp;","</f>
        <v>  289663, _, _, _, _,</v>
      </c>
      <c r="N38" s="0" t="str">
        <f aca="false">"  "&amp;ROUND(C38*0.637628^5,0)&amp;", "&amp;D38&amp;", "&amp;E38&amp;", "&amp;F38&amp;", "&amp;G38&amp;","</f>
        <v>  184697, _, _, _, _,</v>
      </c>
      <c r="O38" s="0" t="str">
        <f aca="false">"  "&amp;ROUND(C38*0.637628^6,0)&amp;", "&amp;D38&amp;", "&amp;E38&amp;", "&amp;F38&amp;", "&amp;G38&amp;","</f>
        <v>  117768, _, _, _, _,</v>
      </c>
      <c r="P38" s="0" t="str">
        <f aca="false">"  "&amp;ROUND(C38*0.637628^7,0)&amp;", "&amp;D38&amp;", "&amp;E38&amp;", "&amp;F38&amp;", "&amp;G38&amp;","</f>
        <v>  75092, _, _, _, _,</v>
      </c>
      <c r="Q38" s="0" t="str">
        <f aca="false">"  "&amp;ROUND(C38*0.637628^8,0)&amp;", "&amp;D38&amp;", "&amp;E38&amp;", "&amp;F38&amp;", "&amp;G38&amp;","</f>
        <v>  47881, _, _, _, _,</v>
      </c>
      <c r="R38" s="0" t="str">
        <f aca="false">"  "&amp;ROUND(C38*0.637628^9,0)&amp;", "&amp;D38&amp;", "&amp;E38&amp;", "&amp;F38&amp;", "&amp;G38&amp;","</f>
        <v>  30530, _, _, _, _,</v>
      </c>
    </row>
    <row r="39" customFormat="false" ht="15" hidden="false" customHeight="false" outlineLevel="0" collapsed="false">
      <c r="C39" s="15" t="n">
        <f aca="false">ROUND(C8,0)</f>
        <v>2002696</v>
      </c>
      <c r="D39" s="9" t="str">
        <f aca="false">D8</f>
        <v>_</v>
      </c>
      <c r="E39" s="9" t="str">
        <f aca="false">E8</f>
        <v>_</v>
      </c>
      <c r="F39" s="9" t="str">
        <f aca="false">F8</f>
        <v>_</v>
      </c>
      <c r="G39" s="9" t="str">
        <f aca="false">G8</f>
        <v>_</v>
      </c>
      <c r="I39" s="0" t="str">
        <f aca="false">"  "&amp;C39&amp;", "&amp;D39&amp;", "&amp;E39&amp;", "&amp;F39&amp;", "&amp;G39&amp;","</f>
        <v>  2002696, _, _, _, _,</v>
      </c>
      <c r="J39" s="0" t="str">
        <f aca="false">"  "&amp;ROUND(C39*0.637628,0)&amp;", "&amp;D39&amp;", "&amp;E39&amp;", "&amp;F39&amp;", "&amp;G39&amp;","</f>
        <v>  1276975, _, _, _, _,</v>
      </c>
      <c r="K39" s="0" t="str">
        <f aca="false">"  "&amp;ROUND(C39*0.637628^2,0)&amp;", "&amp;D39&amp;", "&amp;E39&amp;", "&amp;F39&amp;", "&amp;G39&amp;","</f>
        <v>  814235, _, _, _, _,</v>
      </c>
      <c r="L39" s="0" t="str">
        <f aca="false">"  "&amp;ROUND(C39*0.637628^3,0)&amp;", "&amp;D39&amp;", "&amp;E39&amp;", "&amp;F39&amp;", "&amp;G39&amp;","</f>
        <v>  519179, _, _, _, _,</v>
      </c>
      <c r="M39" s="0" t="str">
        <f aca="false">"  "&amp;ROUND(C39*0.637628^4,0)&amp;", "&amp;D39&amp;", "&amp;E39&amp;", "&amp;F39&amp;", "&amp;G39&amp;","</f>
        <v>  331043, _, _, _, _,</v>
      </c>
      <c r="N39" s="0" t="str">
        <f aca="false">"  "&amp;ROUND(C39*0.637628^5,0)&amp;", "&amp;D39&amp;", "&amp;E39&amp;", "&amp;F39&amp;", "&amp;G39&amp;","</f>
        <v>  211082, _, _, _, _,</v>
      </c>
      <c r="O39" s="0" t="str">
        <f aca="false">"  "&amp;ROUND(C39*0.637628^6,0)&amp;", "&amp;D39&amp;", "&amp;E39&amp;", "&amp;F39&amp;", "&amp;G39&amp;","</f>
        <v>  134592, _, _, _, _,</v>
      </c>
      <c r="P39" s="0" t="str">
        <f aca="false">"  "&amp;ROUND(C39*0.637628^7,0)&amp;", "&amp;D39&amp;", "&amp;E39&amp;", "&amp;F39&amp;", "&amp;G39&amp;","</f>
        <v>  85820, _, _, _, _,</v>
      </c>
      <c r="Q39" s="0" t="str">
        <f aca="false">"  "&amp;ROUND(C39*0.637628^8,0)&amp;", "&amp;D39&amp;", "&amp;E39&amp;", "&amp;F39&amp;", "&amp;G39&amp;","</f>
        <v>  54721, _, _, _, _,</v>
      </c>
      <c r="R39" s="0" t="str">
        <f aca="false">"  "&amp;ROUND(C39*0.637628^9,0)&amp;", "&amp;D39&amp;", "&amp;E39&amp;", "&amp;F39&amp;", "&amp;G39&amp;","</f>
        <v>  34892, _, _, _, _,</v>
      </c>
    </row>
    <row r="40" customFormat="false" ht="15" hidden="false" customHeight="false" outlineLevel="0" collapsed="false">
      <c r="C40" s="15" t="n">
        <f aca="false">ROUND(C9,0)</f>
        <v>2503370</v>
      </c>
      <c r="D40" s="9" t="str">
        <f aca="false">D9</f>
        <v>_</v>
      </c>
      <c r="E40" s="9" t="str">
        <f aca="false">E9</f>
        <v>_</v>
      </c>
      <c r="F40" s="9" t="str">
        <f aca="false">F9</f>
        <v>_</v>
      </c>
      <c r="G40" s="9" t="str">
        <f aca="false">G9</f>
        <v>_</v>
      </c>
      <c r="I40" s="0" t="str">
        <f aca="false">"  "&amp;C40&amp;", "&amp;D40&amp;", "&amp;E40&amp;", "&amp;F40&amp;", "&amp;G40&amp;","</f>
        <v>  2503370, _, _, _, _,</v>
      </c>
      <c r="J40" s="0" t="str">
        <f aca="false">"  "&amp;ROUND(C40*0.637628,0)&amp;", "&amp;D40&amp;", "&amp;E40&amp;", "&amp;F40&amp;", "&amp;G40&amp;","</f>
        <v>  1596219, _, _, _, _,</v>
      </c>
      <c r="K40" s="0" t="str">
        <f aca="false">"  "&amp;ROUND(C40*0.637628^2,0)&amp;", "&amp;D40&amp;", "&amp;E40&amp;", "&amp;F40&amp;", "&amp;G40&amp;","</f>
        <v>  1017794, _, _, _, _,</v>
      </c>
      <c r="L40" s="0" t="str">
        <f aca="false">"  "&amp;ROUND(C40*0.637628^3,0)&amp;", "&amp;D40&amp;", "&amp;E40&amp;", "&amp;F40&amp;", "&amp;G40&amp;","</f>
        <v>  648974, _, _, _, _,</v>
      </c>
      <c r="M40" s="0" t="str">
        <f aca="false">"  "&amp;ROUND(C40*0.637628^4,0)&amp;", "&amp;D40&amp;", "&amp;E40&amp;", "&amp;F40&amp;", "&amp;G40&amp;","</f>
        <v>  413804, _, _, _, _,</v>
      </c>
      <c r="N40" s="0" t="str">
        <f aca="false">"  "&amp;ROUND(C40*0.637628^5,0)&amp;", "&amp;D40&amp;", "&amp;E40&amp;", "&amp;F40&amp;", "&amp;G40&amp;","</f>
        <v>  263853, _, _, _, _,</v>
      </c>
      <c r="O40" s="0" t="str">
        <f aca="false">"  "&amp;ROUND(C40*0.637628^6,0)&amp;", "&amp;D40&amp;", "&amp;E40&amp;", "&amp;F40&amp;", "&amp;G40&amp;","</f>
        <v>  168240, _, _, _, _,</v>
      </c>
      <c r="P40" s="0" t="str">
        <f aca="false">"  "&amp;ROUND(C40*0.637628^7,0)&amp;", "&amp;D40&amp;", "&amp;E40&amp;", "&amp;F40&amp;", "&amp;G40&amp;","</f>
        <v>  107275, _, _, _, _,</v>
      </c>
      <c r="Q40" s="0" t="str">
        <f aca="false">"  "&amp;ROUND(C40*0.637628^8,0)&amp;", "&amp;D40&amp;", "&amp;E40&amp;", "&amp;F40&amp;", "&amp;G40&amp;","</f>
        <v>  68401, _, _, _, _,</v>
      </c>
      <c r="R40" s="0" t="str">
        <f aca="false">"  "&amp;ROUND(C40*0.637628^9,0)&amp;", "&amp;D40&amp;", "&amp;E40&amp;", "&amp;F40&amp;", "&amp;G40&amp;","</f>
        <v>  43615, _, _, _, _,</v>
      </c>
    </row>
    <row r="41" customFormat="false" ht="15" hidden="false" customHeight="false" outlineLevel="0" collapsed="false">
      <c r="C41" s="15" t="n">
        <f aca="false">ROUND(C10,0)</f>
        <v>1251685</v>
      </c>
      <c r="D41" s="9" t="str">
        <f aca="false">D10</f>
        <v>_</v>
      </c>
      <c r="E41" s="9" t="str">
        <f aca="false">E10</f>
        <v>_</v>
      </c>
      <c r="F41" s="9" t="str">
        <f aca="false">F10</f>
        <v>_</v>
      </c>
      <c r="G41" s="9" t="str">
        <f aca="false">G10</f>
        <v>_</v>
      </c>
      <c r="I41" s="0" t="str">
        <f aca="false">"  "&amp;C41&amp;", "&amp;D41&amp;", "&amp;E41&amp;", "&amp;F41&amp;", "&amp;G41&amp;","</f>
        <v>  1251685, _, _, _, _,</v>
      </c>
      <c r="J41" s="0" t="str">
        <f aca="false">"  "&amp;ROUND(C41*0.637628,0)&amp;", "&amp;D41&amp;", "&amp;E41&amp;", "&amp;F41&amp;", "&amp;G41&amp;","</f>
        <v>  798109, _, _, _, _,</v>
      </c>
      <c r="K41" s="0" t="str">
        <f aca="false">"  "&amp;ROUND(C41*0.637628^2,0)&amp;", "&amp;D41&amp;", "&amp;E41&amp;", "&amp;F41&amp;", "&amp;G41&amp;","</f>
        <v>  508897, _, _, _, _,</v>
      </c>
      <c r="L41" s="0" t="str">
        <f aca="false">"  "&amp;ROUND(C41*0.637628^3,0)&amp;", "&amp;D41&amp;", "&amp;E41&amp;", "&amp;F41&amp;", "&amp;G41&amp;","</f>
        <v>  324487, _, _, _, _,</v>
      </c>
      <c r="M41" s="0" t="str">
        <f aca="false">"  "&amp;ROUND(C41*0.637628^4,0)&amp;", "&amp;D41&amp;", "&amp;E41&amp;", "&amp;F41&amp;", "&amp;G41&amp;","</f>
        <v>  206902, _, _, _, _,</v>
      </c>
      <c r="N41" s="0" t="str">
        <f aca="false">"  "&amp;ROUND(C41*0.637628^5,0)&amp;", "&amp;D41&amp;", "&amp;E41&amp;", "&amp;F41&amp;", "&amp;G41&amp;","</f>
        <v>  131926, _, _, _, _,</v>
      </c>
      <c r="O41" s="0" t="str">
        <f aca="false">"  "&amp;ROUND(C41*0.637628^6,0)&amp;", "&amp;D41&amp;", "&amp;E41&amp;", "&amp;F41&amp;", "&amp;G41&amp;","</f>
        <v>  84120, _, _, _, _,</v>
      </c>
      <c r="P41" s="0" t="str">
        <f aca="false">"  "&amp;ROUND(C41*0.637628^7,0)&amp;", "&amp;D41&amp;", "&amp;E41&amp;", "&amp;F41&amp;", "&amp;G41&amp;","</f>
        <v>  53637, _, _, _, _,</v>
      </c>
      <c r="Q41" s="0" t="str">
        <f aca="false">"  "&amp;ROUND(C41*0.637628^8,0)&amp;", "&amp;D41&amp;", "&amp;E41&amp;", "&amp;F41&amp;", "&amp;G41&amp;","</f>
        <v>  34201, _, _, _, _,</v>
      </c>
      <c r="R41" s="0" t="str">
        <f aca="false">"  "&amp;ROUND(C41*0.637628^9,0)&amp;", "&amp;D41&amp;", "&amp;E41&amp;", "&amp;F41&amp;", "&amp;G41&amp;","</f>
        <v>  21807, _, _, _, _,</v>
      </c>
    </row>
    <row r="42" customFormat="false" ht="15" hidden="false" customHeight="false" outlineLevel="0" collapsed="false">
      <c r="C42" s="15" t="n">
        <f aca="false">ROUND(C11,0)</f>
        <v>751011</v>
      </c>
      <c r="D42" s="9" t="str">
        <f aca="false">D11</f>
        <v>_</v>
      </c>
      <c r="E42" s="9" t="str">
        <f aca="false">E11</f>
        <v>_</v>
      </c>
      <c r="F42" s="9" t="str">
        <f aca="false">F11</f>
        <v>_</v>
      </c>
      <c r="G42" s="9" t="str">
        <f aca="false">G11</f>
        <v>_</v>
      </c>
      <c r="I42" s="0" t="str">
        <f aca="false">"  "&amp;C42&amp;", "&amp;D42&amp;", "&amp;E42&amp;", "&amp;F42&amp;", "&amp;G42&amp;","</f>
        <v>  751011, _, _, _, _,</v>
      </c>
      <c r="J42" s="0" t="str">
        <f aca="false">"  "&amp;ROUND(C42*0.637628,0)&amp;", "&amp;D42&amp;", "&amp;E42&amp;", "&amp;F42&amp;", "&amp;G42&amp;","</f>
        <v>  478866, _, _, _, _,</v>
      </c>
      <c r="K42" s="0" t="str">
        <f aca="false">"  "&amp;ROUND(C42*0.637628^2,0)&amp;", "&amp;D42&amp;", "&amp;E42&amp;", "&amp;F42&amp;", "&amp;G42&amp;","</f>
        <v>  305338, _, _, _, _,</v>
      </c>
      <c r="L42" s="0" t="str">
        <f aca="false">"  "&amp;ROUND(C42*0.637628^3,0)&amp;", "&amp;D42&amp;", "&amp;E42&amp;", "&amp;F42&amp;", "&amp;G42&amp;","</f>
        <v>  194692, _, _, _, _,</v>
      </c>
      <c r="M42" s="0" t="str">
        <f aca="false">"  "&amp;ROUND(C42*0.637628^4,0)&amp;", "&amp;D42&amp;", "&amp;E42&amp;", "&amp;F42&amp;", "&amp;G42&amp;","</f>
        <v>  124141, _, _, _, _,</v>
      </c>
      <c r="N42" s="0" t="str">
        <f aca="false">"  "&amp;ROUND(C42*0.637628^5,0)&amp;", "&amp;D42&amp;", "&amp;E42&amp;", "&amp;F42&amp;", "&amp;G42&amp;","</f>
        <v>  79156, _, _, _, _,</v>
      </c>
      <c r="O42" s="0" t="str">
        <f aca="false">"  "&amp;ROUND(C42*0.637628^6,0)&amp;", "&amp;D42&amp;", "&amp;E42&amp;", "&amp;F42&amp;", "&amp;G42&amp;","</f>
        <v>  50472, _, _, _, _,</v>
      </c>
      <c r="P42" s="0" t="str">
        <f aca="false">"  "&amp;ROUND(C42*0.637628^7,0)&amp;", "&amp;D42&amp;", "&amp;E42&amp;", "&amp;F42&amp;", "&amp;G42&amp;","</f>
        <v>  32182, _, _, _, _,</v>
      </c>
      <c r="Q42" s="0" t="str">
        <f aca="false">"  "&amp;ROUND(C42*0.637628^8,0)&amp;", "&amp;D42&amp;", "&amp;E42&amp;", "&amp;F42&amp;", "&amp;G42&amp;","</f>
        <v>  20520, _, _, _, _,</v>
      </c>
      <c r="R42" s="0" t="str">
        <f aca="false">"  "&amp;ROUND(C42*0.637628^9,0)&amp;", "&amp;D42&amp;", "&amp;E42&amp;", "&amp;F42&amp;", "&amp;G42&amp;","</f>
        <v>  13084, _, _, _, _,</v>
      </c>
    </row>
    <row r="43" customFormat="false" ht="15" hidden="false" customHeight="false" outlineLevel="0" collapsed="false">
      <c r="C43" s="15" t="n">
        <f aca="false">ROUND(C12,0)</f>
        <v>1502022</v>
      </c>
      <c r="D43" s="9" t="str">
        <f aca="false">D12</f>
        <v>_</v>
      </c>
      <c r="E43" s="9" t="str">
        <f aca="false">E12</f>
        <v>_</v>
      </c>
      <c r="F43" s="9" t="str">
        <f aca="false">F12</f>
        <v>_</v>
      </c>
      <c r="G43" s="9" t="str">
        <f aca="false">G12</f>
        <v>_</v>
      </c>
      <c r="I43" s="0" t="str">
        <f aca="false">"  "&amp;C43&amp;", "&amp;D43&amp;", "&amp;E43&amp;", "&amp;F43&amp;", "&amp;G43&amp;","</f>
        <v>  1502022, _, _, _, _,</v>
      </c>
      <c r="J43" s="0" t="str">
        <f aca="false">"  "&amp;ROUND(C43*0.637628,0)&amp;", "&amp;D43&amp;", "&amp;E43&amp;", "&amp;F43&amp;", "&amp;G43&amp;","</f>
        <v>  957731, _, _, _, _,</v>
      </c>
      <c r="K43" s="0" t="str">
        <f aca="false">"  "&amp;ROUND(C43*0.637628^2,0)&amp;", "&amp;D43&amp;", "&amp;E43&amp;", "&amp;F43&amp;", "&amp;G43&amp;","</f>
        <v>  610676, _, _, _, _,</v>
      </c>
      <c r="L43" s="0" t="str">
        <f aca="false">"  "&amp;ROUND(C43*0.637628^3,0)&amp;", "&amp;D43&amp;", "&amp;E43&amp;", "&amp;F43&amp;", "&amp;G43&amp;","</f>
        <v>  389384, _, _, _, _,</v>
      </c>
      <c r="M43" s="0" t="str">
        <f aca="false">"  "&amp;ROUND(C43*0.637628^4,0)&amp;", "&amp;D43&amp;", "&amp;E43&amp;", "&amp;F43&amp;", "&amp;G43&amp;","</f>
        <v>  248282, _, _, _, _,</v>
      </c>
      <c r="N43" s="0" t="str">
        <f aca="false">"  "&amp;ROUND(C43*0.637628^5,0)&amp;", "&amp;D43&amp;", "&amp;E43&amp;", "&amp;F43&amp;", "&amp;G43&amp;","</f>
        <v>  158312, _, _, _, _,</v>
      </c>
      <c r="O43" s="0" t="str">
        <f aca="false">"  "&amp;ROUND(C43*0.637628^6,0)&amp;", "&amp;D43&amp;", "&amp;E43&amp;", "&amp;F43&amp;", "&amp;G43&amp;","</f>
        <v>  100944, _, _, _, _,</v>
      </c>
      <c r="P43" s="0" t="str">
        <f aca="false">"  "&amp;ROUND(C43*0.637628^7,0)&amp;", "&amp;D43&amp;", "&amp;E43&amp;", "&amp;F43&amp;", "&amp;G43&amp;","</f>
        <v>  64365, _, _, _, _,</v>
      </c>
      <c r="Q43" s="0" t="str">
        <f aca="false">"  "&amp;ROUND(C43*0.637628^8,0)&amp;", "&amp;D43&amp;", "&amp;E43&amp;", "&amp;F43&amp;", "&amp;G43&amp;","</f>
        <v>  41041, _, _, _, _,</v>
      </c>
      <c r="R43" s="0" t="str">
        <f aca="false">"  "&amp;ROUND(C43*0.637628^9,0)&amp;", "&amp;D43&amp;", "&amp;E43&amp;", "&amp;F43&amp;", "&amp;G43&amp;","</f>
        <v>  26169, _, _, _, _,</v>
      </c>
    </row>
    <row r="44" customFormat="false" ht="15" hidden="false" customHeight="false" outlineLevel="0" collapsed="false">
      <c r="C44" s="15" t="n">
        <f aca="false">ROUND(C13,0)</f>
        <v>1502022</v>
      </c>
      <c r="D44" s="9" t="str">
        <f aca="false">D13</f>
        <v>_</v>
      </c>
      <c r="E44" s="9" t="str">
        <f aca="false">E13</f>
        <v>_</v>
      </c>
      <c r="F44" s="9" t="str">
        <f aca="false">F13</f>
        <v>_</v>
      </c>
      <c r="G44" s="9" t="str">
        <f aca="false">G13</f>
        <v>_</v>
      </c>
      <c r="I44" s="0" t="str">
        <f aca="false">"  "&amp;C44&amp;", "&amp;D44&amp;", "&amp;E44&amp;", "&amp;F44&amp;", "&amp;G44&amp;","</f>
        <v>  1502022, _, _, _, _,</v>
      </c>
      <c r="J44" s="0" t="str">
        <f aca="false">"  "&amp;ROUND(C44*0.637628,0)&amp;", "&amp;D44&amp;", "&amp;E44&amp;", "&amp;F44&amp;", "&amp;G44&amp;","</f>
        <v>  957731, _, _, _, _,</v>
      </c>
      <c r="K44" s="0" t="str">
        <f aca="false">"  "&amp;ROUND(C44*0.637628^2,0)&amp;", "&amp;D44&amp;", "&amp;E44&amp;", "&amp;F44&amp;", "&amp;G44&amp;","</f>
        <v>  610676, _, _, _, _,</v>
      </c>
      <c r="L44" s="0" t="str">
        <f aca="false">"  "&amp;ROUND(C44*0.637628^3,0)&amp;", "&amp;D44&amp;", "&amp;E44&amp;", "&amp;F44&amp;", "&amp;G44&amp;","</f>
        <v>  389384, _, _, _, _,</v>
      </c>
      <c r="M44" s="0" t="str">
        <f aca="false">"  "&amp;ROUND(C44*0.637628^4,0)&amp;", "&amp;D44&amp;", "&amp;E44&amp;", "&amp;F44&amp;", "&amp;G44&amp;","</f>
        <v>  248282, _, _, _, _,</v>
      </c>
      <c r="N44" s="0" t="str">
        <f aca="false">"  "&amp;ROUND(C44*0.637628^5,0)&amp;", "&amp;D44&amp;", "&amp;E44&amp;", "&amp;F44&amp;", "&amp;G44&amp;","</f>
        <v>  158312, _, _, _, _,</v>
      </c>
      <c r="O44" s="0" t="str">
        <f aca="false">"  "&amp;ROUND(C44*0.637628^6,0)&amp;", "&amp;D44&amp;", "&amp;E44&amp;", "&amp;F44&amp;", "&amp;G44&amp;","</f>
        <v>  100944, _, _, _, _,</v>
      </c>
      <c r="P44" s="0" t="str">
        <f aca="false">"  "&amp;ROUND(C44*0.637628^7,0)&amp;", "&amp;D44&amp;", "&amp;E44&amp;", "&amp;F44&amp;", "&amp;G44&amp;","</f>
        <v>  64365, _, _, _, _,</v>
      </c>
      <c r="Q44" s="0" t="str">
        <f aca="false">"  "&amp;ROUND(C44*0.637628^8,0)&amp;", "&amp;D44&amp;", "&amp;E44&amp;", "&amp;F44&amp;", "&amp;G44&amp;","</f>
        <v>  41041, _, _, _, _,</v>
      </c>
      <c r="R44" s="0" t="str">
        <f aca="false">"  "&amp;ROUND(C44*0.637628^9,0)&amp;", "&amp;D44&amp;", "&amp;E44&amp;", "&amp;F44&amp;", "&amp;G44&amp;","</f>
        <v>  26169, _, _, _, _,</v>
      </c>
    </row>
    <row r="45" customFormat="false" ht="15" hidden="false" customHeight="false" outlineLevel="0" collapsed="false">
      <c r="C45" s="15" t="n">
        <f aca="false">ROUND(C14,0)</f>
        <v>1752359</v>
      </c>
      <c r="D45" s="9" t="str">
        <f aca="false">D14</f>
        <v>_</v>
      </c>
      <c r="E45" s="9" t="str">
        <f aca="false">E14</f>
        <v>_</v>
      </c>
      <c r="F45" s="9" t="str">
        <f aca="false">F14</f>
        <v>_</v>
      </c>
      <c r="G45" s="9" t="str">
        <f aca="false">G14</f>
        <v>_</v>
      </c>
      <c r="I45" s="0" t="str">
        <f aca="false">"  "&amp;C45&amp;", "&amp;D45&amp;", "&amp;E45&amp;", "&amp;F45&amp;", "&amp;G45&amp;","</f>
        <v>  1752359, _, _, _, _,</v>
      </c>
      <c r="J45" s="0" t="str">
        <f aca="false">"  "&amp;ROUND(C45*0.637628,0)&amp;", "&amp;D45&amp;", "&amp;E45&amp;", "&amp;F45&amp;", "&amp;G45&amp;","</f>
        <v>  1117353, _, _, _, _,</v>
      </c>
      <c r="K45" s="0" t="str">
        <f aca="false">"  "&amp;ROUND(C45*0.637628^2,0)&amp;", "&amp;D45&amp;", "&amp;E45&amp;", "&amp;F45&amp;", "&amp;G45&amp;","</f>
        <v>  712456, _, _, _, _,</v>
      </c>
      <c r="L45" s="0" t="str">
        <f aca="false">"  "&amp;ROUND(C45*0.637628^3,0)&amp;", "&amp;D45&amp;", "&amp;E45&amp;", "&amp;F45&amp;", "&amp;G45&amp;","</f>
        <v>  454282, _, _, _, _,</v>
      </c>
      <c r="M45" s="0" t="str">
        <f aca="false">"  "&amp;ROUND(C45*0.637628^4,0)&amp;", "&amp;D45&amp;", "&amp;E45&amp;", "&amp;F45&amp;", "&amp;G45&amp;","</f>
        <v>  289663, _, _, _, _,</v>
      </c>
      <c r="N45" s="0" t="str">
        <f aca="false">"  "&amp;ROUND(C45*0.637628^5,0)&amp;", "&amp;D45&amp;", "&amp;E45&amp;", "&amp;F45&amp;", "&amp;G45&amp;","</f>
        <v>  184697, _, _, _, _,</v>
      </c>
      <c r="O45" s="0" t="str">
        <f aca="false">"  "&amp;ROUND(C45*0.637628^6,0)&amp;", "&amp;D45&amp;", "&amp;E45&amp;", "&amp;F45&amp;", "&amp;G45&amp;","</f>
        <v>  117768, _, _, _, _,</v>
      </c>
      <c r="P45" s="0" t="str">
        <f aca="false">"  "&amp;ROUND(C45*0.637628^7,0)&amp;", "&amp;D45&amp;", "&amp;E45&amp;", "&amp;F45&amp;", "&amp;G45&amp;","</f>
        <v>  75092, _, _, _, _,</v>
      </c>
      <c r="Q45" s="0" t="str">
        <f aca="false">"  "&amp;ROUND(C45*0.637628^8,0)&amp;", "&amp;D45&amp;", "&amp;E45&amp;", "&amp;F45&amp;", "&amp;G45&amp;","</f>
        <v>  47881, _, _, _, _,</v>
      </c>
      <c r="R45" s="0" t="str">
        <f aca="false">"  "&amp;ROUND(C45*0.637628^9,0)&amp;", "&amp;D45&amp;", "&amp;E45&amp;", "&amp;F45&amp;", "&amp;G45&amp;","</f>
        <v>  30530, _, _, _, _,</v>
      </c>
    </row>
    <row r="46" customFormat="false" ht="15" hidden="false" customHeight="false" outlineLevel="0" collapsed="false">
      <c r="C46" s="15" t="n">
        <f aca="false">ROUND(C15,0)</f>
        <v>1251685</v>
      </c>
      <c r="D46" s="9" t="str">
        <f aca="false">D15</f>
        <v>_</v>
      </c>
      <c r="E46" s="9" t="str">
        <f aca="false">E15</f>
        <v>_</v>
      </c>
      <c r="F46" s="9" t="str">
        <f aca="false">F15</f>
        <v>_</v>
      </c>
      <c r="G46" s="9" t="str">
        <f aca="false">G15</f>
        <v>_</v>
      </c>
      <c r="I46" s="0" t="str">
        <f aca="false">"  "&amp;C46&amp;", "&amp;D46&amp;", "&amp;E46&amp;", "&amp;F46&amp;", "&amp;G46&amp;","</f>
        <v>  1251685, _, _, _, _,</v>
      </c>
      <c r="J46" s="0" t="str">
        <f aca="false">"  "&amp;ROUND(C46*0.637628,0)&amp;", "&amp;D46&amp;", "&amp;E46&amp;", "&amp;F46&amp;", "&amp;G46&amp;","</f>
        <v>  798109, _, _, _, _,</v>
      </c>
      <c r="K46" s="0" t="str">
        <f aca="false">"  "&amp;ROUND(C46*0.637628^2,0)&amp;", "&amp;D46&amp;", "&amp;E46&amp;", "&amp;F46&amp;", "&amp;G46&amp;","</f>
        <v>  508897, _, _, _, _,</v>
      </c>
      <c r="L46" s="0" t="str">
        <f aca="false">"  "&amp;ROUND(C46*0.637628^3,0)&amp;", "&amp;D46&amp;", "&amp;E46&amp;", "&amp;F46&amp;", "&amp;G46&amp;","</f>
        <v>  324487, _, _, _, _,</v>
      </c>
      <c r="M46" s="0" t="str">
        <f aca="false">"  "&amp;ROUND(C46*0.637628^4,0)&amp;", "&amp;D46&amp;", "&amp;E46&amp;", "&amp;F46&amp;", "&amp;G46&amp;","</f>
        <v>  206902, _, _, _, _,</v>
      </c>
      <c r="N46" s="0" t="str">
        <f aca="false">"  "&amp;ROUND(C46*0.637628^5,0)&amp;", "&amp;D46&amp;", "&amp;E46&amp;", "&amp;F46&amp;", "&amp;G46&amp;","</f>
        <v>  131926, _, _, _, _,</v>
      </c>
      <c r="O46" s="0" t="str">
        <f aca="false">"  "&amp;ROUND(C46*0.637628^6,0)&amp;", "&amp;D46&amp;", "&amp;E46&amp;", "&amp;F46&amp;", "&amp;G46&amp;","</f>
        <v>  84120, _, _, _, _,</v>
      </c>
      <c r="P46" s="0" t="str">
        <f aca="false">"  "&amp;ROUND(C46*0.637628^7,0)&amp;", "&amp;D46&amp;", "&amp;E46&amp;", "&amp;F46&amp;", "&amp;G46&amp;","</f>
        <v>  53637, _, _, _, _,</v>
      </c>
      <c r="Q46" s="0" t="str">
        <f aca="false">"  "&amp;ROUND(C46*0.637628^8,0)&amp;", "&amp;D46&amp;", "&amp;E46&amp;", "&amp;F46&amp;", "&amp;G46&amp;","</f>
        <v>  34201, _, _, _, _,</v>
      </c>
      <c r="R46" s="0" t="str">
        <f aca="false">"  "&amp;ROUND(C46*0.637628^9,0)&amp;", "&amp;D46&amp;", "&amp;E46&amp;", "&amp;F46&amp;", "&amp;G46&amp;","</f>
        <v>  21807, _, _, _, _,</v>
      </c>
    </row>
    <row r="47" customFormat="false" ht="15" hidden="false" customHeight="false" outlineLevel="0" collapsed="false">
      <c r="C47" s="15" t="n">
        <f aca="false">ROUND(C16,0)</f>
        <v>500674</v>
      </c>
      <c r="D47" s="9" t="str">
        <f aca="false">D16</f>
        <v>_</v>
      </c>
      <c r="E47" s="9" t="str">
        <f aca="false">E16</f>
        <v>_</v>
      </c>
      <c r="F47" s="9" t="str">
        <f aca="false">F16</f>
        <v>_</v>
      </c>
      <c r="G47" s="9" t="str">
        <f aca="false">G16</f>
        <v>_</v>
      </c>
      <c r="I47" s="0" t="str">
        <f aca="false">"  "&amp;C47&amp;", "&amp;D47&amp;", "&amp;E47&amp;", "&amp;F47&amp;", "&amp;G47&amp;","</f>
        <v>  500674, _, _, _, _,</v>
      </c>
      <c r="J47" s="0" t="str">
        <f aca="false">"  "&amp;ROUND(C47*0.637628,0)&amp;", "&amp;D47&amp;", "&amp;E47&amp;", "&amp;F47&amp;", "&amp;G47&amp;","</f>
        <v>  319244, _, _, _, _,</v>
      </c>
      <c r="K47" s="0" t="str">
        <f aca="false">"  "&amp;ROUND(C47*0.637628^2,0)&amp;", "&amp;D47&amp;", "&amp;E47&amp;", "&amp;F47&amp;", "&amp;G47&amp;","</f>
        <v>  203559, _, _, _, _,</v>
      </c>
      <c r="L47" s="0" t="str">
        <f aca="false">"  "&amp;ROUND(C47*0.637628^3,0)&amp;", "&amp;D47&amp;", "&amp;E47&amp;", "&amp;F47&amp;", "&amp;G47&amp;","</f>
        <v>  129795, _, _, _, _,</v>
      </c>
      <c r="M47" s="0" t="str">
        <f aca="false">"  "&amp;ROUND(C47*0.637628^4,0)&amp;", "&amp;D47&amp;", "&amp;E47&amp;", "&amp;F47&amp;", "&amp;G47&amp;","</f>
        <v>  82761, _, _, _, _,</v>
      </c>
      <c r="N47" s="0" t="str">
        <f aca="false">"  "&amp;ROUND(C47*0.637628^5,0)&amp;", "&amp;D47&amp;", "&amp;E47&amp;", "&amp;F47&amp;", "&amp;G47&amp;","</f>
        <v>  52771, _, _, _, _,</v>
      </c>
      <c r="O47" s="0" t="str">
        <f aca="false">"  "&amp;ROUND(C47*0.637628^6,0)&amp;", "&amp;D47&amp;", "&amp;E47&amp;", "&amp;F47&amp;", "&amp;G47&amp;","</f>
        <v>  33648, _, _, _, _,</v>
      </c>
      <c r="P47" s="0" t="str">
        <f aca="false">"  "&amp;ROUND(C47*0.637628^7,0)&amp;", "&amp;D47&amp;", "&amp;E47&amp;", "&amp;F47&amp;", "&amp;G47&amp;","</f>
        <v>  21455, _, _, _, _,</v>
      </c>
      <c r="Q47" s="0" t="str">
        <f aca="false">"  "&amp;ROUND(C47*0.637628^8,0)&amp;", "&amp;D47&amp;", "&amp;E47&amp;", "&amp;F47&amp;", "&amp;G47&amp;","</f>
        <v>  13680, _, _, _, _,</v>
      </c>
      <c r="R47" s="0" t="str">
        <f aca="false">"  "&amp;ROUND(C47*0.637628^9,0)&amp;", "&amp;D47&amp;", "&amp;E47&amp;", "&amp;F47&amp;", "&amp;G47&amp;","</f>
        <v>  8723, _, _, _, _,</v>
      </c>
    </row>
    <row r="48" customFormat="false" ht="15" hidden="false" customHeight="false" outlineLevel="0" collapsed="false">
      <c r="C48" s="15" t="n">
        <f aca="false">ROUND(C17,0)</f>
        <v>1001348</v>
      </c>
      <c r="D48" s="9" t="str">
        <f aca="false">D17</f>
        <v>_</v>
      </c>
      <c r="E48" s="9" t="str">
        <f aca="false">E17</f>
        <v>_</v>
      </c>
      <c r="F48" s="9" t="str">
        <f aca="false">F17</f>
        <v>_</v>
      </c>
      <c r="G48" s="9" t="str">
        <f aca="false">G17</f>
        <v>_</v>
      </c>
      <c r="I48" s="0" t="str">
        <f aca="false">"  "&amp;C48&amp;", "&amp;D48&amp;", "&amp;E48&amp;", "&amp;F48&amp;", "&amp;G48&amp;","</f>
        <v>  1001348, _, _, _, _,</v>
      </c>
      <c r="J48" s="0" t="str">
        <f aca="false">"  "&amp;ROUND(C48*0.637628,0)&amp;", "&amp;D48&amp;", "&amp;E48&amp;", "&amp;F48&amp;", "&amp;G48&amp;","</f>
        <v>  638488, _, _, _, _,</v>
      </c>
      <c r="K48" s="0" t="str">
        <f aca="false">"  "&amp;ROUND(C48*0.637628^2,0)&amp;", "&amp;D48&amp;", "&amp;E48&amp;", "&amp;F48&amp;", "&amp;G48&amp;","</f>
        <v>  407118, _, _, _, _,</v>
      </c>
      <c r="L48" s="0" t="str">
        <f aca="false">"  "&amp;ROUND(C48*0.637628^3,0)&amp;", "&amp;D48&amp;", "&amp;E48&amp;", "&amp;F48&amp;", "&amp;G48&amp;","</f>
        <v>  259590, _, _, _, _,</v>
      </c>
      <c r="M48" s="0" t="str">
        <f aca="false">"  "&amp;ROUND(C48*0.637628^4,0)&amp;", "&amp;D48&amp;", "&amp;E48&amp;", "&amp;F48&amp;", "&amp;G48&amp;","</f>
        <v>  165522, _, _, _, _,</v>
      </c>
      <c r="N48" s="0" t="str">
        <f aca="false">"  "&amp;ROUND(C48*0.637628^5,0)&amp;", "&amp;D48&amp;", "&amp;E48&amp;", "&amp;F48&amp;", "&amp;G48&amp;","</f>
        <v>  105541, _, _, _, _,</v>
      </c>
      <c r="O48" s="0" t="str">
        <f aca="false">"  "&amp;ROUND(C48*0.637628^6,0)&amp;", "&amp;D48&amp;", "&amp;E48&amp;", "&amp;F48&amp;", "&amp;G48&amp;","</f>
        <v>  67296, _, _, _, _,</v>
      </c>
      <c r="P48" s="0" t="str">
        <f aca="false">"  "&amp;ROUND(C48*0.637628^7,0)&amp;", "&amp;D48&amp;", "&amp;E48&amp;", "&amp;F48&amp;", "&amp;G48&amp;","</f>
        <v>  42910, _, _, _, _,</v>
      </c>
      <c r="Q48" s="0" t="str">
        <f aca="false">"  "&amp;ROUND(C48*0.637628^8,0)&amp;", "&amp;D48&amp;", "&amp;E48&amp;", "&amp;F48&amp;", "&amp;G48&amp;","</f>
        <v>  27361, _, _, _, _,</v>
      </c>
      <c r="R48" s="0" t="str">
        <f aca="false">"  "&amp;ROUND(C48*0.637628^9,0)&amp;", "&amp;D48&amp;", "&amp;E48&amp;", "&amp;F48&amp;", "&amp;G48&amp;","</f>
        <v>  17446, _, _, _, _,</v>
      </c>
    </row>
    <row r="49" customFormat="false" ht="15" hidden="false" customHeight="false" outlineLevel="0" collapsed="false">
      <c r="C49" s="15" t="n">
        <f aca="false">ROUND(C18,0)</f>
        <v>500674</v>
      </c>
      <c r="D49" s="9" t="str">
        <f aca="false">D18</f>
        <v>_</v>
      </c>
      <c r="E49" s="9" t="str">
        <f aca="false">E18</f>
        <v>_</v>
      </c>
      <c r="F49" s="9" t="str">
        <f aca="false">F18</f>
        <v>_</v>
      </c>
      <c r="G49" s="9" t="str">
        <f aca="false">G18</f>
        <v>_</v>
      </c>
      <c r="I49" s="0" t="str">
        <f aca="false">"  "&amp;C49&amp;", "&amp;D49&amp;", "&amp;E49&amp;", "&amp;F49&amp;", "&amp;G49&amp;","</f>
        <v>  500674, _, _, _, _,</v>
      </c>
      <c r="J49" s="0" t="str">
        <f aca="false">"  "&amp;ROUND(C49*0.637628,0)&amp;", "&amp;D49&amp;", "&amp;E49&amp;", "&amp;F49&amp;", "&amp;G49&amp;","</f>
        <v>  319244, _, _, _, _,</v>
      </c>
      <c r="K49" s="0" t="str">
        <f aca="false">"  "&amp;ROUND(C49*0.637628^2,0)&amp;", "&amp;D49&amp;", "&amp;E49&amp;", "&amp;F49&amp;", "&amp;G49&amp;","</f>
        <v>  203559, _, _, _, _,</v>
      </c>
      <c r="L49" s="0" t="str">
        <f aca="false">"  "&amp;ROUND(C49*0.637628^3,0)&amp;", "&amp;D49&amp;", "&amp;E49&amp;", "&amp;F49&amp;", "&amp;G49&amp;","</f>
        <v>  129795, _, _, _, _,</v>
      </c>
      <c r="M49" s="0" t="str">
        <f aca="false">"  "&amp;ROUND(C49*0.637628^4,0)&amp;", "&amp;D49&amp;", "&amp;E49&amp;", "&amp;F49&amp;", "&amp;G49&amp;","</f>
        <v>  82761, _, _, _, _,</v>
      </c>
      <c r="N49" s="0" t="str">
        <f aca="false">"  "&amp;ROUND(C49*0.637628^5,0)&amp;", "&amp;D49&amp;", "&amp;E49&amp;", "&amp;F49&amp;", "&amp;G49&amp;","</f>
        <v>  52771, _, _, _, _,</v>
      </c>
      <c r="O49" s="0" t="str">
        <f aca="false">"  "&amp;ROUND(C49*0.637628^6,0)&amp;", "&amp;D49&amp;", "&amp;E49&amp;", "&amp;F49&amp;", "&amp;G49&amp;","</f>
        <v>  33648, _, _, _, _,</v>
      </c>
      <c r="P49" s="0" t="str">
        <f aca="false">"  "&amp;ROUND(C49*0.637628^7,0)&amp;", "&amp;D49&amp;", "&amp;E49&amp;", "&amp;F49&amp;", "&amp;G49&amp;","</f>
        <v>  21455, _, _, _, _,</v>
      </c>
      <c r="Q49" s="0" t="str">
        <f aca="false">"  "&amp;ROUND(C49*0.637628^8,0)&amp;", "&amp;D49&amp;", "&amp;E49&amp;", "&amp;F49&amp;", "&amp;G49&amp;","</f>
        <v>  13680, _, _, _, _,</v>
      </c>
      <c r="R49" s="0" t="str">
        <f aca="false">"  "&amp;ROUND(C49*0.637628^9,0)&amp;", "&amp;D49&amp;", "&amp;E49&amp;", "&amp;F49&amp;", "&amp;G49&amp;","</f>
        <v>  8723, _, _, _, _,</v>
      </c>
    </row>
    <row r="50" customFormat="false" ht="15" hidden="false" customHeight="false" outlineLevel="0" collapsed="false">
      <c r="C50" s="15" t="n">
        <f aca="false">ROUND(C19,0)</f>
        <v>1502022</v>
      </c>
      <c r="D50" s="9" t="str">
        <f aca="false">D19</f>
        <v>_</v>
      </c>
      <c r="E50" s="9" t="str">
        <f aca="false">E19</f>
        <v>_</v>
      </c>
      <c r="F50" s="9" t="str">
        <f aca="false">F19</f>
        <v>_</v>
      </c>
      <c r="G50" s="9" t="str">
        <f aca="false">G19</f>
        <v>_</v>
      </c>
      <c r="I50" s="0" t="str">
        <f aca="false">"  "&amp;C50&amp;", "&amp;D50&amp;", "&amp;E50&amp;", "&amp;F50&amp;", "&amp;G50&amp;","</f>
        <v>  1502022, _, _, _, _,</v>
      </c>
      <c r="J50" s="0" t="str">
        <f aca="false">"  "&amp;ROUND(C50*0.637628,0)&amp;", "&amp;D50&amp;", "&amp;E50&amp;", "&amp;F50&amp;", "&amp;G50&amp;","</f>
        <v>  957731, _, _, _, _,</v>
      </c>
      <c r="K50" s="0" t="str">
        <f aca="false">"  "&amp;ROUND(C50*0.637628^2,0)&amp;", "&amp;D50&amp;", "&amp;E50&amp;", "&amp;F50&amp;", "&amp;G50&amp;","</f>
        <v>  610676, _, _, _, _,</v>
      </c>
      <c r="L50" s="0" t="str">
        <f aca="false">"  "&amp;ROUND(C50*0.637628^3,0)&amp;", "&amp;D50&amp;", "&amp;E50&amp;", "&amp;F50&amp;", "&amp;G50&amp;","</f>
        <v>  389384, _, _, _, _,</v>
      </c>
      <c r="M50" s="0" t="str">
        <f aca="false">"  "&amp;ROUND(C50*0.637628^4,0)&amp;", "&amp;D50&amp;", "&amp;E50&amp;", "&amp;F50&amp;", "&amp;G50&amp;","</f>
        <v>  248282, _, _, _, _,</v>
      </c>
      <c r="N50" s="0" t="str">
        <f aca="false">"  "&amp;ROUND(C50*0.637628^5,0)&amp;", "&amp;D50&amp;", "&amp;E50&amp;", "&amp;F50&amp;", "&amp;G50&amp;","</f>
        <v>  158312, _, _, _, _,</v>
      </c>
      <c r="O50" s="0" t="str">
        <f aca="false">"  "&amp;ROUND(C50*0.637628^6,0)&amp;", "&amp;D50&amp;", "&amp;E50&amp;", "&amp;F50&amp;", "&amp;G50&amp;","</f>
        <v>  100944, _, _, _, _,</v>
      </c>
      <c r="P50" s="0" t="str">
        <f aca="false">"  "&amp;ROUND(C50*0.637628^7,0)&amp;", "&amp;D50&amp;", "&amp;E50&amp;", "&amp;F50&amp;", "&amp;G50&amp;","</f>
        <v>  64365, _, _, _, _,</v>
      </c>
      <c r="Q50" s="0" t="str">
        <f aca="false">"  "&amp;ROUND(C50*0.637628^8,0)&amp;", "&amp;D50&amp;", "&amp;E50&amp;", "&amp;F50&amp;", "&amp;G50&amp;","</f>
        <v>  41041, _, _, _, _,</v>
      </c>
      <c r="R50" s="0" t="str">
        <f aca="false">"  "&amp;ROUND(C50*0.637628^9,0)&amp;", "&amp;D50&amp;", "&amp;E50&amp;", "&amp;F50&amp;", "&amp;G50&amp;","</f>
        <v>  26169, _, _, _, _,</v>
      </c>
    </row>
    <row r="51" customFormat="false" ht="15" hidden="false" customHeight="false" outlineLevel="0" collapsed="false">
      <c r="C51" s="15" t="n">
        <f aca="false">ROUND(C20,0)</f>
        <v>500674</v>
      </c>
      <c r="D51" s="9" t="str">
        <f aca="false">D20</f>
        <v>_</v>
      </c>
      <c r="E51" s="9" t="str">
        <f aca="false">E20</f>
        <v>_</v>
      </c>
      <c r="F51" s="9" t="str">
        <f aca="false">F20</f>
        <v>_</v>
      </c>
      <c r="G51" s="9" t="str">
        <f aca="false">G20</f>
        <v>_</v>
      </c>
      <c r="I51" s="0" t="str">
        <f aca="false">"  "&amp;C51&amp;", "&amp;D51&amp;", "&amp;E51&amp;", "&amp;F51&amp;", "&amp;G51&amp;","</f>
        <v>  500674, _, _, _, _,</v>
      </c>
      <c r="J51" s="0" t="str">
        <f aca="false">"  "&amp;ROUND(C51*0.637628,0)&amp;", "&amp;D51&amp;", "&amp;E51&amp;", "&amp;F51&amp;", "&amp;G51&amp;","</f>
        <v>  319244, _, _, _, _,</v>
      </c>
      <c r="K51" s="0" t="str">
        <f aca="false">"  "&amp;ROUND(C51*0.637628^2,0)&amp;", "&amp;D51&amp;", "&amp;E51&amp;", "&amp;F51&amp;", "&amp;G51&amp;","</f>
        <v>  203559, _, _, _, _,</v>
      </c>
      <c r="L51" s="0" t="str">
        <f aca="false">"  "&amp;ROUND(C51*0.637628^3,0)&amp;", "&amp;D51&amp;", "&amp;E51&amp;", "&amp;F51&amp;", "&amp;G51&amp;","</f>
        <v>  129795, _, _, _, _,</v>
      </c>
      <c r="M51" s="0" t="str">
        <f aca="false">"  "&amp;ROUND(C51*0.637628^4,0)&amp;", "&amp;D51&amp;", "&amp;E51&amp;", "&amp;F51&amp;", "&amp;G51&amp;","</f>
        <v>  82761, _, _, _, _,</v>
      </c>
      <c r="N51" s="0" t="str">
        <f aca="false">"  "&amp;ROUND(C51*0.637628^5,0)&amp;", "&amp;D51&amp;", "&amp;E51&amp;", "&amp;F51&amp;", "&amp;G51&amp;","</f>
        <v>  52771, _, _, _, _,</v>
      </c>
      <c r="O51" s="0" t="str">
        <f aca="false">"  "&amp;ROUND(C51*0.637628^6,0)&amp;", "&amp;D51&amp;", "&amp;E51&amp;", "&amp;F51&amp;", "&amp;G51&amp;","</f>
        <v>  33648, _, _, _, _,</v>
      </c>
      <c r="P51" s="0" t="str">
        <f aca="false">"  "&amp;ROUND(C51*0.637628^7,0)&amp;", "&amp;D51&amp;", "&amp;E51&amp;", "&amp;F51&amp;", "&amp;G51&amp;","</f>
        <v>  21455, _, _, _, _,</v>
      </c>
      <c r="Q51" s="0" t="str">
        <f aca="false">"  "&amp;ROUND(C51*0.637628^8,0)&amp;", "&amp;D51&amp;", "&amp;E51&amp;", "&amp;F51&amp;", "&amp;G51&amp;","</f>
        <v>  13680, _, _, _, _,</v>
      </c>
      <c r="R51" s="0" t="str">
        <f aca="false">"  "&amp;ROUND(C51*0.637628^9,0)&amp;", "&amp;D51&amp;", "&amp;E51&amp;", "&amp;F51&amp;", "&amp;G51&amp;","</f>
        <v>  8723, _, _, _, _,</v>
      </c>
    </row>
    <row r="52" customFormat="false" ht="15" hidden="false" customHeight="false" outlineLevel="0" collapsed="false">
      <c r="C52" s="15" t="n">
        <f aca="false">ROUND(C21,0)</f>
        <v>500674</v>
      </c>
      <c r="D52" s="9" t="str">
        <f aca="false">D21</f>
        <v>_</v>
      </c>
      <c r="E52" s="9" t="str">
        <f aca="false">E21</f>
        <v>_</v>
      </c>
      <c r="F52" s="9" t="str">
        <f aca="false">F21</f>
        <v>_</v>
      </c>
      <c r="G52" s="9" t="str">
        <f aca="false">G21</f>
        <v>_</v>
      </c>
      <c r="I52" s="0" t="str">
        <f aca="false">"  "&amp;C52&amp;", "&amp;D52&amp;", "&amp;E52&amp;", "&amp;F52&amp;", "&amp;G52&amp;","</f>
        <v>  500674, _, _, _, _,</v>
      </c>
      <c r="J52" s="0" t="str">
        <f aca="false">"  "&amp;ROUND(C52*0.637628,0)&amp;", "&amp;D52&amp;", "&amp;E52&amp;", "&amp;F52&amp;", "&amp;G52&amp;","</f>
        <v>  319244, _, _, _, _,</v>
      </c>
      <c r="K52" s="0" t="str">
        <f aca="false">"  "&amp;ROUND(C52*0.637628^2,0)&amp;", "&amp;D52&amp;", "&amp;E52&amp;", "&amp;F52&amp;", "&amp;G52&amp;","</f>
        <v>  203559, _, _, _, _,</v>
      </c>
      <c r="L52" s="0" t="str">
        <f aca="false">"  "&amp;ROUND(C52*0.637628^3,0)&amp;", "&amp;D52&amp;", "&amp;E52&amp;", "&amp;F52&amp;", "&amp;G52&amp;","</f>
        <v>  129795, _, _, _, _,</v>
      </c>
      <c r="M52" s="0" t="str">
        <f aca="false">"  "&amp;ROUND(C52*0.637628^4,0)&amp;", "&amp;D52&amp;", "&amp;E52&amp;", "&amp;F52&amp;", "&amp;G52&amp;","</f>
        <v>  82761, _, _, _, _,</v>
      </c>
      <c r="N52" s="0" t="str">
        <f aca="false">"  "&amp;ROUND(C52*0.637628^5,0)&amp;", "&amp;D52&amp;", "&amp;E52&amp;", "&amp;F52&amp;", "&amp;G52&amp;","</f>
        <v>  52771, _, _, _, _,</v>
      </c>
      <c r="O52" s="0" t="str">
        <f aca="false">"  "&amp;ROUND(C52*0.637628^6,0)&amp;", "&amp;D52&amp;", "&amp;E52&amp;", "&amp;F52&amp;", "&amp;G52&amp;","</f>
        <v>  33648, _, _, _, _,</v>
      </c>
      <c r="P52" s="0" t="str">
        <f aca="false">"  "&amp;ROUND(C52*0.637628^7,0)&amp;", "&amp;D52&amp;", "&amp;E52&amp;", "&amp;F52&amp;", "&amp;G52&amp;","</f>
        <v>  21455, _, _, _, _,</v>
      </c>
      <c r="Q52" s="0" t="str">
        <f aca="false">"  "&amp;ROUND(C52*0.637628^8,0)&amp;", "&amp;D52&amp;", "&amp;E52&amp;", "&amp;F52&amp;", "&amp;G52&amp;","</f>
        <v>  13680, _, _, _, _,</v>
      </c>
      <c r="R52" s="0" t="str">
        <f aca="false">"  "&amp;ROUND(C52*0.637628^9,0)&amp;", "&amp;D52&amp;", "&amp;E52&amp;", "&amp;F52&amp;", "&amp;G52&amp;","</f>
        <v>  8723, _, _, _, _,</v>
      </c>
    </row>
    <row r="53" customFormat="false" ht="15" hidden="false" customHeight="false" outlineLevel="0" collapsed="false">
      <c r="C53" s="15" t="n">
        <f aca="false">ROUND(C22,0)</f>
        <v>1001348</v>
      </c>
      <c r="D53" s="9" t="str">
        <f aca="false">D22</f>
        <v>_</v>
      </c>
      <c r="E53" s="9" t="str">
        <f aca="false">E22</f>
        <v>_</v>
      </c>
      <c r="F53" s="9" t="str">
        <f aca="false">F22</f>
        <v>_</v>
      </c>
      <c r="G53" s="9" t="str">
        <f aca="false">G22</f>
        <v>_</v>
      </c>
      <c r="I53" s="0" t="str">
        <f aca="false">"  "&amp;C53&amp;", "&amp;D53&amp;", "&amp;E53&amp;", "&amp;F53&amp;", "&amp;G53&amp;","</f>
        <v>  1001348, _, _, _, _,</v>
      </c>
      <c r="J53" s="0" t="str">
        <f aca="false">"  "&amp;ROUND(C53*0.637628,0)&amp;", "&amp;D53&amp;", "&amp;E53&amp;", "&amp;F53&amp;", "&amp;G53&amp;","</f>
        <v>  638488, _, _, _, _,</v>
      </c>
      <c r="K53" s="0" t="str">
        <f aca="false">"  "&amp;ROUND(C53*0.637628^2,0)&amp;", "&amp;D53&amp;", "&amp;E53&amp;", "&amp;F53&amp;", "&amp;G53&amp;","</f>
        <v>  407118, _, _, _, _,</v>
      </c>
      <c r="L53" s="0" t="str">
        <f aca="false">"  "&amp;ROUND(C53*0.637628^3,0)&amp;", "&amp;D53&amp;", "&amp;E53&amp;", "&amp;F53&amp;", "&amp;G53&amp;","</f>
        <v>  259590, _, _, _, _,</v>
      </c>
      <c r="M53" s="0" t="str">
        <f aca="false">"  "&amp;ROUND(C53*0.637628^4,0)&amp;", "&amp;D53&amp;", "&amp;E53&amp;", "&amp;F53&amp;", "&amp;G53&amp;","</f>
        <v>  165522, _, _, _, _,</v>
      </c>
      <c r="N53" s="0" t="str">
        <f aca="false">"  "&amp;ROUND(C53*0.637628^5,0)&amp;", "&amp;D53&amp;", "&amp;E53&amp;", "&amp;F53&amp;", "&amp;G53&amp;","</f>
        <v>  105541, _, _, _, _,</v>
      </c>
      <c r="O53" s="0" t="str">
        <f aca="false">"  "&amp;ROUND(C53*0.637628^6,0)&amp;", "&amp;D53&amp;", "&amp;E53&amp;", "&amp;F53&amp;", "&amp;G53&amp;","</f>
        <v>  67296, _, _, _, _,</v>
      </c>
      <c r="P53" s="0" t="str">
        <f aca="false">"  "&amp;ROUND(C53*0.637628^7,0)&amp;", "&amp;D53&amp;", "&amp;E53&amp;", "&amp;F53&amp;", "&amp;G53&amp;","</f>
        <v>  42910, _, _, _, _,</v>
      </c>
      <c r="Q53" s="0" t="str">
        <f aca="false">"  "&amp;ROUND(C53*0.637628^8,0)&amp;", "&amp;D53&amp;", "&amp;E53&amp;", "&amp;F53&amp;", "&amp;G53&amp;","</f>
        <v>  27361, _, _, _, _,</v>
      </c>
      <c r="R53" s="0" t="str">
        <f aca="false">"  "&amp;ROUND(C53*0.637628^9,0)&amp;", "&amp;D53&amp;", "&amp;E53&amp;", "&amp;F53&amp;", "&amp;G53&amp;","</f>
        <v>  17446, _, _, _, _,</v>
      </c>
    </row>
    <row r="54" customFormat="false" ht="15" hidden="false" customHeight="false" outlineLevel="0" collapsed="false">
      <c r="C54" s="15" t="n">
        <f aca="false">ROUND(C23,0)</f>
        <v>1001348</v>
      </c>
      <c r="D54" s="9" t="str">
        <f aca="false">D23</f>
        <v>_</v>
      </c>
      <c r="E54" s="9" t="str">
        <f aca="false">E23</f>
        <v>_</v>
      </c>
      <c r="F54" s="9" t="str">
        <f aca="false">F23</f>
        <v>_</v>
      </c>
      <c r="G54" s="9" t="str">
        <f aca="false">G23</f>
        <v>_</v>
      </c>
      <c r="I54" s="0" t="str">
        <f aca="false">"  "&amp;C54&amp;", "&amp;D54&amp;", "&amp;E54&amp;", "&amp;F54&amp;", "&amp;G54&amp;","</f>
        <v>  1001348, _, _, _, _,</v>
      </c>
      <c r="J54" s="0" t="str">
        <f aca="false">"  "&amp;ROUND(C54*0.637628,0)&amp;", "&amp;D54&amp;", "&amp;E54&amp;", "&amp;F54&amp;", "&amp;G54&amp;","</f>
        <v>  638488, _, _, _, _,</v>
      </c>
      <c r="K54" s="0" t="str">
        <f aca="false">"  "&amp;ROUND(C54*0.637628^2,0)&amp;", "&amp;D54&amp;", "&amp;E54&amp;", "&amp;F54&amp;", "&amp;G54&amp;","</f>
        <v>  407118, _, _, _, _,</v>
      </c>
      <c r="L54" s="0" t="str">
        <f aca="false">"  "&amp;ROUND(C54*0.637628^3,0)&amp;", "&amp;D54&amp;", "&amp;E54&amp;", "&amp;F54&amp;", "&amp;G54&amp;","</f>
        <v>  259590, _, _, _, _,</v>
      </c>
      <c r="M54" s="0" t="str">
        <f aca="false">"  "&amp;ROUND(C54*0.637628^4,0)&amp;", "&amp;D54&amp;", "&amp;E54&amp;", "&amp;F54&amp;", "&amp;G54&amp;","</f>
        <v>  165522, _, _, _, _,</v>
      </c>
      <c r="N54" s="0" t="str">
        <f aca="false">"  "&amp;ROUND(C54*0.637628^5,0)&amp;", "&amp;D54&amp;", "&amp;E54&amp;", "&amp;F54&amp;", "&amp;G54&amp;","</f>
        <v>  105541, _, _, _, _,</v>
      </c>
      <c r="O54" s="0" t="str">
        <f aca="false">"  "&amp;ROUND(C54*0.637628^6,0)&amp;", "&amp;D54&amp;", "&amp;E54&amp;", "&amp;F54&amp;", "&amp;G54&amp;","</f>
        <v>  67296, _, _, _, _,</v>
      </c>
      <c r="P54" s="0" t="str">
        <f aca="false">"  "&amp;ROUND(C54*0.637628^7,0)&amp;", "&amp;D54&amp;", "&amp;E54&amp;", "&amp;F54&amp;", "&amp;G54&amp;","</f>
        <v>  42910, _, _, _, _,</v>
      </c>
      <c r="Q54" s="0" t="str">
        <f aca="false">"  "&amp;ROUND(C54*0.637628^8,0)&amp;", "&amp;D54&amp;", "&amp;E54&amp;", "&amp;F54&amp;", "&amp;G54&amp;","</f>
        <v>  27361, _, _, _, _,</v>
      </c>
      <c r="R54" s="0" t="str">
        <f aca="false">"  "&amp;ROUND(C54*0.637628^9,0)&amp;", "&amp;D54&amp;", "&amp;E54&amp;", "&amp;F54&amp;", "&amp;G54&amp;","</f>
        <v>  17446, _, _, _, _,</v>
      </c>
    </row>
    <row r="55" customFormat="false" ht="15" hidden="false" customHeight="false" outlineLevel="0" collapsed="false">
      <c r="C55" s="15" t="n">
        <f aca="false">ROUND(C24,0)</f>
        <v>500674</v>
      </c>
      <c r="D55" s="9" t="str">
        <f aca="false">D24</f>
        <v>_</v>
      </c>
      <c r="E55" s="9" t="str">
        <f aca="false">E24</f>
        <v>_</v>
      </c>
      <c r="F55" s="9" t="str">
        <f aca="false">F24</f>
        <v>_</v>
      </c>
      <c r="G55" s="9" t="str">
        <f aca="false">G24</f>
        <v>_</v>
      </c>
      <c r="I55" s="0" t="str">
        <f aca="false">"  "&amp;C55&amp;", "&amp;D55&amp;", "&amp;E55&amp;", "&amp;F55&amp;", "&amp;G55&amp;","</f>
        <v>  500674, _, _, _, _,</v>
      </c>
      <c r="J55" s="0" t="str">
        <f aca="false">"  "&amp;ROUND(C55*0.637628,0)&amp;", "&amp;D55&amp;", "&amp;E55&amp;", "&amp;F55&amp;", "&amp;G55&amp;","</f>
        <v>  319244, _, _, _, _,</v>
      </c>
      <c r="K55" s="0" t="str">
        <f aca="false">"  "&amp;ROUND(C55*0.637628^2,0)&amp;", "&amp;D55&amp;", "&amp;E55&amp;", "&amp;F55&amp;", "&amp;G55&amp;","</f>
        <v>  203559, _, _, _, _,</v>
      </c>
      <c r="L55" s="0" t="str">
        <f aca="false">"  "&amp;ROUND(C55*0.637628^3,0)&amp;", "&amp;D55&amp;", "&amp;E55&amp;", "&amp;F55&amp;", "&amp;G55&amp;","</f>
        <v>  129795, _, _, _, _,</v>
      </c>
      <c r="M55" s="0" t="str">
        <f aca="false">"  "&amp;ROUND(C55*0.637628^4,0)&amp;", "&amp;D55&amp;", "&amp;E55&amp;", "&amp;F55&amp;", "&amp;G55&amp;","</f>
        <v>  82761, _, _, _, _,</v>
      </c>
      <c r="N55" s="0" t="str">
        <f aca="false">"  "&amp;ROUND(C55*0.637628^5,0)&amp;", "&amp;D55&amp;", "&amp;E55&amp;", "&amp;F55&amp;", "&amp;G55&amp;","</f>
        <v>  52771, _, _, _, _,</v>
      </c>
      <c r="O55" s="0" t="str">
        <f aca="false">"  "&amp;ROUND(C55*0.637628^6,0)&amp;", "&amp;D55&amp;", "&amp;E55&amp;", "&amp;F55&amp;", "&amp;G55&amp;","</f>
        <v>  33648, _, _, _, _,</v>
      </c>
      <c r="P55" s="0" t="str">
        <f aca="false">"  "&amp;ROUND(C55*0.637628^7,0)&amp;", "&amp;D55&amp;", "&amp;E55&amp;", "&amp;F55&amp;", "&amp;G55&amp;","</f>
        <v>  21455, _, _, _, _,</v>
      </c>
      <c r="Q55" s="0" t="str">
        <f aca="false">"  "&amp;ROUND(C55*0.637628^8,0)&amp;", "&amp;D55&amp;", "&amp;E55&amp;", "&amp;F55&amp;", "&amp;G55&amp;","</f>
        <v>  13680, _, _, _, _,</v>
      </c>
      <c r="R55" s="0" t="str">
        <f aca="false">"  "&amp;ROUND(C55*0.637628^9,0)&amp;", "&amp;D55&amp;", "&amp;E55&amp;", "&amp;F55&amp;", "&amp;G55&amp;","</f>
        <v>  8723, _, _, _, _,</v>
      </c>
    </row>
    <row r="56" customFormat="false" ht="15" hidden="false" customHeight="false" outlineLevel="0" collapsed="false">
      <c r="C56" s="15" t="n">
        <f aca="false">ROUND(C25,0)</f>
        <v>250337</v>
      </c>
      <c r="D56" s="9" t="str">
        <f aca="false">D25</f>
        <v>_</v>
      </c>
      <c r="E56" s="9" t="str">
        <f aca="false">E25</f>
        <v>_</v>
      </c>
      <c r="F56" s="9" t="str">
        <f aca="false">F25</f>
        <v>_</v>
      </c>
      <c r="G56" s="9" t="str">
        <f aca="false">G25</f>
        <v>_</v>
      </c>
      <c r="I56" s="0" t="str">
        <f aca="false">"  "&amp;C56&amp;", "&amp;D56&amp;", "&amp;E56&amp;", "&amp;F56&amp;", "&amp;G56&amp;","</f>
        <v>  250337, _, _, _, _,</v>
      </c>
      <c r="J56" s="0" t="str">
        <f aca="false">"  "&amp;ROUND(C56*0.637628,0)&amp;", "&amp;D56&amp;", "&amp;E56&amp;", "&amp;F56&amp;", "&amp;G56&amp;","</f>
        <v>  159622, _, _, _, _,</v>
      </c>
      <c r="K56" s="0" t="str">
        <f aca="false">"  "&amp;ROUND(C56*0.637628^2,0)&amp;", "&amp;D56&amp;", "&amp;E56&amp;", "&amp;F56&amp;", "&amp;G56&amp;","</f>
        <v>  101779, _, _, _, _,</v>
      </c>
      <c r="L56" s="0" t="str">
        <f aca="false">"  "&amp;ROUND(C56*0.637628^3,0)&amp;", "&amp;D56&amp;", "&amp;E56&amp;", "&amp;F56&amp;", "&amp;G56&amp;","</f>
        <v>  64897, _, _, _, _,</v>
      </c>
      <c r="M56" s="0" t="str">
        <f aca="false">"  "&amp;ROUND(C56*0.637628^4,0)&amp;", "&amp;D56&amp;", "&amp;E56&amp;", "&amp;F56&amp;", "&amp;G56&amp;","</f>
        <v>  41380, _, _, _, _,</v>
      </c>
      <c r="N56" s="0" t="str">
        <f aca="false">"  "&amp;ROUND(C56*0.637628^5,0)&amp;", "&amp;D56&amp;", "&amp;E56&amp;", "&amp;F56&amp;", "&amp;G56&amp;","</f>
        <v>  26385, _, _, _, _,</v>
      </c>
      <c r="O56" s="0" t="str">
        <f aca="false">"  "&amp;ROUND(C56*0.637628^6,0)&amp;", "&amp;D56&amp;", "&amp;E56&amp;", "&amp;F56&amp;", "&amp;G56&amp;","</f>
        <v>  16824, _, _, _, _,</v>
      </c>
      <c r="P56" s="0" t="str">
        <f aca="false">"  "&amp;ROUND(C56*0.637628^7,0)&amp;", "&amp;D56&amp;", "&amp;E56&amp;", "&amp;F56&amp;", "&amp;G56&amp;","</f>
        <v>  10727, _, _, _, _,</v>
      </c>
      <c r="Q56" s="0" t="str">
        <f aca="false">"  "&amp;ROUND(C56*0.637628^8,0)&amp;", "&amp;D56&amp;", "&amp;E56&amp;", "&amp;F56&amp;", "&amp;G56&amp;","</f>
        <v>  6840, _, _, _, _,</v>
      </c>
      <c r="R56" s="0" t="str">
        <f aca="false">"  "&amp;ROUND(C56*0.637628^9,0)&amp;", "&amp;D56&amp;", "&amp;E56&amp;", "&amp;F56&amp;", "&amp;G56&amp;","</f>
        <v>  4361, _, _, _, _,</v>
      </c>
    </row>
    <row r="57" customFormat="false" ht="15" hidden="false" customHeight="false" outlineLevel="0" collapsed="false">
      <c r="C57" s="15" t="n">
        <f aca="false">ROUND(C26,0)</f>
        <v>0</v>
      </c>
      <c r="D57" s="9" t="str">
        <f aca="false">D26</f>
        <v>_</v>
      </c>
      <c r="E57" s="9" t="str">
        <f aca="false">E26</f>
        <v>_</v>
      </c>
      <c r="F57" s="9" t="str">
        <f aca="false">F26</f>
        <v>_</v>
      </c>
      <c r="G57" s="9" t="str">
        <f aca="false">G26</f>
        <v>_</v>
      </c>
      <c r="I57" s="0" t="str">
        <f aca="false">"  "&amp;C57&amp;", "&amp;D57&amp;", "&amp;E57&amp;", "&amp;F57&amp;", "&amp;G57&amp;","</f>
        <v>  0, _, _, _, _,</v>
      </c>
      <c r="J57" s="0" t="str">
        <f aca="false">"  "&amp;ROUND(C57*0.637628,0)&amp;", "&amp;D57&amp;", "&amp;E57&amp;", "&amp;F57&amp;", "&amp;G57&amp;","</f>
        <v>  0, _, _, _, _,</v>
      </c>
      <c r="K57" s="0" t="str">
        <f aca="false">"  "&amp;ROUND(C57*0.637628^2,0)&amp;", "&amp;D57&amp;", "&amp;E57&amp;", "&amp;F57&amp;", "&amp;G57&amp;","</f>
        <v>  0, _, _, _, _,</v>
      </c>
      <c r="L57" s="0" t="str">
        <f aca="false">"  "&amp;ROUND(C57*0.637628^3,0)&amp;", "&amp;D57&amp;", "&amp;E57&amp;", "&amp;F57&amp;", "&amp;G57&amp;","</f>
        <v>  0, _, _, _, _,</v>
      </c>
      <c r="M57" s="0" t="str">
        <f aca="false">"  "&amp;ROUND(C57*0.637628^4,0)&amp;", "&amp;D57&amp;", "&amp;E57&amp;", "&amp;F57&amp;", "&amp;G57&amp;","</f>
        <v>  0, _, _, _, _,</v>
      </c>
      <c r="N57" s="0" t="str">
        <f aca="false">"  "&amp;ROUND(C57*0.637628^5,0)&amp;", "&amp;D57&amp;", "&amp;E57&amp;", "&amp;F57&amp;", "&amp;G57&amp;","</f>
        <v>  0, _, _, _, _,</v>
      </c>
      <c r="O57" s="0" t="str">
        <f aca="false">"  "&amp;ROUND(C57*0.637628^6,0)&amp;", "&amp;D57&amp;", "&amp;E57&amp;", "&amp;F57&amp;", "&amp;G57&amp;","</f>
        <v>  0, _, _, _, _,</v>
      </c>
      <c r="P57" s="0" t="str">
        <f aca="false">"  "&amp;ROUND(C57*0.637628^7,0)&amp;", "&amp;D57&amp;", "&amp;E57&amp;", "&amp;F57&amp;", "&amp;G57&amp;","</f>
        <v>  0, _, _, _, _,</v>
      </c>
      <c r="Q57" s="0" t="str">
        <f aca="false">"  "&amp;ROUND(C57*0.637628^8,0)&amp;", "&amp;D57&amp;", "&amp;E57&amp;", "&amp;F57&amp;", "&amp;G57&amp;","</f>
        <v>  0, _, _, _, _,</v>
      </c>
      <c r="R57" s="0" t="str">
        <f aca="false">"  "&amp;ROUND(C57*0.637628^9,0)&amp;", "&amp;D57&amp;", "&amp;E57&amp;", "&amp;F57&amp;", "&amp;G57&amp;","</f>
        <v>  0, _, _, _, _,</v>
      </c>
    </row>
    <row r="58" customFormat="false" ht="15" hidden="false" customHeight="false" outlineLevel="0" collapsed="false">
      <c r="C58" s="15" t="n">
        <f aca="false">ROUND(C27,0)</f>
        <v>0</v>
      </c>
      <c r="D58" s="9" t="str">
        <f aca="false">D27</f>
        <v>_</v>
      </c>
      <c r="E58" s="9" t="str">
        <f aca="false">E27</f>
        <v>_</v>
      </c>
      <c r="F58" s="9" t="str">
        <f aca="false">F27</f>
        <v>_</v>
      </c>
      <c r="G58" s="9" t="str">
        <f aca="false">G27</f>
        <v>_</v>
      </c>
      <c r="I58" s="0" t="str">
        <f aca="false">"  "&amp;C58&amp;", "&amp;D58&amp;", "&amp;E58&amp;", "&amp;F58&amp;", "&amp;G58&amp;","</f>
        <v>  0, _, _, _, _,</v>
      </c>
      <c r="J58" s="0" t="str">
        <f aca="false">"  "&amp;ROUND(C58*0.637628,0)&amp;", "&amp;D58&amp;", "&amp;E58&amp;", "&amp;F58&amp;", "&amp;G58&amp;","</f>
        <v>  0, _, _, _, _,</v>
      </c>
      <c r="K58" s="0" t="str">
        <f aca="false">"  "&amp;ROUND(C58*0.637628^2,0)&amp;", "&amp;D58&amp;", "&amp;E58&amp;", "&amp;F58&amp;", "&amp;G58&amp;","</f>
        <v>  0, _, _, _, _,</v>
      </c>
      <c r="L58" s="0" t="str">
        <f aca="false">"  "&amp;ROUND(C58*0.637628^3,0)&amp;", "&amp;D58&amp;", "&amp;E58&amp;", "&amp;F58&amp;", "&amp;G58&amp;","</f>
        <v>  0, _, _, _, _,</v>
      </c>
      <c r="M58" s="0" t="str">
        <f aca="false">"  "&amp;ROUND(C58*0.637628^4,0)&amp;", "&amp;D58&amp;", "&amp;E58&amp;", "&amp;F58&amp;", "&amp;G58&amp;","</f>
        <v>  0, _, _, _, _,</v>
      </c>
      <c r="N58" s="0" t="str">
        <f aca="false">"  "&amp;ROUND(C58*0.637628^5,0)&amp;", "&amp;D58&amp;", "&amp;E58&amp;", "&amp;F58&amp;", "&amp;G58&amp;","</f>
        <v>  0, _, _, _, _,</v>
      </c>
      <c r="O58" s="0" t="str">
        <f aca="false">"  "&amp;ROUND(C58*0.637628^6,0)&amp;", "&amp;D58&amp;", "&amp;E58&amp;", "&amp;F58&amp;", "&amp;G58&amp;","</f>
        <v>  0, _, _, _, _,</v>
      </c>
      <c r="P58" s="0" t="str">
        <f aca="false">"  "&amp;ROUND(C58*0.637628^7,0)&amp;", "&amp;D58&amp;", "&amp;E58&amp;", "&amp;F58&amp;", "&amp;G58&amp;","</f>
        <v>  0, _, _, _, _,</v>
      </c>
      <c r="Q58" s="0" t="str">
        <f aca="false">"  "&amp;ROUND(C58*0.637628^8,0)&amp;", "&amp;D58&amp;", "&amp;E58&amp;", "&amp;F58&amp;", "&amp;G58&amp;","</f>
        <v>  0, _, _, _, _,</v>
      </c>
      <c r="R58" s="0" t="str">
        <f aca="false">"  "&amp;ROUND(C58*0.637628^9,0)&amp;", "&amp;D58&amp;", "&amp;E58&amp;", "&amp;F58&amp;", "&amp;G58&amp;","</f>
        <v>  0, _, _, _, _,</v>
      </c>
    </row>
    <row r="59" customFormat="false" ht="15" hidden="false" customHeight="false" outlineLevel="0" collapsed="false">
      <c r="C59" s="15" t="n">
        <f aca="false">ROUND(C28,0)</f>
        <v>0</v>
      </c>
      <c r="D59" s="9" t="str">
        <f aca="false">D28</f>
        <v>_</v>
      </c>
      <c r="E59" s="9" t="str">
        <f aca="false">E28</f>
        <v>_</v>
      </c>
      <c r="F59" s="9" t="str">
        <f aca="false">F28</f>
        <v>_</v>
      </c>
      <c r="G59" s="9" t="str">
        <f aca="false">G28</f>
        <v>_</v>
      </c>
      <c r="I59" s="0" t="str">
        <f aca="false">"  "&amp;C59&amp;", "&amp;D59&amp;", "&amp;E59&amp;", "&amp;F59&amp;", "&amp;G59&amp;","</f>
        <v>  0, _, _, _, _,</v>
      </c>
      <c r="J59" s="0" t="str">
        <f aca="false">"  "&amp;ROUND(C59*0.637628,0)&amp;", "&amp;D59&amp;", "&amp;E59&amp;", "&amp;F59&amp;", "&amp;G59&amp;","</f>
        <v>  0, _, _, _, _,</v>
      </c>
      <c r="K59" s="0" t="str">
        <f aca="false">"  "&amp;ROUND(C59*0.637628^2,0)&amp;", "&amp;D59&amp;", "&amp;E59&amp;", "&amp;F59&amp;", "&amp;G59&amp;","</f>
        <v>  0, _, _, _, _,</v>
      </c>
      <c r="L59" s="0" t="str">
        <f aca="false">"  "&amp;ROUND(C59*0.637628^3,0)&amp;", "&amp;D59&amp;", "&amp;E59&amp;", "&amp;F59&amp;", "&amp;G59&amp;","</f>
        <v>  0, _, _, _, _,</v>
      </c>
      <c r="M59" s="0" t="str">
        <f aca="false">"  "&amp;ROUND(C59*0.637628^4,0)&amp;", "&amp;D59&amp;", "&amp;E59&amp;", "&amp;F59&amp;", "&amp;G59&amp;","</f>
        <v>  0, _, _, _, _,</v>
      </c>
      <c r="N59" s="0" t="str">
        <f aca="false">"  "&amp;ROUND(C59*0.637628^5,0)&amp;", "&amp;D59&amp;", "&amp;E59&amp;", "&amp;F59&amp;", "&amp;G59&amp;","</f>
        <v>  0, _, _, _, _,</v>
      </c>
      <c r="O59" s="0" t="str">
        <f aca="false">"  "&amp;ROUND(C59*0.637628^6,0)&amp;", "&amp;D59&amp;", "&amp;E59&amp;", "&amp;F59&amp;", "&amp;G59&amp;","</f>
        <v>  0, _, _, _, _,</v>
      </c>
      <c r="P59" s="0" t="str">
        <f aca="false">"  "&amp;ROUND(C59*0.637628^7,0)&amp;", "&amp;D59&amp;", "&amp;E59&amp;", "&amp;F59&amp;", "&amp;G59&amp;","</f>
        <v>  0, _, _, _, _,</v>
      </c>
      <c r="Q59" s="0" t="str">
        <f aca="false">"  "&amp;ROUND(C59*0.637628^8,0)&amp;", "&amp;D59&amp;", "&amp;E59&amp;", "&amp;F59&amp;", "&amp;G59&amp;","</f>
        <v>  0, _, _, _, _,</v>
      </c>
      <c r="R59" s="0" t="str">
        <f aca="false">"  "&amp;ROUND(C59*0.637628^9,0)&amp;", "&amp;D59&amp;", "&amp;E59&amp;", "&amp;F59&amp;", "&amp;G59&amp;","</f>
        <v>  0, _, _, _, _,</v>
      </c>
    </row>
    <row r="60" customFormat="false" ht="15" hidden="false" customHeight="false" outlineLevel="0" collapsed="false">
      <c r="C60" s="15" t="n">
        <f aca="false">ROUND(C29,0)</f>
        <v>0</v>
      </c>
      <c r="D60" s="9" t="str">
        <f aca="false">D29</f>
        <v>_</v>
      </c>
      <c r="E60" s="9" t="str">
        <f aca="false">E29</f>
        <v>_</v>
      </c>
      <c r="F60" s="9" t="str">
        <f aca="false">F29</f>
        <v>_</v>
      </c>
      <c r="G60" s="9" t="str">
        <f aca="false">G29</f>
        <v>_</v>
      </c>
      <c r="I60" s="0" t="str">
        <f aca="false">"  "&amp;C60&amp;", "&amp;D60&amp;", "&amp;E60&amp;", "&amp;F60&amp;", "&amp;G60&amp;","</f>
        <v>  0, _, _, _, _,</v>
      </c>
      <c r="J60" s="0" t="str">
        <f aca="false">"  "&amp;ROUND(C60*0.637628,0)&amp;", "&amp;D60&amp;", "&amp;E60&amp;", "&amp;F60&amp;", "&amp;G60&amp;","</f>
        <v>  0, _, _, _, _,</v>
      </c>
      <c r="K60" s="0" t="str">
        <f aca="false">"  "&amp;ROUND(C60*0.637628^2,0)&amp;", "&amp;D60&amp;", "&amp;E60&amp;", "&amp;F60&amp;", "&amp;G60&amp;","</f>
        <v>  0, _, _, _, _,</v>
      </c>
      <c r="L60" s="0" t="str">
        <f aca="false">"  "&amp;ROUND(C60*0.637628^3,0)&amp;", "&amp;D60&amp;", "&amp;E60&amp;", "&amp;F60&amp;", "&amp;G60&amp;","</f>
        <v>  0, _, _, _, _,</v>
      </c>
      <c r="M60" s="0" t="str">
        <f aca="false">"  "&amp;ROUND(C60*0.637628^4,0)&amp;", "&amp;D60&amp;", "&amp;E60&amp;", "&amp;F60&amp;", "&amp;G60&amp;","</f>
        <v>  0, _, _, _, _,</v>
      </c>
      <c r="N60" s="0" t="str">
        <f aca="false">"  "&amp;ROUND(C60*0.637628^5,0)&amp;", "&amp;D60&amp;", "&amp;E60&amp;", "&amp;F60&amp;", "&amp;G60&amp;","</f>
        <v>  0, _, _, _, _,</v>
      </c>
      <c r="O60" s="0" t="str">
        <f aca="false">"  "&amp;ROUND(C60*0.637628^6,0)&amp;", "&amp;D60&amp;", "&amp;E60&amp;", "&amp;F60&amp;", "&amp;G60&amp;","</f>
        <v>  0, _, _, _, _,</v>
      </c>
      <c r="P60" s="0" t="str">
        <f aca="false">"  "&amp;ROUND(C60*0.637628^7,0)&amp;", "&amp;D60&amp;", "&amp;E60&amp;", "&amp;F60&amp;", "&amp;G60&amp;","</f>
        <v>  0, _, _, _, _,</v>
      </c>
      <c r="Q60" s="0" t="str">
        <f aca="false">"  "&amp;ROUND(C60*0.637628^8,0)&amp;", "&amp;D60&amp;", "&amp;E60&amp;", "&amp;F60&amp;", "&amp;G60&amp;","</f>
        <v>  0, _, _, _, _,</v>
      </c>
      <c r="R60" s="0" t="str">
        <f aca="false">"  "&amp;ROUND(C60*0.637628^9,0)&amp;", "&amp;D60&amp;", "&amp;E60&amp;", "&amp;F60&amp;", "&amp;G60&amp;","</f>
        <v>  0, _, _, _, _,</v>
      </c>
    </row>
    <row r="61" customFormat="false" ht="15" hidden="false" customHeight="false" outlineLevel="0" collapsed="false">
      <c r="C61" s="15" t="n">
        <f aca="false">ROUND(C30,0)</f>
        <v>0</v>
      </c>
      <c r="D61" s="9" t="str">
        <f aca="false">D30</f>
        <v>_</v>
      </c>
      <c r="E61" s="9" t="str">
        <f aca="false">E30</f>
        <v>_</v>
      </c>
      <c r="F61" s="9" t="str">
        <f aca="false">F30</f>
        <v>_</v>
      </c>
      <c r="G61" s="9" t="str">
        <f aca="false">G30</f>
        <v>_</v>
      </c>
      <c r="I61" s="0" t="str">
        <f aca="false">"  "&amp;C61&amp;", "&amp;D61&amp;", "&amp;E61&amp;", "&amp;F61&amp;", "&amp;G61&amp;","</f>
        <v>  0, _, _, _, _,</v>
      </c>
      <c r="J61" s="0" t="str">
        <f aca="false">"  "&amp;ROUND(C61*0.637628,0)&amp;", "&amp;D61&amp;", "&amp;E61&amp;", "&amp;F61&amp;", "&amp;G61&amp;","</f>
        <v>  0, _, _, _, _,</v>
      </c>
      <c r="K61" s="0" t="str">
        <f aca="false">"  "&amp;ROUND(C61*0.637628^2,0)&amp;", "&amp;D61&amp;", "&amp;E61&amp;", "&amp;F61&amp;", "&amp;G61&amp;","</f>
        <v>  0, _, _, _, _,</v>
      </c>
      <c r="L61" s="0" t="str">
        <f aca="false">"  "&amp;ROUND(C61*0.637628^3,0)&amp;", "&amp;D61&amp;", "&amp;E61&amp;", "&amp;F61&amp;", "&amp;G61&amp;","</f>
        <v>  0, _, _, _, _,</v>
      </c>
      <c r="M61" s="0" t="str">
        <f aca="false">"  "&amp;ROUND(C61*0.637628^4,0)&amp;", "&amp;D61&amp;", "&amp;E61&amp;", "&amp;F61&amp;", "&amp;G61&amp;","</f>
        <v>  0, _, _, _, _,</v>
      </c>
      <c r="N61" s="0" t="str">
        <f aca="false">"  "&amp;ROUND(C61*0.637628^5,0)&amp;", "&amp;D61&amp;", "&amp;E61&amp;", "&amp;F61&amp;", "&amp;G61&amp;","</f>
        <v>  0, _, _, _, _,</v>
      </c>
      <c r="O61" s="0" t="str">
        <f aca="false">"  "&amp;ROUND(C61*0.637628^6,0)&amp;", "&amp;D61&amp;", "&amp;E61&amp;", "&amp;F61&amp;", "&amp;G61&amp;","</f>
        <v>  0, _, _, _, _,</v>
      </c>
      <c r="P61" s="0" t="str">
        <f aca="false">"  "&amp;ROUND(C61*0.637628^7,0)&amp;", "&amp;D61&amp;", "&amp;E61&amp;", "&amp;F61&amp;", "&amp;G61&amp;","</f>
        <v>  0, _, _, _, _,</v>
      </c>
      <c r="Q61" s="0" t="str">
        <f aca="false">"  "&amp;ROUND(C61*0.637628^8,0)&amp;", "&amp;D61&amp;", "&amp;E61&amp;", "&amp;F61&amp;", "&amp;G61&amp;","</f>
        <v>  0, _, _, _, _,</v>
      </c>
      <c r="R61" s="0" t="str">
        <f aca="false">"  "&amp;ROUND(C61*0.637628^9,0)&amp;", "&amp;D61&amp;", "&amp;E61&amp;", "&amp;F61&amp;", "&amp;G61&amp;","</f>
        <v>  0, _, _, _, _,</v>
      </c>
    </row>
    <row r="62" customFormat="false" ht="15" hidden="false" customHeight="false" outlineLevel="0" collapsed="false">
      <c r="C62" s="15" t="n">
        <f aca="false">ROUND(C31,0)</f>
        <v>0</v>
      </c>
      <c r="D62" s="9" t="str">
        <f aca="false">D31</f>
        <v>_</v>
      </c>
      <c r="E62" s="9" t="str">
        <f aca="false">E31</f>
        <v>_</v>
      </c>
      <c r="F62" s="9" t="str">
        <f aca="false">F31</f>
        <v>_</v>
      </c>
      <c r="G62" s="9" t="str">
        <f aca="false">G31</f>
        <v>_</v>
      </c>
      <c r="I62" s="0" t="str">
        <f aca="false">"  "&amp;C62&amp;", "&amp;D62&amp;", "&amp;E62&amp;", "&amp;F62&amp;", "&amp;G62&amp;","</f>
        <v>  0, _, _, _, _,</v>
      </c>
      <c r="J62" s="0" t="str">
        <f aca="false">"  "&amp;ROUND(C62*0.637628,0)&amp;", "&amp;D62&amp;", "&amp;E62&amp;", "&amp;F62&amp;", "&amp;G62&amp;","</f>
        <v>  0, _, _, _, _,</v>
      </c>
      <c r="K62" s="0" t="str">
        <f aca="false">"  "&amp;ROUND(C62*0.637628^2,0)&amp;", "&amp;D62&amp;", "&amp;E62&amp;", "&amp;F62&amp;", "&amp;G62&amp;","</f>
        <v>  0, _, _, _, _,</v>
      </c>
      <c r="L62" s="0" t="str">
        <f aca="false">"  "&amp;ROUND(C62*0.637628^3,0)&amp;", "&amp;D62&amp;", "&amp;E62&amp;", "&amp;F62&amp;", "&amp;G62&amp;","</f>
        <v>  0, _, _, _, _,</v>
      </c>
      <c r="M62" s="0" t="str">
        <f aca="false">"  "&amp;ROUND(C62*0.637628^4,0)&amp;", "&amp;D62&amp;", "&amp;E62&amp;", "&amp;F62&amp;", "&amp;G62&amp;","</f>
        <v>  0, _, _, _, _,</v>
      </c>
      <c r="N62" s="0" t="str">
        <f aca="false">"  "&amp;ROUND(C62*0.637628^5,0)&amp;", "&amp;D62&amp;", "&amp;E62&amp;", "&amp;F62&amp;", "&amp;G62&amp;","</f>
        <v>  0, _, _, _, _,</v>
      </c>
      <c r="O62" s="0" t="str">
        <f aca="false">"  "&amp;ROUND(C62*0.637628^6,0)&amp;", "&amp;D62&amp;", "&amp;E62&amp;", "&amp;F62&amp;", "&amp;G62&amp;","</f>
        <v>  0, _, _, _, _,</v>
      </c>
      <c r="P62" s="0" t="str">
        <f aca="false">"  "&amp;ROUND(C62*0.637628^7,0)&amp;", "&amp;D62&amp;", "&amp;E62&amp;", "&amp;F62&amp;", "&amp;G62&amp;","</f>
        <v>  0, _, _, _, _,</v>
      </c>
      <c r="Q62" s="0" t="str">
        <f aca="false">"  "&amp;ROUND(C62*0.637628^8,0)&amp;", "&amp;D62&amp;", "&amp;E62&amp;", "&amp;F62&amp;", "&amp;G62&amp;","</f>
        <v>  0, _, _, _, _,</v>
      </c>
      <c r="R62" s="0" t="str">
        <f aca="false">"  "&amp;ROUND(C62*0.637628^9,0)&amp;", "&amp;D62&amp;", "&amp;E62&amp;", "&amp;F62&amp;", "&amp;G62&amp;","</f>
        <v>  0, _, _, _, _,</v>
      </c>
    </row>
    <row r="63" customFormat="false" ht="15" hidden="false" customHeight="false" outlineLevel="0" collapsed="false">
      <c r="C63" s="15" t="n">
        <f aca="false">ROUND(C32,0)</f>
        <v>0</v>
      </c>
      <c r="D63" s="9" t="str">
        <f aca="false">D32</f>
        <v>_</v>
      </c>
      <c r="E63" s="9" t="str">
        <f aca="false">E32</f>
        <v>_</v>
      </c>
      <c r="F63" s="9" t="str">
        <f aca="false">F32</f>
        <v>_</v>
      </c>
      <c r="G63" s="9" t="str">
        <f aca="false">G32</f>
        <v>_</v>
      </c>
      <c r="I63" s="0" t="str">
        <f aca="false">"  "&amp;C63&amp;", "&amp;D63&amp;", "&amp;E63&amp;", "&amp;F63&amp;", "&amp;G63&amp;" ;"</f>
        <v>  0, _, _, _, _ ;</v>
      </c>
      <c r="J63" s="0" t="str">
        <f aca="false">"  "&amp;ROUND(C63*0.637628,0)&amp;", "&amp;D63&amp;", "&amp;E63&amp;", "&amp;F63&amp;", "&amp;G63&amp;" ;"</f>
        <v>  0, _, _, _, _ ;</v>
      </c>
      <c r="K63" s="0" t="str">
        <f aca="false">"  "&amp;ROUND(C63*0.637628^2,0)&amp;", "&amp;D63&amp;", "&amp;E63&amp;", "&amp;F63&amp;", "&amp;G63&amp;" ;"</f>
        <v>  0, _, _, _, _ ;</v>
      </c>
      <c r="L63" s="0" t="str">
        <f aca="false">"  "&amp;ROUND(C63*0.637628^3,0)&amp;", "&amp;D63&amp;", "&amp;E63&amp;", "&amp;F63&amp;", "&amp;G63&amp;" ;"</f>
        <v>  0, _, _, _, _ ;</v>
      </c>
      <c r="M63" s="0" t="str">
        <f aca="false">"  "&amp;ROUND(C63*0.637628^4,0)&amp;", "&amp;D63&amp;", "&amp;E63&amp;", "&amp;F63&amp;", "&amp;G63&amp;" ;"</f>
        <v>  0, _, _, _, _ ;</v>
      </c>
      <c r="N63" s="0" t="str">
        <f aca="false">"  "&amp;ROUND(C63*0.637628^5,0)&amp;", "&amp;D63&amp;", "&amp;E63&amp;", "&amp;F63&amp;", "&amp;G63&amp;" ;"</f>
        <v>  0, _, _, _, _ ;</v>
      </c>
      <c r="O63" s="0" t="str">
        <f aca="false">"  "&amp;ROUND(C63*0.637628^6,0)&amp;", "&amp;D63&amp;", "&amp;E63&amp;", "&amp;F63&amp;", "&amp;G63&amp;" ;"</f>
        <v>  0, _, _, _, _ ;</v>
      </c>
      <c r="P63" s="0" t="str">
        <f aca="false">"  "&amp;ROUND(C63*0.637628^7,0)&amp;", "&amp;D63&amp;", "&amp;E63&amp;", "&amp;F63&amp;", "&amp;G63&amp;" ;"</f>
        <v>  0, _, _, _, _ ;</v>
      </c>
      <c r="Q63" s="0" t="str">
        <f aca="false">"  "&amp;ROUND(C63*0.637628^8,0)&amp;", "&amp;D63&amp;", "&amp;E63&amp;", "&amp;F63&amp;", "&amp;G63&amp;" ;"</f>
        <v>  0, _, _, _, _ ;</v>
      </c>
      <c r="R63" s="0" t="str">
        <f aca="false">"  "&amp;ROUND(C63*0.637628^9,0)&amp;", "&amp;D63&amp;", "&amp;E63&amp;", "&amp;F63&amp;", "&amp;G63&amp;" ;"</f>
        <v>  0, _, _, _, _ ;</v>
      </c>
    </row>
    <row r="64" customFormat="false" ht="15" hidden="false" customHeight="false" outlineLevel="0" collapsed="false">
      <c r="C64" s="15"/>
      <c r="D64" s="9"/>
      <c r="E64" s="9"/>
      <c r="F64" s="9"/>
      <c r="G64" s="9"/>
    </row>
    <row r="65" customFormat="false" ht="15" hidden="false" customHeight="false" outlineLevel="0" collapsed="false">
      <c r="A65" s="1" t="s">
        <v>22</v>
      </c>
      <c r="B65" s="16" t="n">
        <v>0</v>
      </c>
      <c r="C65" s="16" t="n">
        <v>1</v>
      </c>
      <c r="D65" s="16" t="n">
        <v>2</v>
      </c>
      <c r="E65" s="16" t="n">
        <v>3</v>
      </c>
      <c r="F65" s="16" t="n">
        <v>4</v>
      </c>
      <c r="G65" s="16" t="n">
        <v>5</v>
      </c>
      <c r="H65" s="16" t="n">
        <v>6</v>
      </c>
      <c r="I65" s="16" t="n">
        <v>7</v>
      </c>
      <c r="J65" s="16" t="n">
        <v>8</v>
      </c>
      <c r="K65" s="16" t="n">
        <v>9</v>
      </c>
      <c r="L65" s="16" t="n">
        <v>10</v>
      </c>
      <c r="M65" s="16" t="n">
        <v>11</v>
      </c>
      <c r="N65" s="16" t="n">
        <v>12</v>
      </c>
      <c r="O65" s="16" t="n">
        <v>13</v>
      </c>
      <c r="P65" s="16" t="n">
        <v>14</v>
      </c>
      <c r="Q65" s="16" t="n">
        <v>15</v>
      </c>
      <c r="R65" s="16" t="n">
        <v>16</v>
      </c>
      <c r="S65" s="16" t="n">
        <v>17</v>
      </c>
      <c r="T65" s="16" t="n">
        <v>18</v>
      </c>
      <c r="U65" s="16" t="n">
        <v>19</v>
      </c>
      <c r="V65" s="16" t="n">
        <v>20</v>
      </c>
      <c r="W65" s="16" t="n">
        <v>21</v>
      </c>
      <c r="X65" s="16" t="n">
        <v>22</v>
      </c>
      <c r="Y65" s="16" t="n">
        <v>23</v>
      </c>
      <c r="Z65" s="16" t="n">
        <v>24</v>
      </c>
      <c r="AA65" s="16" t="n">
        <v>25</v>
      </c>
      <c r="AB65" s="16" t="n">
        <v>26</v>
      </c>
      <c r="AC65" s="16" t="n">
        <v>27</v>
      </c>
      <c r="AD65" s="16" t="n">
        <v>28</v>
      </c>
      <c r="AE65" s="16" t="n">
        <v>29</v>
      </c>
    </row>
    <row r="66" customFormat="false" ht="15" hidden="false" customHeight="false" outlineLevel="0" collapsed="false">
      <c r="A66" s="0" t="s">
        <v>23</v>
      </c>
      <c r="B66" s="0" t="n">
        <v>0</v>
      </c>
      <c r="C66" s="10" t="n">
        <v>0.02</v>
      </c>
      <c r="D66" s="10" t="n">
        <v>0.05</v>
      </c>
      <c r="E66" s="10" t="n">
        <v>0.07</v>
      </c>
      <c r="F66" s="10" t="n">
        <v>0.07</v>
      </c>
      <c r="G66" s="10" t="n">
        <v>0.08</v>
      </c>
      <c r="H66" s="10" t="n">
        <v>0.1</v>
      </c>
      <c r="I66" s="10" t="n">
        <v>0.05</v>
      </c>
      <c r="J66" s="10" t="n">
        <v>0.03</v>
      </c>
      <c r="K66" s="10" t="n">
        <v>0.06</v>
      </c>
      <c r="L66" s="10" t="n">
        <v>0.06</v>
      </c>
      <c r="M66" s="10" t="n">
        <v>0.07</v>
      </c>
      <c r="N66" s="10" t="n">
        <v>0.05</v>
      </c>
      <c r="O66" s="10" t="n">
        <v>0.02</v>
      </c>
      <c r="P66" s="10" t="n">
        <v>0.04</v>
      </c>
      <c r="Q66" s="10" t="n">
        <v>0.02</v>
      </c>
      <c r="R66" s="10" t="n">
        <v>0.06</v>
      </c>
      <c r="S66" s="10" t="n">
        <v>0.02</v>
      </c>
      <c r="T66" s="10" t="n">
        <v>0.02</v>
      </c>
      <c r="U66" s="10" t="n">
        <v>0.04</v>
      </c>
      <c r="V66" s="10" t="n">
        <v>0.04</v>
      </c>
      <c r="W66" s="10" t="n">
        <v>0.02</v>
      </c>
      <c r="X66" s="10" t="n">
        <v>0.01</v>
      </c>
      <c r="Y66" s="0" t="n">
        <v>0</v>
      </c>
      <c r="Z66" s="0" t="n">
        <v>0</v>
      </c>
      <c r="AA66" s="0" t="n">
        <v>0</v>
      </c>
      <c r="AB66" s="0" t="n">
        <v>0</v>
      </c>
      <c r="AC66" s="0" t="n">
        <v>0</v>
      </c>
      <c r="AD66" s="0" t="n">
        <v>0</v>
      </c>
      <c r="AE66" s="0" t="n">
        <v>0</v>
      </c>
      <c r="AG66" s="3" t="n">
        <f aca="false">SUM(B66:AE66)</f>
        <v>1</v>
      </c>
    </row>
    <row r="67" customFormat="false" ht="15" hidden="false" customHeight="false" outlineLevel="0" collapsed="false">
      <c r="A67" s="0" t="s">
        <v>24</v>
      </c>
      <c r="B67" s="0" t="n">
        <v>0</v>
      </c>
      <c r="C67" s="15" t="n">
        <v>0.01</v>
      </c>
      <c r="D67" s="15" t="n">
        <v>0.03</v>
      </c>
      <c r="E67" s="15" t="n">
        <v>0.04</v>
      </c>
      <c r="F67" s="15" t="n">
        <v>0.05</v>
      </c>
      <c r="G67" s="15" t="n">
        <v>0.06</v>
      </c>
      <c r="H67" s="15" t="n">
        <v>0.1</v>
      </c>
      <c r="I67" s="15" t="n">
        <v>0.05</v>
      </c>
      <c r="J67" s="15" t="n">
        <v>0.04</v>
      </c>
      <c r="K67" s="15" t="n">
        <v>0.06</v>
      </c>
      <c r="L67" s="15" t="n">
        <v>0.06</v>
      </c>
      <c r="M67" s="15" t="n">
        <v>0.07</v>
      </c>
      <c r="N67" s="15" t="n">
        <v>0.07</v>
      </c>
      <c r="O67" s="15" t="n">
        <v>0.03</v>
      </c>
      <c r="P67" s="15" t="n">
        <v>0.05</v>
      </c>
      <c r="Q67" s="15" t="n">
        <v>0.03</v>
      </c>
      <c r="R67" s="15" t="n">
        <v>0.06</v>
      </c>
      <c r="S67" s="15" t="n">
        <v>0.03</v>
      </c>
      <c r="T67" s="15" t="n">
        <v>0.03</v>
      </c>
      <c r="U67" s="15" t="n">
        <v>0.04</v>
      </c>
      <c r="V67" s="15" t="n">
        <v>0.05</v>
      </c>
      <c r="W67" s="15" t="n">
        <v>0.03</v>
      </c>
      <c r="X67" s="15" t="n">
        <v>0.01</v>
      </c>
      <c r="Y67" s="0" t="n">
        <v>0</v>
      </c>
      <c r="Z67" s="0" t="n">
        <v>0</v>
      </c>
      <c r="AA67" s="0" t="n">
        <v>0</v>
      </c>
      <c r="AB67" s="0" t="n">
        <v>0</v>
      </c>
      <c r="AC67" s="0" t="n">
        <v>0</v>
      </c>
      <c r="AD67" s="0" t="n">
        <v>0</v>
      </c>
      <c r="AE67" s="0" t="n">
        <v>0</v>
      </c>
      <c r="AG67" s="3" t="n">
        <f aca="false">SUM(B67:AE67)</f>
        <v>1</v>
      </c>
    </row>
    <row r="68" customFormat="false" ht="15" hidden="false" customHeight="false" outlineLevel="0" collapsed="false">
      <c r="A68" s="0" t="s">
        <v>25</v>
      </c>
      <c r="B68" s="0" t="n">
        <v>0</v>
      </c>
      <c r="C68" s="17" t="n">
        <v>0</v>
      </c>
      <c r="D68" s="17" t="n">
        <v>0.02</v>
      </c>
      <c r="E68" s="17" t="n">
        <v>0.02</v>
      </c>
      <c r="F68" s="17" t="n">
        <v>0.02</v>
      </c>
      <c r="G68" s="17" t="n">
        <v>0.05</v>
      </c>
      <c r="H68" s="17" t="n">
        <v>0.09</v>
      </c>
      <c r="I68" s="17" t="n">
        <v>0.05</v>
      </c>
      <c r="J68" s="17" t="n">
        <v>0.05</v>
      </c>
      <c r="K68" s="17" t="n">
        <v>0.07</v>
      </c>
      <c r="L68" s="17" t="n">
        <v>0.06</v>
      </c>
      <c r="M68" s="17" t="n">
        <v>0.07</v>
      </c>
      <c r="N68" s="17" t="n">
        <v>0.09</v>
      </c>
      <c r="O68" s="17" t="n">
        <v>0.04</v>
      </c>
      <c r="P68" s="17" t="n">
        <v>0.05</v>
      </c>
      <c r="Q68" s="17" t="n">
        <v>0.04</v>
      </c>
      <c r="R68" s="17" t="n">
        <v>0.06</v>
      </c>
      <c r="S68" s="17" t="n">
        <v>0.04</v>
      </c>
      <c r="T68" s="17" t="n">
        <v>0.03</v>
      </c>
      <c r="U68" s="17" t="n">
        <v>0.04</v>
      </c>
      <c r="V68" s="17" t="n">
        <v>0.06</v>
      </c>
      <c r="W68" s="17" t="n">
        <v>0.04</v>
      </c>
      <c r="X68" s="17" t="n">
        <v>0.01</v>
      </c>
      <c r="Y68" s="0" t="n">
        <v>0</v>
      </c>
      <c r="Z68" s="0" t="n">
        <v>0</v>
      </c>
      <c r="AA68" s="0" t="n">
        <v>0</v>
      </c>
      <c r="AB68" s="0" t="n">
        <v>0</v>
      </c>
      <c r="AC68" s="0" t="n">
        <v>0</v>
      </c>
      <c r="AD68" s="0" t="n">
        <v>0</v>
      </c>
      <c r="AE68" s="0" t="n">
        <v>0</v>
      </c>
      <c r="AG68" s="3" t="n">
        <f aca="false">SUM(B68:AE68)</f>
        <v>1</v>
      </c>
    </row>
    <row r="69" customFormat="false" ht="15" hidden="false" customHeight="false" outlineLevel="0" collapsed="false">
      <c r="A69" s="0" t="s">
        <v>26</v>
      </c>
      <c r="B69" s="0" t="n">
        <v>0</v>
      </c>
      <c r="C69" s="15" t="n">
        <v>0.01</v>
      </c>
      <c r="D69" s="15" t="n">
        <v>0.03</v>
      </c>
      <c r="E69" s="15" t="n">
        <v>0.04</v>
      </c>
      <c r="F69" s="15" t="n">
        <v>0.05</v>
      </c>
      <c r="G69" s="15" t="n">
        <v>0.06</v>
      </c>
      <c r="H69" s="15" t="n">
        <v>0.1</v>
      </c>
      <c r="I69" s="15" t="n">
        <v>0.05</v>
      </c>
      <c r="J69" s="15" t="n">
        <v>0.04</v>
      </c>
      <c r="K69" s="15" t="n">
        <v>0.06</v>
      </c>
      <c r="L69" s="15" t="n">
        <v>0.06</v>
      </c>
      <c r="M69" s="15" t="n">
        <v>0.07</v>
      </c>
      <c r="N69" s="15" t="n">
        <v>0.07</v>
      </c>
      <c r="O69" s="15" t="n">
        <v>0.03</v>
      </c>
      <c r="P69" s="15" t="n">
        <v>0.05</v>
      </c>
      <c r="Q69" s="15" t="n">
        <v>0.03</v>
      </c>
      <c r="R69" s="15" t="n">
        <v>0.06</v>
      </c>
      <c r="S69" s="15" t="n">
        <v>0.03</v>
      </c>
      <c r="T69" s="15" t="n">
        <v>0.03</v>
      </c>
      <c r="U69" s="15" t="n">
        <v>0.04</v>
      </c>
      <c r="V69" s="15" t="n">
        <v>0.05</v>
      </c>
      <c r="W69" s="15" t="n">
        <v>0.03</v>
      </c>
      <c r="X69" s="15" t="n">
        <v>0.01</v>
      </c>
      <c r="Y69" s="0" t="n">
        <v>0</v>
      </c>
      <c r="Z69" s="0" t="n">
        <v>0</v>
      </c>
      <c r="AA69" s="0" t="n">
        <v>0</v>
      </c>
      <c r="AB69" s="0" t="n">
        <v>0</v>
      </c>
      <c r="AC69" s="0" t="n">
        <v>0</v>
      </c>
      <c r="AD69" s="0" t="n">
        <v>0</v>
      </c>
      <c r="AE69" s="0" t="n">
        <v>0</v>
      </c>
      <c r="AG69" s="3" t="n">
        <f aca="false">SUM(B69:AE69)</f>
        <v>1</v>
      </c>
    </row>
    <row r="70" customFormat="false" ht="15" hidden="false" customHeight="false" outlineLevel="0" collapsed="false">
      <c r="C70" s="9"/>
      <c r="D70" s="9"/>
      <c r="E70" s="9"/>
      <c r="F70" s="9"/>
      <c r="G70" s="9"/>
    </row>
    <row r="71" customFormat="false" ht="15" hidden="false" customHeight="false" outlineLevel="0" collapsed="false">
      <c r="B71" s="0" t="s">
        <v>27</v>
      </c>
      <c r="C71" s="9"/>
      <c r="D71" s="9"/>
      <c r="E71" s="9"/>
      <c r="F71" s="9"/>
      <c r="G71" s="9"/>
    </row>
    <row r="73" customFormat="false" ht="15" hidden="false" customHeight="false" outlineLevel="0" collapsed="false">
      <c r="A73" s="3"/>
      <c r="D73" s="0" t="s">
        <v>28</v>
      </c>
      <c r="E73" s="0" t="s">
        <v>29</v>
      </c>
    </row>
    <row r="74" customFormat="false" ht="15" hidden="false" customHeight="false" outlineLevel="0" collapsed="false">
      <c r="C74" s="0" t="n">
        <v>0</v>
      </c>
      <c r="D74" s="0" t="n">
        <v>0</v>
      </c>
      <c r="E74" s="0" t="s">
        <v>30</v>
      </c>
      <c r="F74" s="0" t="s">
        <v>30</v>
      </c>
      <c r="G74" s="0" t="s">
        <v>30</v>
      </c>
      <c r="H74" s="0" t="s">
        <v>30</v>
      </c>
    </row>
    <row r="75" customFormat="false" ht="15" hidden="false" customHeight="false" outlineLevel="0" collapsed="false">
      <c r="C75" s="0" t="n">
        <f aca="false">D75/$D$105</f>
        <v>0.769949106914789</v>
      </c>
      <c r="D75" s="0" t="n">
        <v>1917131.535</v>
      </c>
      <c r="E75" s="0" t="s">
        <v>30</v>
      </c>
      <c r="F75" s="0" t="s">
        <v>30</v>
      </c>
      <c r="G75" s="0" t="s">
        <v>30</v>
      </c>
      <c r="H75" s="0" t="s">
        <v>30</v>
      </c>
    </row>
    <row r="76" customFormat="false" ht="15" hidden="false" customHeight="false" outlineLevel="0" collapsed="false">
      <c r="C76" s="0" t="n">
        <f aca="false">D76/$D$105</f>
        <v>0.110493236572323</v>
      </c>
      <c r="D76" s="0" t="n">
        <v>275122.1689</v>
      </c>
      <c r="E76" s="0" t="s">
        <v>30</v>
      </c>
      <c r="F76" s="0" t="s">
        <v>30</v>
      </c>
      <c r="G76" s="0" t="s">
        <v>30</v>
      </c>
      <c r="H76" s="0" t="s">
        <v>30</v>
      </c>
    </row>
    <row r="77" customFormat="false" ht="15" hidden="false" customHeight="false" outlineLevel="0" collapsed="false">
      <c r="C77" s="0" t="n">
        <f aca="false">D77/$D$105</f>
        <v>0.0113194144051913</v>
      </c>
      <c r="D77" s="0" t="n">
        <v>28184.72821</v>
      </c>
      <c r="E77" s="0" t="s">
        <v>30</v>
      </c>
      <c r="F77" s="0" t="s">
        <v>30</v>
      </c>
      <c r="G77" s="0" t="s">
        <v>30</v>
      </c>
      <c r="H77" s="0" t="s">
        <v>30</v>
      </c>
    </row>
    <row r="78" customFormat="false" ht="15" hidden="false" customHeight="false" outlineLevel="0" collapsed="false">
      <c r="C78" s="0" t="n">
        <f aca="false">D78/$D$105</f>
        <v>0.0167550164413598</v>
      </c>
      <c r="D78" s="0" t="n">
        <v>41719.0826</v>
      </c>
      <c r="E78" s="0" t="s">
        <v>30</v>
      </c>
      <c r="F78" s="0" t="s">
        <v>30</v>
      </c>
      <c r="G78" s="0" t="s">
        <v>30</v>
      </c>
      <c r="H78" s="0" t="s">
        <v>30</v>
      </c>
    </row>
    <row r="79" customFormat="false" ht="15" hidden="false" customHeight="false" outlineLevel="0" collapsed="false">
      <c r="C79" s="0" t="n">
        <f aca="false">D79/$D$105</f>
        <v>0.0150467251194626</v>
      </c>
      <c r="D79" s="0" t="n">
        <v>37465.52982</v>
      </c>
      <c r="E79" s="0" t="s">
        <v>30</v>
      </c>
      <c r="F79" s="0" t="s">
        <v>30</v>
      </c>
      <c r="G79" s="0" t="s">
        <v>30</v>
      </c>
      <c r="H79" s="0" t="s">
        <v>30</v>
      </c>
    </row>
    <row r="80" customFormat="false" ht="15" hidden="false" customHeight="false" outlineLevel="0" collapsed="false">
      <c r="C80" s="0" t="n">
        <f aca="false">D80/$D$105</f>
        <v>0.0193594767809166</v>
      </c>
      <c r="D80" s="0" t="n">
        <v>48204.04765</v>
      </c>
      <c r="E80" s="0" t="s">
        <v>30</v>
      </c>
      <c r="F80" s="0" t="s">
        <v>30</v>
      </c>
      <c r="G80" s="0" t="s">
        <v>30</v>
      </c>
      <c r="H80" s="0" t="s">
        <v>30</v>
      </c>
    </row>
    <row r="81" customFormat="false" ht="15" hidden="false" customHeight="false" outlineLevel="0" collapsed="false">
      <c r="C81" s="0" t="n">
        <f aca="false">D81/$D$105</f>
        <v>0.0218198086973296</v>
      </c>
      <c r="D81" s="0" t="n">
        <v>54330.14074</v>
      </c>
      <c r="E81" s="0" t="s">
        <v>30</v>
      </c>
      <c r="F81" s="0" t="s">
        <v>30</v>
      </c>
      <c r="G81" s="0" t="s">
        <v>30</v>
      </c>
      <c r="H81" s="0" t="s">
        <v>30</v>
      </c>
    </row>
    <row r="82" customFormat="false" ht="15" hidden="false" customHeight="false" outlineLevel="0" collapsed="false">
      <c r="C82" s="0" t="n">
        <f aca="false">D82/$D$105</f>
        <v>0.000536561732368725</v>
      </c>
      <c r="D82" s="0" t="n">
        <v>1336.009625</v>
      </c>
      <c r="E82" s="0" t="s">
        <v>30</v>
      </c>
      <c r="F82" s="0" t="s">
        <v>30</v>
      </c>
      <c r="G82" s="0" t="s">
        <v>30</v>
      </c>
      <c r="H82" s="0" t="s">
        <v>30</v>
      </c>
    </row>
    <row r="83" customFormat="false" ht="15" hidden="false" customHeight="false" outlineLevel="0" collapsed="false">
      <c r="C83" s="0" t="n">
        <f aca="false">D83/$D$105</f>
        <v>0.0103622527021527</v>
      </c>
      <c r="D83" s="0" t="n">
        <v>25801.44746</v>
      </c>
      <c r="E83" s="0" t="s">
        <v>30</v>
      </c>
      <c r="F83" s="0" t="s">
        <v>30</v>
      </c>
      <c r="G83" s="0" t="s">
        <v>30</v>
      </c>
      <c r="H83" s="0" t="s">
        <v>30</v>
      </c>
    </row>
    <row r="84" customFormat="false" ht="15" hidden="false" customHeight="false" outlineLevel="0" collapsed="false">
      <c r="C84" s="0" t="n">
        <f aca="false">D84/$D$105</f>
        <v>0</v>
      </c>
      <c r="D84" s="0" t="n">
        <v>0</v>
      </c>
      <c r="E84" s="0" t="s">
        <v>30</v>
      </c>
      <c r="F84" s="0" t="s">
        <v>30</v>
      </c>
      <c r="G84" s="0" t="s">
        <v>30</v>
      </c>
      <c r="H84" s="0" t="s">
        <v>30</v>
      </c>
    </row>
    <row r="85" customFormat="false" ht="15" hidden="false" customHeight="false" outlineLevel="0" collapsed="false">
      <c r="C85" s="0" t="n">
        <f aca="false">D85/$D$105</f>
        <v>0</v>
      </c>
      <c r="D85" s="0" t="n">
        <v>0</v>
      </c>
      <c r="E85" s="0" t="s">
        <v>30</v>
      </c>
      <c r="F85" s="0" t="s">
        <v>30</v>
      </c>
      <c r="G85" s="0" t="s">
        <v>30</v>
      </c>
      <c r="H85" s="0" t="s">
        <v>30</v>
      </c>
    </row>
    <row r="86" customFormat="false" ht="15" hidden="false" customHeight="false" outlineLevel="0" collapsed="false">
      <c r="C86" s="0" t="n">
        <f aca="false">D86/$D$105</f>
        <v>0.00241215469599952</v>
      </c>
      <c r="D86" s="0" t="n">
        <v>6006.134423</v>
      </c>
      <c r="E86" s="0" t="s">
        <v>30</v>
      </c>
      <c r="F86" s="0" t="s">
        <v>30</v>
      </c>
      <c r="G86" s="0" t="s">
        <v>30</v>
      </c>
      <c r="H86" s="0" t="s">
        <v>30</v>
      </c>
    </row>
    <row r="87" customFormat="false" ht="15" hidden="false" customHeight="false" outlineLevel="0" collapsed="false">
      <c r="C87" s="0" t="n">
        <f aca="false">D87/$D$105</f>
        <v>0.0195912310516332</v>
      </c>
      <c r="D87" s="0" t="n">
        <v>48781.10322</v>
      </c>
      <c r="E87" s="0" t="s">
        <v>30</v>
      </c>
      <c r="F87" s="0" t="s">
        <v>30</v>
      </c>
      <c r="G87" s="0" t="s">
        <v>30</v>
      </c>
      <c r="H87" s="0" t="s">
        <v>30</v>
      </c>
    </row>
    <row r="88" customFormat="false" ht="15" hidden="false" customHeight="false" outlineLevel="0" collapsed="false">
      <c r="C88" s="0" t="n">
        <f aca="false">D88/$D$105</f>
        <v>0</v>
      </c>
      <c r="D88" s="0" t="n">
        <v>0</v>
      </c>
      <c r="E88" s="0" t="s">
        <v>30</v>
      </c>
      <c r="F88" s="0" t="s">
        <v>30</v>
      </c>
      <c r="G88" s="0" t="s">
        <v>30</v>
      </c>
      <c r="H88" s="0" t="s">
        <v>30</v>
      </c>
    </row>
    <row r="89" customFormat="false" ht="15" hidden="false" customHeight="false" outlineLevel="0" collapsed="false">
      <c r="C89" s="0" t="n">
        <f aca="false">D89/$D$105</f>
        <v>0.00102203377006941</v>
      </c>
      <c r="D89" s="0" t="n">
        <v>2544.80868</v>
      </c>
      <c r="E89" s="0" t="s">
        <v>30</v>
      </c>
      <c r="F89" s="0" t="s">
        <v>30</v>
      </c>
      <c r="G89" s="0" t="s">
        <v>30</v>
      </c>
      <c r="H89" s="0" t="s">
        <v>30</v>
      </c>
    </row>
    <row r="90" customFormat="false" ht="15" hidden="false" customHeight="false" outlineLevel="0" collapsed="false">
      <c r="C90" s="0" t="n">
        <f aca="false">D90/$D$105</f>
        <v>0</v>
      </c>
      <c r="D90" s="0" t="n">
        <v>0</v>
      </c>
      <c r="E90" s="0" t="s">
        <v>30</v>
      </c>
      <c r="F90" s="0" t="s">
        <v>30</v>
      </c>
      <c r="G90" s="0" t="s">
        <v>30</v>
      </c>
      <c r="H90" s="0" t="s">
        <v>30</v>
      </c>
    </row>
    <row r="91" customFormat="false" ht="15" hidden="false" customHeight="false" outlineLevel="0" collapsed="false">
      <c r="C91" s="0" t="n">
        <f aca="false">D91/$D$105</f>
        <v>0.000820221015504676</v>
      </c>
      <c r="D91" s="0" t="n">
        <v>2042.305862</v>
      </c>
      <c r="E91" s="0" t="s">
        <v>30</v>
      </c>
      <c r="F91" s="0" t="s">
        <v>30</v>
      </c>
      <c r="G91" s="0" t="s">
        <v>30</v>
      </c>
      <c r="H91" s="0" t="s">
        <v>30</v>
      </c>
    </row>
    <row r="92" customFormat="false" ht="15" hidden="false" customHeight="false" outlineLevel="0" collapsed="false">
      <c r="C92" s="0" t="n">
        <f aca="false">D92/$D$105</f>
        <v>0.000512760100900121</v>
      </c>
      <c r="D92" s="0" t="n">
        <v>1276.744853</v>
      </c>
      <c r="E92" s="0" t="s">
        <v>30</v>
      </c>
      <c r="F92" s="0" t="s">
        <v>30</v>
      </c>
      <c r="G92" s="0" t="s">
        <v>30</v>
      </c>
      <c r="H92" s="0" t="s">
        <v>30</v>
      </c>
    </row>
    <row r="93" customFormat="false" ht="15" hidden="false" customHeight="false" outlineLevel="0" collapsed="false">
      <c r="C93" s="0" t="n">
        <f aca="false">D93/$D$105</f>
        <v>0</v>
      </c>
      <c r="D93" s="0" t="n">
        <v>0</v>
      </c>
      <c r="E93" s="0" t="s">
        <v>30</v>
      </c>
      <c r="F93" s="0" t="s">
        <v>30</v>
      </c>
      <c r="G93" s="0" t="s">
        <v>30</v>
      </c>
      <c r="H93" s="0" t="s">
        <v>30</v>
      </c>
    </row>
    <row r="94" customFormat="false" ht="15" hidden="false" customHeight="false" outlineLevel="0" collapsed="false">
      <c r="C94" s="0" t="n">
        <f aca="false">D94/$D$105</f>
        <v>0</v>
      </c>
      <c r="D94" s="0" t="n">
        <v>0</v>
      </c>
      <c r="E94" s="0" t="s">
        <v>30</v>
      </c>
      <c r="F94" s="0" t="s">
        <v>30</v>
      </c>
      <c r="G94" s="0" t="s">
        <v>30</v>
      </c>
      <c r="H94" s="0" t="s">
        <v>30</v>
      </c>
    </row>
    <row r="95" customFormat="false" ht="15" hidden="false" customHeight="false" outlineLevel="0" collapsed="false">
      <c r="C95" s="0" t="n">
        <f aca="false">D95/$D$105</f>
        <v>0</v>
      </c>
      <c r="D95" s="0" t="n">
        <v>0</v>
      </c>
      <c r="E95" s="0" t="s">
        <v>30</v>
      </c>
      <c r="F95" s="0" t="s">
        <v>30</v>
      </c>
      <c r="G95" s="0" t="s">
        <v>30</v>
      </c>
      <c r="H95" s="0" t="s">
        <v>30</v>
      </c>
    </row>
    <row r="96" customFormat="false" ht="15" hidden="false" customHeight="false" outlineLevel="0" collapsed="false">
      <c r="C96" s="0" t="n">
        <f aca="false">D96/$D$105</f>
        <v>0</v>
      </c>
      <c r="D96" s="0" t="n">
        <v>0</v>
      </c>
      <c r="E96" s="0" t="s">
        <v>30</v>
      </c>
      <c r="F96" s="0" t="s">
        <v>30</v>
      </c>
      <c r="G96" s="0" t="s">
        <v>30</v>
      </c>
      <c r="H96" s="0" t="s">
        <v>30</v>
      </c>
    </row>
    <row r="97" customFormat="false" ht="15" hidden="false" customHeight="false" outlineLevel="0" collapsed="false">
      <c r="C97" s="0" t="n">
        <f aca="false">D97/$D$105</f>
        <v>0</v>
      </c>
      <c r="D97" s="0" t="n">
        <v>0</v>
      </c>
      <c r="E97" s="0" t="s">
        <v>30</v>
      </c>
      <c r="F97" s="0" t="s">
        <v>30</v>
      </c>
      <c r="G97" s="0" t="s">
        <v>30</v>
      </c>
      <c r="H97" s="0" t="s">
        <v>30</v>
      </c>
    </row>
    <row r="98" customFormat="false" ht="15" hidden="false" customHeight="false" outlineLevel="0" collapsed="false">
      <c r="C98" s="0" t="n">
        <f aca="false">D98/$D$105</f>
        <v>0</v>
      </c>
      <c r="D98" s="0" t="n">
        <v>0</v>
      </c>
      <c r="E98" s="0" t="s">
        <v>30</v>
      </c>
      <c r="F98" s="0" t="s">
        <v>30</v>
      </c>
      <c r="G98" s="0" t="s">
        <v>30</v>
      </c>
      <c r="H98" s="0" t="s">
        <v>30</v>
      </c>
    </row>
    <row r="99" customFormat="false" ht="15" hidden="false" customHeight="false" outlineLevel="0" collapsed="false">
      <c r="C99" s="0" t="e">
        <f aca="false">D99/$D$105</f>
        <v>#VALUE!</v>
      </c>
      <c r="D99" s="0" t="s">
        <v>5</v>
      </c>
      <c r="E99" s="0" t="s">
        <v>30</v>
      </c>
      <c r="F99" s="0" t="s">
        <v>30</v>
      </c>
      <c r="G99" s="0" t="s">
        <v>30</v>
      </c>
      <c r="H99" s="0" t="s">
        <v>30</v>
      </c>
    </row>
    <row r="100" customFormat="false" ht="15" hidden="false" customHeight="false" outlineLevel="0" collapsed="false">
      <c r="C100" s="0" t="e">
        <f aca="false">D100/$D$105</f>
        <v>#VALUE!</v>
      </c>
      <c r="D100" s="0" t="s">
        <v>5</v>
      </c>
      <c r="E100" s="0" t="s">
        <v>30</v>
      </c>
      <c r="F100" s="0" t="s">
        <v>30</v>
      </c>
      <c r="G100" s="0" t="s">
        <v>30</v>
      </c>
      <c r="H100" s="0" t="s">
        <v>30</v>
      </c>
    </row>
    <row r="101" customFormat="false" ht="15" hidden="false" customHeight="false" outlineLevel="0" collapsed="false">
      <c r="C101" s="0" t="e">
        <f aca="false">D101/$D$105</f>
        <v>#VALUE!</v>
      </c>
      <c r="D101" s="0" t="s">
        <v>5</v>
      </c>
      <c r="E101" s="0" t="s">
        <v>30</v>
      </c>
      <c r="F101" s="0" t="s">
        <v>30</v>
      </c>
      <c r="G101" s="0" t="s">
        <v>30</v>
      </c>
      <c r="H101" s="0" t="s">
        <v>30</v>
      </c>
    </row>
    <row r="102" customFormat="false" ht="15" hidden="false" customHeight="false" outlineLevel="0" collapsed="false">
      <c r="C102" s="0" t="e">
        <f aca="false">D102/$D$105</f>
        <v>#VALUE!</v>
      </c>
      <c r="D102" s="0" t="s">
        <v>5</v>
      </c>
      <c r="E102" s="0" t="s">
        <v>30</v>
      </c>
      <c r="F102" s="0" t="s">
        <v>30</v>
      </c>
      <c r="G102" s="0" t="s">
        <v>30</v>
      </c>
      <c r="H102" s="0" t="s">
        <v>30</v>
      </c>
    </row>
    <row r="103" customFormat="false" ht="15" hidden="false" customHeight="false" outlineLevel="0" collapsed="false">
      <c r="C103" s="0" t="e">
        <f aca="false">D103/$D$105</f>
        <v>#VALUE!</v>
      </c>
      <c r="D103" s="0" t="s">
        <v>5</v>
      </c>
      <c r="E103" s="0" t="s">
        <v>30</v>
      </c>
      <c r="F103" s="0" t="s">
        <v>30</v>
      </c>
      <c r="G103" s="0" t="s">
        <v>30</v>
      </c>
      <c r="H103" s="0" t="s">
        <v>5</v>
      </c>
      <c r="I103" s="0" t="s">
        <v>31</v>
      </c>
    </row>
    <row r="105" customFormat="false" ht="15" hidden="false" customHeight="false" outlineLevel="0" collapsed="false">
      <c r="D105" s="0" t="n">
        <f aca="false">SUM(D75:D103)</f>
        <v>2489945.787043</v>
      </c>
      <c r="F105" s="3" t="n">
        <v>0.449815</v>
      </c>
      <c r="H105" s="0" t="n">
        <f aca="false">D105*F105</f>
        <v>1120014.96419875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G116"/>
  <sheetViews>
    <sheetView windowProtection="false" showFormulas="false" showGridLines="true" showRowColHeaders="true" showZeros="true" rightToLeft="false" tabSelected="false" showOutlineSymbols="true" defaultGridColor="true" view="normal" topLeftCell="E46" colorId="64" zoomScale="100" zoomScaleNormal="100" zoomScalePageLayoutView="100" workbookViewId="0">
      <selection pane="topLeft" activeCell="P36" activeCellId="0" sqref="P36"/>
    </sheetView>
  </sheetViews>
  <sheetFormatPr defaultRowHeight="15"/>
  <cols>
    <col collapsed="false" hidden="false" max="1025" min="1" style="0" width="8.36734693877551"/>
  </cols>
  <sheetData>
    <row r="1" customFormat="false" ht="15" hidden="false" customHeight="false" outlineLevel="0" collapsed="false">
      <c r="C1" s="0" t="s">
        <v>290</v>
      </c>
      <c r="I1" s="0" t="s">
        <v>45</v>
      </c>
      <c r="O1" s="3"/>
    </row>
    <row r="2" customFormat="false" ht="15" hidden="false" customHeight="false" outlineLevel="0" collapsed="false">
      <c r="A2" s="0" t="n">
        <v>0</v>
      </c>
      <c r="C2" s="0" t="s">
        <v>46</v>
      </c>
      <c r="D2" s="0" t="s">
        <v>46</v>
      </c>
      <c r="E2" s="0" t="s">
        <v>47</v>
      </c>
      <c r="F2" s="0" t="s">
        <v>47</v>
      </c>
      <c r="G2" s="0" t="s">
        <v>46</v>
      </c>
      <c r="I2" s="0" t="n">
        <v>0.032</v>
      </c>
      <c r="J2" s="0" t="n">
        <v>0.032</v>
      </c>
      <c r="K2" s="0" t="s">
        <v>47</v>
      </c>
      <c r="L2" s="0" t="s">
        <v>47</v>
      </c>
      <c r="M2" s="0" t="n">
        <v>0.032</v>
      </c>
      <c r="O2" s="3"/>
    </row>
    <row r="3" customFormat="false" ht="15" hidden="false" customHeight="false" outlineLevel="0" collapsed="false">
      <c r="A3" s="0" t="n">
        <v>1</v>
      </c>
      <c r="C3" s="0" t="s">
        <v>46</v>
      </c>
      <c r="D3" s="0" t="s">
        <v>47</v>
      </c>
      <c r="E3" s="0" t="s">
        <v>47</v>
      </c>
      <c r="F3" s="0" t="s">
        <v>47</v>
      </c>
      <c r="G3" s="0" t="s">
        <v>46</v>
      </c>
      <c r="I3" s="0" t="n">
        <v>0.0295021</v>
      </c>
      <c r="J3" s="0" t="s">
        <v>47</v>
      </c>
      <c r="K3" s="0" t="s">
        <v>47</v>
      </c>
      <c r="L3" s="0" t="s">
        <v>47</v>
      </c>
      <c r="M3" s="0" t="n">
        <v>0.0295021</v>
      </c>
      <c r="O3" s="3"/>
    </row>
    <row r="4" customFormat="false" ht="15" hidden="false" customHeight="false" outlineLevel="0" collapsed="false">
      <c r="A4" s="0" t="n">
        <v>2</v>
      </c>
      <c r="C4" s="0" t="s">
        <v>46</v>
      </c>
      <c r="D4" s="0" t="s">
        <v>47</v>
      </c>
      <c r="E4" s="0" t="s">
        <v>47</v>
      </c>
      <c r="F4" s="0" t="s">
        <v>47</v>
      </c>
      <c r="G4" s="0" t="s">
        <v>46</v>
      </c>
      <c r="I4" s="0" t="n">
        <v>0.0456455968</v>
      </c>
      <c r="J4" s="0" t="s">
        <v>47</v>
      </c>
      <c r="K4" s="0" t="s">
        <v>47</v>
      </c>
      <c r="L4" s="0" t="s">
        <v>47</v>
      </c>
      <c r="M4" s="0" t="n">
        <v>0.0456455968</v>
      </c>
      <c r="O4" s="3"/>
    </row>
    <row r="5" customFormat="false" ht="15" hidden="false" customHeight="false" outlineLevel="0" collapsed="false">
      <c r="A5" s="0" t="n">
        <v>3</v>
      </c>
      <c r="C5" s="0" t="s">
        <v>46</v>
      </c>
      <c r="D5" s="0" t="s">
        <v>47</v>
      </c>
      <c r="E5" s="0" t="s">
        <v>47</v>
      </c>
      <c r="F5" s="0" t="s">
        <v>47</v>
      </c>
      <c r="G5" s="0" t="s">
        <v>46</v>
      </c>
      <c r="I5" s="0" t="n">
        <v>0.0221814992</v>
      </c>
      <c r="J5" s="0" t="n">
        <v>0.0221814992</v>
      </c>
      <c r="K5" s="0" t="n">
        <v>0.0221814992</v>
      </c>
      <c r="L5" s="0" t="s">
        <v>47</v>
      </c>
      <c r="M5" s="0" t="n">
        <v>0.0221814992</v>
      </c>
      <c r="O5" s="3"/>
    </row>
    <row r="6" customFormat="false" ht="15" hidden="false" customHeight="false" outlineLevel="0" collapsed="false">
      <c r="A6" s="0" t="n">
        <v>4</v>
      </c>
      <c r="C6" s="0" t="s">
        <v>46</v>
      </c>
      <c r="D6" s="0" t="s">
        <v>47</v>
      </c>
      <c r="E6" s="0" t="s">
        <v>47</v>
      </c>
      <c r="F6" s="0" t="s">
        <v>47</v>
      </c>
      <c r="G6" s="0" t="s">
        <v>46</v>
      </c>
      <c r="I6" s="0" t="n">
        <v>0.0187676912</v>
      </c>
      <c r="J6" s="0" t="s">
        <v>47</v>
      </c>
      <c r="K6" s="0" t="s">
        <v>47</v>
      </c>
      <c r="L6" s="0" t="s">
        <v>47</v>
      </c>
      <c r="M6" s="0" t="n">
        <v>0.0187676912</v>
      </c>
      <c r="O6" s="3"/>
    </row>
    <row r="7" customFormat="false" ht="15" hidden="false" customHeight="false" outlineLevel="0" collapsed="false">
      <c r="A7" s="0" t="n">
        <v>5</v>
      </c>
      <c r="C7" s="0" t="s">
        <v>46</v>
      </c>
      <c r="D7" s="0" t="s">
        <v>47</v>
      </c>
      <c r="E7" s="0" t="s">
        <v>47</v>
      </c>
      <c r="F7" s="0" t="s">
        <v>47</v>
      </c>
      <c r="G7" s="0" t="s">
        <v>46</v>
      </c>
      <c r="I7" s="0" t="n">
        <v>0.013906516</v>
      </c>
      <c r="J7" s="0" t="n">
        <v>0.013906516</v>
      </c>
      <c r="K7" s="0" t="s">
        <v>47</v>
      </c>
      <c r="L7" s="0" t="s">
        <v>47</v>
      </c>
      <c r="M7" s="0" t="n">
        <v>0.013906516</v>
      </c>
      <c r="O7" s="3"/>
    </row>
    <row r="8" customFormat="false" ht="15" hidden="false" customHeight="false" outlineLevel="0" collapsed="false">
      <c r="A8" s="0" t="n">
        <v>6</v>
      </c>
      <c r="C8" s="0" t="s">
        <v>46</v>
      </c>
      <c r="D8" s="0" t="s">
        <v>47</v>
      </c>
      <c r="E8" s="0" t="s">
        <v>47</v>
      </c>
      <c r="F8" s="0" t="s">
        <v>47</v>
      </c>
      <c r="G8" s="0" t="s">
        <v>46</v>
      </c>
      <c r="I8" s="0" t="n">
        <v>0.014307304</v>
      </c>
      <c r="J8" s="0" t="n">
        <v>0.014307304</v>
      </c>
      <c r="K8" s="0" t="s">
        <v>47</v>
      </c>
      <c r="L8" s="0" t="s">
        <v>47</v>
      </c>
      <c r="M8" s="0" t="n">
        <v>0.014307304</v>
      </c>
      <c r="O8" s="3"/>
    </row>
    <row r="9" customFormat="false" ht="15" hidden="false" customHeight="false" outlineLevel="0" collapsed="false">
      <c r="A9" s="0" t="n">
        <v>7</v>
      </c>
      <c r="C9" s="0" t="s">
        <v>46</v>
      </c>
      <c r="D9" s="0" t="s">
        <v>47</v>
      </c>
      <c r="E9" s="0" t="s">
        <v>47</v>
      </c>
      <c r="F9" s="0" t="s">
        <v>47</v>
      </c>
      <c r="G9" s="0" t="s">
        <v>46</v>
      </c>
      <c r="I9" s="0" t="n">
        <v>0.042745036</v>
      </c>
      <c r="J9" s="0" t="s">
        <v>47</v>
      </c>
      <c r="K9" s="0" t="s">
        <v>47</v>
      </c>
      <c r="L9" s="0" t="s">
        <v>47</v>
      </c>
      <c r="M9" s="0" t="n">
        <v>0.042745036</v>
      </c>
      <c r="O9" s="3"/>
    </row>
    <row r="10" customFormat="false" ht="15" hidden="false" customHeight="false" outlineLevel="0" collapsed="false">
      <c r="A10" s="3" t="n">
        <v>8</v>
      </c>
      <c r="C10" s="0" t="n">
        <v>0.004702182</v>
      </c>
      <c r="D10" s="0" t="n">
        <v>0.004702182</v>
      </c>
      <c r="E10" s="0" t="s">
        <v>47</v>
      </c>
      <c r="F10" s="0" t="s">
        <v>47</v>
      </c>
      <c r="G10" s="0" t="s">
        <v>46</v>
      </c>
      <c r="I10" s="0" t="n">
        <v>0.0159534384</v>
      </c>
      <c r="J10" s="0" t="n">
        <v>0.0159534384</v>
      </c>
      <c r="K10" s="0" t="s">
        <v>47</v>
      </c>
      <c r="L10" s="0" t="s">
        <v>47</v>
      </c>
      <c r="M10" s="0" t="n">
        <v>0.0159534384</v>
      </c>
      <c r="O10" s="3"/>
    </row>
    <row r="11" customFormat="false" ht="15" hidden="false" customHeight="false" outlineLevel="0" collapsed="false">
      <c r="A11" s="0" t="n">
        <v>9</v>
      </c>
      <c r="C11" s="0" t="s">
        <v>46</v>
      </c>
      <c r="D11" s="0" t="s">
        <v>47</v>
      </c>
      <c r="E11" s="0" t="s">
        <v>47</v>
      </c>
      <c r="F11" s="0" t="s">
        <v>47</v>
      </c>
      <c r="G11" s="0" t="s">
        <v>46</v>
      </c>
      <c r="I11" s="0" t="n">
        <v>0.0159019896</v>
      </c>
      <c r="J11" s="0" t="n">
        <v>0.0159019896</v>
      </c>
      <c r="K11" s="0" t="s">
        <v>47</v>
      </c>
      <c r="L11" s="0" t="s">
        <v>47</v>
      </c>
      <c r="M11" s="0" t="n">
        <v>0.0159019896</v>
      </c>
      <c r="O11" s="3"/>
    </row>
    <row r="12" customFormat="false" ht="15" hidden="false" customHeight="false" outlineLevel="0" collapsed="false">
      <c r="A12" s="3" t="n">
        <v>10</v>
      </c>
      <c r="C12" s="9" t="n">
        <v>1.62E-005</v>
      </c>
      <c r="D12" s="9" t="n">
        <v>1.62E-005</v>
      </c>
      <c r="E12" s="0" t="s">
        <v>47</v>
      </c>
      <c r="F12" s="0" t="s">
        <v>47</v>
      </c>
      <c r="G12" s="0" t="s">
        <v>46</v>
      </c>
      <c r="I12" s="0" t="n">
        <v>0.0063926376</v>
      </c>
      <c r="J12" s="0" t="n">
        <v>0.0063926376</v>
      </c>
      <c r="K12" s="0" t="s">
        <v>47</v>
      </c>
      <c r="L12" s="0" t="s">
        <v>47</v>
      </c>
      <c r="M12" s="0" t="n">
        <v>0.0063926376</v>
      </c>
    </row>
    <row r="13" customFormat="false" ht="15" hidden="false" customHeight="false" outlineLevel="0" collapsed="false">
      <c r="A13" s="3" t="n">
        <v>11</v>
      </c>
      <c r="C13" s="9" t="n">
        <v>1.52E-005</v>
      </c>
      <c r="D13" s="9" t="n">
        <v>1.52E-005</v>
      </c>
      <c r="E13" s="9" t="n">
        <v>1.52E-005</v>
      </c>
      <c r="F13" s="0" t="s">
        <v>47</v>
      </c>
      <c r="G13" s="0" t="s">
        <v>46</v>
      </c>
      <c r="I13" s="0" t="n">
        <v>0.0013157544</v>
      </c>
      <c r="J13" s="0" t="n">
        <v>0.0013157544</v>
      </c>
      <c r="K13" s="0" t="n">
        <v>0.0013157544</v>
      </c>
      <c r="L13" s="0" t="s">
        <v>47</v>
      </c>
      <c r="M13" s="0" t="n">
        <v>0.0013157544</v>
      </c>
      <c r="O13" s="18"/>
    </row>
    <row r="14" customFormat="false" ht="15" hidden="false" customHeight="false" outlineLevel="0" collapsed="false">
      <c r="A14" s="3" t="n">
        <v>12</v>
      </c>
      <c r="C14" s="9" t="n">
        <v>1.29312E-005</v>
      </c>
      <c r="D14" s="9" t="n">
        <v>1.29312E-005</v>
      </c>
      <c r="E14" s="0" t="s">
        <v>47</v>
      </c>
      <c r="F14" s="0" t="s">
        <v>47</v>
      </c>
      <c r="G14" s="0" t="s">
        <v>46</v>
      </c>
      <c r="I14" s="0" t="n">
        <v>0.0092739264</v>
      </c>
      <c r="J14" s="0" t="n">
        <v>0.0092739264</v>
      </c>
      <c r="K14" s="0" t="s">
        <v>47</v>
      </c>
      <c r="L14" s="0" t="s">
        <v>47</v>
      </c>
      <c r="M14" s="0" t="n">
        <v>0.0092739264</v>
      </c>
      <c r="P14" s="19"/>
    </row>
    <row r="15" customFormat="false" ht="15" hidden="false" customHeight="false" outlineLevel="0" collapsed="false">
      <c r="A15" s="3" t="n">
        <v>13</v>
      </c>
      <c r="C15" s="0" t="n">
        <v>0.005776756</v>
      </c>
      <c r="D15" s="0" t="s">
        <v>47</v>
      </c>
      <c r="E15" s="0" t="s">
        <v>47</v>
      </c>
      <c r="F15" s="0" t="s">
        <v>47</v>
      </c>
      <c r="G15" s="0" t="s">
        <v>46</v>
      </c>
      <c r="I15" s="0" t="n">
        <v>0.013226912</v>
      </c>
      <c r="J15" s="0" t="s">
        <v>47</v>
      </c>
      <c r="K15" s="0" t="s">
        <v>47</v>
      </c>
      <c r="L15" s="0" t="s">
        <v>47</v>
      </c>
      <c r="M15" s="0" t="n">
        <v>0.013226912</v>
      </c>
      <c r="P15" s="19"/>
    </row>
    <row r="16" customFormat="false" ht="15" hidden="false" customHeight="false" outlineLevel="0" collapsed="false">
      <c r="A16" s="0" t="n">
        <v>14</v>
      </c>
      <c r="C16" s="0" t="s">
        <v>46</v>
      </c>
      <c r="D16" s="0" t="s">
        <v>47</v>
      </c>
      <c r="E16" s="0" t="s">
        <v>47</v>
      </c>
      <c r="F16" s="0" t="s">
        <v>47</v>
      </c>
      <c r="G16" s="0" t="s">
        <v>46</v>
      </c>
      <c r="I16" s="0" t="n">
        <v>0.0046199912</v>
      </c>
      <c r="J16" s="0" t="n">
        <v>0.0046199912</v>
      </c>
      <c r="K16" s="0" t="n">
        <v>0.0046199912</v>
      </c>
      <c r="L16" s="0" t="s">
        <v>47</v>
      </c>
      <c r="M16" s="0" t="n">
        <v>0.0046199912</v>
      </c>
    </row>
    <row r="17" customFormat="false" ht="15" hidden="false" customHeight="false" outlineLevel="0" collapsed="false">
      <c r="A17" s="0" t="n">
        <v>15</v>
      </c>
      <c r="C17" s="0" t="s">
        <v>46</v>
      </c>
      <c r="D17" s="0" t="s">
        <v>47</v>
      </c>
      <c r="E17" s="0" t="s">
        <v>47</v>
      </c>
      <c r="F17" s="0" t="s">
        <v>47</v>
      </c>
      <c r="G17" s="0" t="s">
        <v>46</v>
      </c>
      <c r="I17" s="0" t="n">
        <v>0.004411784</v>
      </c>
      <c r="J17" s="0" t="n">
        <v>0.004411784</v>
      </c>
      <c r="K17" s="0" t="s">
        <v>47</v>
      </c>
      <c r="L17" s="0" t="s">
        <v>47</v>
      </c>
      <c r="M17" s="0" t="n">
        <v>0.004411784</v>
      </c>
    </row>
    <row r="18" customFormat="false" ht="15" hidden="false" customHeight="false" outlineLevel="0" collapsed="false">
      <c r="A18" s="3" t="n">
        <v>16</v>
      </c>
      <c r="C18" s="0" t="n">
        <v>0.000173789</v>
      </c>
      <c r="D18" s="0" t="n">
        <v>0.000173789</v>
      </c>
      <c r="E18" s="0" t="n">
        <v>0.000173789</v>
      </c>
      <c r="F18" s="0" t="s">
        <v>47</v>
      </c>
      <c r="G18" s="0" t="s">
        <v>46</v>
      </c>
      <c r="I18" s="0" t="n">
        <v>0.0008579656</v>
      </c>
      <c r="J18" s="0" t="n">
        <v>0.0008579656</v>
      </c>
      <c r="K18" s="0" t="n">
        <v>0.0008579656</v>
      </c>
      <c r="L18" s="0" t="s">
        <v>47</v>
      </c>
      <c r="M18" s="0" t="n">
        <v>0.0008579656</v>
      </c>
    </row>
    <row r="19" customFormat="false" ht="15" hidden="false" customHeight="false" outlineLevel="0" collapsed="false">
      <c r="A19" s="3" t="n">
        <v>17</v>
      </c>
      <c r="C19" s="9" t="n">
        <v>5.36676E-005</v>
      </c>
      <c r="D19" s="9" t="n">
        <v>5.36676E-005</v>
      </c>
      <c r="E19" s="0" t="s">
        <v>47</v>
      </c>
      <c r="F19" s="0" t="s">
        <v>47</v>
      </c>
      <c r="G19" s="0" t="s">
        <v>46</v>
      </c>
      <c r="I19" s="0" t="n">
        <v>0.0117434456</v>
      </c>
      <c r="J19" s="0" t="n">
        <v>0.0117434456</v>
      </c>
      <c r="K19" s="0" t="s">
        <v>47</v>
      </c>
      <c r="L19" s="0" t="s">
        <v>47</v>
      </c>
      <c r="M19" s="0" t="n">
        <v>0.0117434456</v>
      </c>
    </row>
    <row r="20" customFormat="false" ht="15" hidden="false" customHeight="false" outlineLevel="0" collapsed="false">
      <c r="A20" s="3" t="n">
        <v>18</v>
      </c>
      <c r="C20" s="9" t="n">
        <v>5.36676E-005</v>
      </c>
      <c r="D20" s="9" t="n">
        <v>5.36676E-005</v>
      </c>
      <c r="E20" s="0" t="s">
        <v>47</v>
      </c>
      <c r="F20" s="0" t="s">
        <v>47</v>
      </c>
      <c r="G20" s="0" t="s">
        <v>46</v>
      </c>
      <c r="I20" s="0" t="n">
        <v>0.062251436</v>
      </c>
      <c r="J20" s="0" t="n">
        <v>0.062251436</v>
      </c>
      <c r="K20" s="0" t="s">
        <v>47</v>
      </c>
      <c r="L20" s="0" t="s">
        <v>47</v>
      </c>
      <c r="M20" s="0" t="n">
        <v>0.062251436</v>
      </c>
      <c r="P20" s="19"/>
    </row>
    <row r="21" customFormat="false" ht="15" hidden="false" customHeight="false" outlineLevel="0" collapsed="false">
      <c r="A21" s="3" t="n">
        <v>19</v>
      </c>
      <c r="C21" s="9" t="n">
        <v>5.36676E-005</v>
      </c>
      <c r="D21" s="9" t="n">
        <v>5.36676E-005</v>
      </c>
      <c r="E21" s="9" t="n">
        <v>5.36676E-005</v>
      </c>
      <c r="F21" s="0" t="s">
        <v>47</v>
      </c>
      <c r="G21" s="0" t="s">
        <v>46</v>
      </c>
      <c r="I21" s="0" t="n">
        <v>0.000473696</v>
      </c>
      <c r="J21" s="0" t="n">
        <v>0.000473696</v>
      </c>
      <c r="K21" s="0" t="n">
        <v>0.000473696</v>
      </c>
      <c r="L21" s="0" t="s">
        <v>47</v>
      </c>
      <c r="M21" s="0" t="n">
        <v>0.000473696</v>
      </c>
      <c r="P21" s="19"/>
    </row>
    <row r="22" customFormat="false" ht="15" hidden="false" customHeight="false" outlineLevel="0" collapsed="false">
      <c r="A22" s="3" t="n">
        <v>20</v>
      </c>
      <c r="C22" s="9" t="n">
        <v>8.36E-011</v>
      </c>
      <c r="D22" s="9" t="n">
        <v>8.36E-011</v>
      </c>
      <c r="E22" s="9" t="n">
        <v>8.36E-011</v>
      </c>
      <c r="F22" s="0" t="s">
        <v>47</v>
      </c>
      <c r="G22" s="0" t="s">
        <v>46</v>
      </c>
      <c r="I22" s="0" t="n">
        <v>0.0004475816</v>
      </c>
      <c r="J22" s="0" t="n">
        <v>0.0004475816</v>
      </c>
      <c r="K22" s="0" t="n">
        <v>0.0004475816</v>
      </c>
      <c r="L22" s="0" t="s">
        <v>47</v>
      </c>
      <c r="M22" s="0" t="n">
        <v>0.0004475816</v>
      </c>
    </row>
    <row r="23" customFormat="false" ht="15" hidden="false" customHeight="false" outlineLevel="0" collapsed="false">
      <c r="A23" s="3" t="n">
        <v>21</v>
      </c>
      <c r="C23" s="9" t="n">
        <v>5.37E-011</v>
      </c>
      <c r="D23" s="9" t="n">
        <v>5.37E-011</v>
      </c>
      <c r="E23" s="9" t="n">
        <v>1.52E-010</v>
      </c>
      <c r="F23" s="0" t="s">
        <v>47</v>
      </c>
      <c r="G23" s="0" t="s">
        <v>46</v>
      </c>
      <c r="I23" s="0" t="n">
        <v>0.000955096</v>
      </c>
      <c r="J23" s="0" t="n">
        <v>0.000955096</v>
      </c>
      <c r="K23" s="0" t="n">
        <v>0.000955096</v>
      </c>
      <c r="L23" s="0" t="s">
        <v>47</v>
      </c>
      <c r="M23" s="0" t="n">
        <v>0.000955096</v>
      </c>
    </row>
    <row r="24" customFormat="false" ht="15" hidden="false" customHeight="false" outlineLevel="0" collapsed="false">
      <c r="A24" s="3" t="n">
        <v>22</v>
      </c>
      <c r="C24" s="9" t="n">
        <v>1.52E-010</v>
      </c>
      <c r="D24" s="9" t="n">
        <v>1.52E-010</v>
      </c>
      <c r="E24" s="0" t="s">
        <v>47</v>
      </c>
      <c r="F24" s="0" t="s">
        <v>47</v>
      </c>
      <c r="G24" s="0" t="s">
        <v>46</v>
      </c>
      <c r="I24" s="0" t="n">
        <v>0.0007412216</v>
      </c>
      <c r="J24" s="0" t="n">
        <v>0.0007412216</v>
      </c>
      <c r="K24" s="0" t="s">
        <v>47</v>
      </c>
      <c r="L24" s="0" t="s">
        <v>47</v>
      </c>
      <c r="M24" s="0" t="n">
        <v>0.0007412216</v>
      </c>
    </row>
    <row r="25" customFormat="false" ht="15" hidden="false" customHeight="false" outlineLevel="0" collapsed="false">
      <c r="A25" s="0" t="n">
        <v>23</v>
      </c>
      <c r="C25" s="0" t="s">
        <v>46</v>
      </c>
      <c r="D25" s="0" t="s">
        <v>47</v>
      </c>
      <c r="E25" s="0" t="s">
        <v>47</v>
      </c>
      <c r="F25" s="0" t="s">
        <v>47</v>
      </c>
      <c r="G25" s="0" t="s">
        <v>46</v>
      </c>
      <c r="I25" s="0" t="n">
        <v>0</v>
      </c>
      <c r="J25" s="0" t="n">
        <v>0</v>
      </c>
      <c r="K25" s="0" t="n">
        <v>0</v>
      </c>
      <c r="L25" s="0" t="n">
        <v>0</v>
      </c>
      <c r="M25" s="0" t="n">
        <v>0</v>
      </c>
    </row>
    <row r="26" customFormat="false" ht="15" hidden="false" customHeight="false" outlineLevel="0" collapsed="false">
      <c r="A26" s="0" t="n">
        <v>24</v>
      </c>
      <c r="C26" s="0" t="s">
        <v>47</v>
      </c>
      <c r="D26" s="0" t="s">
        <v>47</v>
      </c>
      <c r="E26" s="0" t="s">
        <v>47</v>
      </c>
      <c r="F26" s="0" t="s">
        <v>47</v>
      </c>
      <c r="G26" s="0" t="s">
        <v>46</v>
      </c>
      <c r="I26" s="0" t="n">
        <v>0</v>
      </c>
      <c r="J26" s="0" t="n">
        <v>0</v>
      </c>
      <c r="K26" s="0" t="n">
        <v>0</v>
      </c>
      <c r="L26" s="0" t="n">
        <v>0</v>
      </c>
      <c r="M26" s="0" t="n">
        <v>0</v>
      </c>
    </row>
    <row r="27" customFormat="false" ht="15" hidden="false" customHeight="false" outlineLevel="0" collapsed="false">
      <c r="A27" s="0" t="n">
        <v>25</v>
      </c>
      <c r="C27" s="0" t="s">
        <v>46</v>
      </c>
      <c r="D27" s="0" t="s">
        <v>47</v>
      </c>
      <c r="E27" s="0" t="s">
        <v>47</v>
      </c>
      <c r="F27" s="0" t="s">
        <v>47</v>
      </c>
      <c r="G27" s="0" t="s">
        <v>46</v>
      </c>
      <c r="I27" s="0" t="n">
        <v>0.0007412216</v>
      </c>
      <c r="J27" s="0" t="n">
        <v>0.0007412216</v>
      </c>
      <c r="K27" s="0" t="s">
        <v>47</v>
      </c>
      <c r="L27" s="0" t="s">
        <v>47</v>
      </c>
      <c r="M27" s="0" t="n">
        <v>0.0007412216</v>
      </c>
    </row>
    <row r="28" customFormat="false" ht="15" hidden="false" customHeight="false" outlineLevel="0" collapsed="false">
      <c r="A28" s="0" t="n">
        <v>26</v>
      </c>
      <c r="C28" s="0" t="s">
        <v>47</v>
      </c>
      <c r="D28" s="0" t="s">
        <v>47</v>
      </c>
      <c r="E28" s="0" t="s">
        <v>47</v>
      </c>
      <c r="F28" s="0" t="s">
        <v>47</v>
      </c>
      <c r="G28" s="0" t="s">
        <v>46</v>
      </c>
      <c r="I28" s="0" t="n">
        <v>0.000955096</v>
      </c>
      <c r="J28" s="0" t="n">
        <v>0.000955096</v>
      </c>
      <c r="K28" s="0" t="n">
        <v>0.000955096</v>
      </c>
      <c r="L28" s="0" t="s">
        <v>47</v>
      </c>
      <c r="M28" s="0" t="n">
        <v>0.000955096</v>
      </c>
    </row>
    <row r="29" customFormat="false" ht="15" hidden="false" customHeight="false" outlineLevel="0" collapsed="false">
      <c r="A29" s="0" t="n">
        <v>27</v>
      </c>
      <c r="C29" s="0" t="s">
        <v>46</v>
      </c>
      <c r="D29" s="0" t="s">
        <v>47</v>
      </c>
      <c r="E29" s="0" t="s">
        <v>47</v>
      </c>
      <c r="F29" s="0" t="s">
        <v>47</v>
      </c>
      <c r="G29" s="0" t="s">
        <v>46</v>
      </c>
      <c r="I29" s="0" t="n">
        <v>0.004</v>
      </c>
      <c r="J29" s="0" t="n">
        <v>0.004</v>
      </c>
      <c r="K29" s="0" t="n">
        <v>0.004</v>
      </c>
      <c r="L29" s="0" t="n">
        <v>0.004</v>
      </c>
      <c r="M29" s="0" t="n">
        <v>0.004</v>
      </c>
      <c r="P29" s="9" t="n">
        <f aca="false">P31/1000000000</f>
        <v>10000</v>
      </c>
    </row>
    <row r="30" customFormat="false" ht="15" hidden="false" customHeight="false" outlineLevel="0" collapsed="false">
      <c r="A30" s="0" t="n">
        <v>28</v>
      </c>
      <c r="C30" s="0" t="s">
        <v>47</v>
      </c>
      <c r="D30" s="0" t="s">
        <v>47</v>
      </c>
      <c r="E30" s="0" t="s">
        <v>47</v>
      </c>
      <c r="F30" s="0" t="s">
        <v>47</v>
      </c>
      <c r="G30" s="0" t="s">
        <v>46</v>
      </c>
      <c r="I30" s="0" t="n">
        <v>0.008</v>
      </c>
      <c r="J30" s="0" t="n">
        <v>0.008</v>
      </c>
      <c r="K30" s="0" t="n">
        <v>0.008</v>
      </c>
      <c r="L30" s="0" t="n">
        <v>0.008</v>
      </c>
      <c r="M30" s="0" t="n">
        <v>0.008</v>
      </c>
    </row>
    <row r="31" customFormat="false" ht="15" hidden="false" customHeight="false" outlineLevel="0" collapsed="false">
      <c r="A31" s="0" t="n">
        <v>29</v>
      </c>
      <c r="C31" s="0" t="s">
        <v>47</v>
      </c>
      <c r="D31" s="0" t="s">
        <v>47</v>
      </c>
      <c r="E31" s="0" t="s">
        <v>47</v>
      </c>
      <c r="F31" s="0" t="s">
        <v>47</v>
      </c>
      <c r="G31" s="0" t="s">
        <v>48</v>
      </c>
      <c r="I31" s="0" t="n">
        <v>0.016</v>
      </c>
      <c r="J31" s="0" t="n">
        <v>0.016</v>
      </c>
      <c r="K31" s="0" t="n">
        <v>0.016</v>
      </c>
      <c r="L31" s="0" t="n">
        <v>0.016</v>
      </c>
      <c r="M31" s="0" t="n">
        <v>0.016</v>
      </c>
      <c r="P31" s="9" t="n">
        <v>10000000000000</v>
      </c>
      <c r="Q31" s="1" t="s">
        <v>374</v>
      </c>
    </row>
    <row r="32" customFormat="false" ht="15" hidden="false" customHeight="false" outlineLevel="0" collapsed="false">
      <c r="B32" s="0" t="s">
        <v>1</v>
      </c>
      <c r="H32" s="0" t="s">
        <v>2</v>
      </c>
      <c r="P32" s="2" t="s">
        <v>340</v>
      </c>
      <c r="Q32" s="3"/>
      <c r="R32" s="3"/>
      <c r="S32" s="3"/>
      <c r="T32" s="3"/>
      <c r="U32" s="3"/>
      <c r="V32" s="0" t="s">
        <v>4</v>
      </c>
    </row>
    <row r="33" customFormat="false" ht="15" hidden="false" customHeight="false" outlineLevel="0" collapsed="false">
      <c r="A33" s="0" t="n">
        <v>0</v>
      </c>
      <c r="B33" s="0" t="n">
        <v>0</v>
      </c>
      <c r="C33" s="4" t="n">
        <f aca="false">P33</f>
        <v>0</v>
      </c>
      <c r="D33" s="5" t="s">
        <v>5</v>
      </c>
      <c r="E33" s="5" t="s">
        <v>5</v>
      </c>
      <c r="F33" s="5" t="s">
        <v>5</v>
      </c>
      <c r="G33" s="5" t="s">
        <v>5</v>
      </c>
      <c r="H33" s="0" t="n">
        <v>2</v>
      </c>
      <c r="I33" s="6" t="n">
        <v>1</v>
      </c>
      <c r="J33" s="7" t="n">
        <v>-100</v>
      </c>
      <c r="K33" s="7" t="n">
        <v>50</v>
      </c>
      <c r="L33" s="7" t="n">
        <v>12647072876</v>
      </c>
      <c r="M33" s="7" t="n">
        <v>2</v>
      </c>
      <c r="N33" s="8" t="n">
        <v>1264707000000</v>
      </c>
      <c r="P33" s="9" t="n">
        <f aca="false">$P$31/20/5.7*B33/2/N33</f>
        <v>0</v>
      </c>
    </row>
    <row r="34" customFormat="false" ht="15" hidden="false" customHeight="false" outlineLevel="0" collapsed="false">
      <c r="A34" s="0" t="n">
        <v>1</v>
      </c>
      <c r="B34" s="0" t="n">
        <v>0.00212205939662201</v>
      </c>
      <c r="C34" s="4" t="n">
        <f aca="false">P34</f>
        <v>0.000430393365812319</v>
      </c>
      <c r="D34" s="5" t="s">
        <v>5</v>
      </c>
      <c r="E34" s="5" t="s">
        <v>5</v>
      </c>
      <c r="F34" s="5" t="s">
        <v>5</v>
      </c>
      <c r="G34" s="5" t="s">
        <v>5</v>
      </c>
      <c r="H34" s="0" t="n">
        <v>1</v>
      </c>
      <c r="I34" s="6" t="n">
        <v>2</v>
      </c>
      <c r="J34" s="7" t="n">
        <v>-17.6</v>
      </c>
      <c r="K34" s="7" t="n">
        <v>17.6</v>
      </c>
      <c r="L34" s="7" t="n">
        <v>12286957937</v>
      </c>
      <c r="M34" s="7" t="n">
        <v>1</v>
      </c>
      <c r="N34" s="8" t="n">
        <v>216250500000</v>
      </c>
      <c r="P34" s="9" t="n">
        <f aca="false">$P$31/20/5.7*B34/2/N34</f>
        <v>0.000430393365812319</v>
      </c>
      <c r="R34" s="1" t="s">
        <v>6</v>
      </c>
    </row>
    <row r="35" customFormat="false" ht="15" hidden="false" customHeight="false" outlineLevel="0" collapsed="false">
      <c r="A35" s="0" t="n">
        <v>2</v>
      </c>
      <c r="B35" s="0" t="n">
        <v>0.00145287650012184</v>
      </c>
      <c r="C35" s="4" t="n">
        <f aca="false">P35</f>
        <v>5.82500070973159E-005</v>
      </c>
      <c r="D35" s="5" t="s">
        <v>5</v>
      </c>
      <c r="E35" s="5" t="s">
        <v>5</v>
      </c>
      <c r="F35" s="5" t="s">
        <v>5</v>
      </c>
      <c r="G35" s="5" t="s">
        <v>5</v>
      </c>
      <c r="H35" s="0" t="n">
        <v>1</v>
      </c>
      <c r="I35" s="6" t="n">
        <v>3</v>
      </c>
      <c r="J35" s="7" t="n">
        <v>-36.5</v>
      </c>
      <c r="K35" s="7" t="n">
        <v>36.5</v>
      </c>
      <c r="L35" s="7" t="n">
        <v>29971254486</v>
      </c>
      <c r="M35" s="7" t="n">
        <v>1</v>
      </c>
      <c r="N35" s="8" t="n">
        <v>1093951000000</v>
      </c>
      <c r="P35" s="9" t="n">
        <f aca="false">$P$31/20/5.7*B35/2/N35</f>
        <v>5.82500070973159E-005</v>
      </c>
      <c r="R35" s="1" t="s">
        <v>7</v>
      </c>
    </row>
    <row r="36" customFormat="false" ht="15" hidden="false" customHeight="false" outlineLevel="0" collapsed="false">
      <c r="A36" s="0" t="n">
        <v>3</v>
      </c>
      <c r="B36" s="0" t="n">
        <v>0.00590110654457816</v>
      </c>
      <c r="C36" s="4" t="n">
        <f aca="false">P36</f>
        <v>0.000144499844223561</v>
      </c>
      <c r="D36" s="5" t="s">
        <v>5</v>
      </c>
      <c r="E36" s="5" t="s">
        <v>5</v>
      </c>
      <c r="F36" s="5" t="s">
        <v>5</v>
      </c>
      <c r="G36" s="5" t="s">
        <v>5</v>
      </c>
      <c r="H36" s="0" t="n">
        <v>3</v>
      </c>
      <c r="I36" s="6" t="n">
        <v>4</v>
      </c>
      <c r="J36" s="7" t="n">
        <v>-128.5</v>
      </c>
      <c r="K36" s="7" t="n">
        <v>50</v>
      </c>
      <c r="L36" s="7" t="n">
        <v>13938887160</v>
      </c>
      <c r="M36" s="7" t="n">
        <v>3</v>
      </c>
      <c r="N36" s="8" t="n">
        <v>1791147000000</v>
      </c>
      <c r="P36" s="9" t="n">
        <f aca="false">$P$31/20/5.7*B36/2/N36</f>
        <v>0.000144499844223561</v>
      </c>
    </row>
    <row r="37" customFormat="false" ht="15" hidden="false" customHeight="false" outlineLevel="0" collapsed="false">
      <c r="A37" s="0" t="n">
        <v>4</v>
      </c>
      <c r="B37" s="0" t="n">
        <v>0.00575342074696676</v>
      </c>
      <c r="C37" s="4" t="n">
        <f aca="false">P37</f>
        <v>0.00333949526261375</v>
      </c>
      <c r="D37" s="5" t="s">
        <v>5</v>
      </c>
      <c r="E37" s="5" t="s">
        <v>5</v>
      </c>
      <c r="F37" s="5" t="s">
        <v>5</v>
      </c>
      <c r="G37" s="5" t="s">
        <v>5</v>
      </c>
      <c r="H37" s="0" t="n">
        <v>1</v>
      </c>
      <c r="I37" s="6" t="n">
        <v>5</v>
      </c>
      <c r="J37" s="7" t="n">
        <v>-20.5</v>
      </c>
      <c r="K37" s="7" t="n">
        <v>20.5</v>
      </c>
      <c r="L37" s="7" t="n">
        <v>3686010853</v>
      </c>
      <c r="M37" s="7" t="n">
        <v>1</v>
      </c>
      <c r="N37" s="8" t="n">
        <v>75563220000</v>
      </c>
      <c r="P37" s="9" t="n">
        <f aca="false">$P$31/20/5.7*B37/2/N37</f>
        <v>0.00333949526261375</v>
      </c>
    </row>
    <row r="38" customFormat="false" ht="15" hidden="false" customHeight="false" outlineLevel="0" collapsed="false">
      <c r="A38" s="0" t="n">
        <v>5</v>
      </c>
      <c r="B38" s="0" t="n">
        <v>0.00305665363692902</v>
      </c>
      <c r="C38" s="4" t="n">
        <f aca="false">P38</f>
        <v>0.000114153841966718</v>
      </c>
      <c r="D38" s="5" t="s">
        <v>5</v>
      </c>
      <c r="E38" s="5" t="s">
        <v>5</v>
      </c>
      <c r="F38" s="5" t="s">
        <v>5</v>
      </c>
      <c r="G38" s="5" t="s">
        <v>5</v>
      </c>
      <c r="H38" s="0" t="n">
        <v>2</v>
      </c>
      <c r="I38" s="6" t="n">
        <v>6</v>
      </c>
      <c r="J38" s="7" t="n">
        <v>-106</v>
      </c>
      <c r="K38" s="7" t="n">
        <v>50</v>
      </c>
      <c r="L38" s="7" t="n">
        <v>11079367895</v>
      </c>
      <c r="M38" s="7" t="n">
        <v>2</v>
      </c>
      <c r="N38" s="8" t="n">
        <v>1174413000000</v>
      </c>
      <c r="P38" s="9" t="n">
        <f aca="false">$P$31/20/5.7*B38/2/N38</f>
        <v>0.000114153841966718</v>
      </c>
    </row>
    <row r="39" customFormat="false" ht="15" hidden="false" customHeight="false" outlineLevel="0" collapsed="false">
      <c r="A39" s="0" t="n">
        <v>6</v>
      </c>
      <c r="B39" s="0" t="n">
        <v>0.0584857020440941</v>
      </c>
      <c r="C39" s="4" t="n">
        <f aca="false">P39</f>
        <v>0.00120100192820242</v>
      </c>
      <c r="D39" s="5" t="s">
        <v>5</v>
      </c>
      <c r="E39" s="5" t="s">
        <v>5</v>
      </c>
      <c r="F39" s="5" t="s">
        <v>5</v>
      </c>
      <c r="G39" s="5" t="s">
        <v>5</v>
      </c>
      <c r="H39" s="0" t="n">
        <v>2</v>
      </c>
      <c r="I39" s="6" t="n">
        <v>7</v>
      </c>
      <c r="J39" s="7" t="n">
        <v>-109.9</v>
      </c>
      <c r="K39" s="7" t="n">
        <v>50</v>
      </c>
      <c r="L39" s="7" t="n">
        <v>19434502995</v>
      </c>
      <c r="M39" s="7" t="n">
        <v>2</v>
      </c>
      <c r="N39" s="8" t="n">
        <v>2135852000000</v>
      </c>
      <c r="P39" s="9" t="n">
        <f aca="false">$P$31/20/5.7*B39/2/N39</f>
        <v>0.00120100192820242</v>
      </c>
    </row>
    <row r="40" customFormat="false" ht="15" hidden="false" customHeight="false" outlineLevel="0" collapsed="false">
      <c r="A40" s="0" t="n">
        <v>7</v>
      </c>
      <c r="B40" s="0" t="n">
        <v>0.0505409527991922</v>
      </c>
      <c r="C40" s="4" t="n">
        <f aca="false">P40</f>
        <v>0.00632947239780047</v>
      </c>
      <c r="D40" s="5" t="s">
        <v>5</v>
      </c>
      <c r="E40" s="5" t="s">
        <v>5</v>
      </c>
      <c r="F40" s="5" t="s">
        <v>5</v>
      </c>
      <c r="G40" s="5" t="s">
        <v>5</v>
      </c>
      <c r="H40" s="0" t="n">
        <v>1</v>
      </c>
      <c r="I40" s="6" t="n">
        <v>8</v>
      </c>
      <c r="J40" s="7" t="n">
        <v>-33.8</v>
      </c>
      <c r="K40" s="7" t="n">
        <v>33.8</v>
      </c>
      <c r="L40" s="7" t="n">
        <v>10361542520</v>
      </c>
      <c r="M40" s="7" t="n">
        <v>1</v>
      </c>
      <c r="N40" s="8" t="n">
        <v>350220100000</v>
      </c>
      <c r="P40" s="9" t="n">
        <f aca="false">$P$31/20/5.7*B40/2/N40</f>
        <v>0.00632947239780047</v>
      </c>
    </row>
    <row r="41" customFormat="false" ht="15" hidden="false" customHeight="false" outlineLevel="0" collapsed="false">
      <c r="A41" s="3" t="n">
        <v>8</v>
      </c>
      <c r="B41" s="0" t="n">
        <v>0.00462352566900399</v>
      </c>
      <c r="C41" s="4" t="n">
        <f aca="false">P41</f>
        <v>0.000604089359925022</v>
      </c>
      <c r="D41" s="5" t="s">
        <v>5</v>
      </c>
      <c r="E41" s="5" t="s">
        <v>5</v>
      </c>
      <c r="F41" s="5" t="s">
        <v>5</v>
      </c>
      <c r="G41" s="5" t="s">
        <v>5</v>
      </c>
      <c r="H41" s="0" t="n">
        <v>2</v>
      </c>
      <c r="I41" s="6" t="n">
        <v>9</v>
      </c>
      <c r="J41" s="7" t="n">
        <v>-52</v>
      </c>
      <c r="K41" s="7" t="n">
        <v>50</v>
      </c>
      <c r="L41" s="7" t="n">
        <v>6455559422</v>
      </c>
      <c r="M41" s="7" t="n">
        <v>2</v>
      </c>
      <c r="N41" s="8" t="n">
        <v>335689100000</v>
      </c>
      <c r="P41" s="9" t="n">
        <f aca="false">$P$31/20/5.7*B41/2/N41</f>
        <v>0.000604089359925022</v>
      </c>
    </row>
    <row r="42" customFormat="false" ht="15" hidden="false" customHeight="false" outlineLevel="0" collapsed="false">
      <c r="A42" s="0" t="n">
        <v>9</v>
      </c>
      <c r="B42" s="0" t="n">
        <v>0.00164350126855574</v>
      </c>
      <c r="C42" s="4" t="n">
        <f aca="false">P42</f>
        <v>4.8799855510843E-005</v>
      </c>
      <c r="D42" s="5" t="s">
        <v>5</v>
      </c>
      <c r="E42" s="5" t="s">
        <v>5</v>
      </c>
      <c r="F42" s="5" t="s">
        <v>5</v>
      </c>
      <c r="G42" s="5" t="s">
        <v>5</v>
      </c>
      <c r="H42" s="0" t="n">
        <v>2</v>
      </c>
      <c r="I42" s="6" t="n">
        <v>10</v>
      </c>
      <c r="J42" s="7" t="n">
        <v>-85.3</v>
      </c>
      <c r="K42" s="7" t="n">
        <v>50</v>
      </c>
      <c r="L42" s="7" t="n">
        <v>17316802511</v>
      </c>
      <c r="M42" s="7" t="n">
        <v>2</v>
      </c>
      <c r="N42" s="8" t="n">
        <v>1477123000000</v>
      </c>
      <c r="P42" s="9" t="n">
        <f aca="false">$P$31/20/5.7*B42/2/N42</f>
        <v>4.8799855510843E-005</v>
      </c>
    </row>
    <row r="43" customFormat="false" ht="15" hidden="false" customHeight="false" outlineLevel="0" collapsed="false">
      <c r="A43" s="3" t="n">
        <v>10</v>
      </c>
      <c r="B43" s="0" t="n">
        <v>0.00243448664181918</v>
      </c>
      <c r="C43" s="4" t="n">
        <f aca="false">P43</f>
        <v>0.000126325363054245</v>
      </c>
      <c r="D43" s="5" t="s">
        <v>5</v>
      </c>
      <c r="E43" s="5" t="s">
        <v>5</v>
      </c>
      <c r="F43" s="5" t="s">
        <v>5</v>
      </c>
      <c r="G43" s="5" t="s">
        <v>5</v>
      </c>
      <c r="H43" s="0" t="n">
        <v>2</v>
      </c>
      <c r="I43" s="6" t="n">
        <v>11</v>
      </c>
      <c r="J43" s="7" t="n">
        <v>-75.3</v>
      </c>
      <c r="K43" s="7" t="n">
        <v>50</v>
      </c>
      <c r="L43" s="7" t="n">
        <v>11225017827</v>
      </c>
      <c r="M43" s="7" t="n">
        <v>2</v>
      </c>
      <c r="N43" s="8" t="n">
        <v>845243800000</v>
      </c>
      <c r="P43" s="9" t="n">
        <f aca="false">$P$31/20/5.7*B43/2/N43</f>
        <v>0.000126325363054245</v>
      </c>
    </row>
    <row r="44" customFormat="false" ht="15" hidden="false" customHeight="false" outlineLevel="0" collapsed="false">
      <c r="A44" s="3" t="n">
        <v>11</v>
      </c>
      <c r="B44" s="0" t="n">
        <v>0.00652333438279357</v>
      </c>
      <c r="C44" s="4" t="n">
        <f aca="false">P44</f>
        <v>9.64112739641647E-005</v>
      </c>
      <c r="D44" s="5" t="s">
        <v>5</v>
      </c>
      <c r="E44" s="5" t="s">
        <v>5</v>
      </c>
      <c r="F44" s="5" t="s">
        <v>5</v>
      </c>
      <c r="G44" s="5" t="s">
        <v>5</v>
      </c>
      <c r="H44" s="0" t="n">
        <v>3</v>
      </c>
      <c r="I44" s="6" t="n">
        <v>12</v>
      </c>
      <c r="J44" s="7" t="n">
        <v>-185.6</v>
      </c>
      <c r="K44" s="7" t="n">
        <v>50</v>
      </c>
      <c r="L44" s="7" t="n">
        <v>15989283041</v>
      </c>
      <c r="M44" s="7" t="n">
        <v>3</v>
      </c>
      <c r="N44" s="8" t="n">
        <v>2967611000000</v>
      </c>
      <c r="P44" s="9" t="n">
        <f aca="false">$P$31/20/5.7*B44/2/N44</f>
        <v>9.64112739641647E-005</v>
      </c>
    </row>
    <row r="45" customFormat="false" ht="15" hidden="false" customHeight="false" outlineLevel="0" collapsed="false">
      <c r="A45" s="3" t="n">
        <v>12</v>
      </c>
      <c r="B45" s="0" t="n">
        <v>0.0177706558048959</v>
      </c>
      <c r="C45" s="4" t="n">
        <f aca="false">P45</f>
        <v>0.00165764075916749</v>
      </c>
      <c r="D45" s="5" t="s">
        <v>5</v>
      </c>
      <c r="E45" s="5" t="s">
        <v>5</v>
      </c>
      <c r="F45" s="5" t="s">
        <v>5</v>
      </c>
      <c r="G45" s="5" t="s">
        <v>5</v>
      </c>
      <c r="H45" s="0" t="n">
        <v>2</v>
      </c>
      <c r="I45" s="6" t="n">
        <v>13</v>
      </c>
      <c r="J45" s="7" t="n">
        <v>-109.8</v>
      </c>
      <c r="K45" s="7" t="n">
        <v>50</v>
      </c>
      <c r="L45" s="7" t="n">
        <v>4282287423</v>
      </c>
      <c r="M45" s="7" t="n">
        <v>2</v>
      </c>
      <c r="N45" s="8" t="n">
        <v>470195200000</v>
      </c>
      <c r="P45" s="9" t="n">
        <f aca="false">$P$31/20/5.7*B45/2/N45</f>
        <v>0.00165764075916749</v>
      </c>
    </row>
    <row r="46" customFormat="false" ht="15" hidden="false" customHeight="false" outlineLevel="0" collapsed="false">
      <c r="A46" s="3" t="n">
        <v>13</v>
      </c>
      <c r="B46" s="0" t="n">
        <v>0.00755955630042699</v>
      </c>
      <c r="C46" s="4" t="n">
        <f aca="false">P46</f>
        <v>0.000478783981045048</v>
      </c>
      <c r="D46" s="5" t="s">
        <v>5</v>
      </c>
      <c r="E46" s="5" t="s">
        <v>5</v>
      </c>
      <c r="F46" s="5" t="s">
        <v>5</v>
      </c>
      <c r="G46" s="5" t="s">
        <v>5</v>
      </c>
      <c r="H46" s="0" t="n">
        <v>1</v>
      </c>
      <c r="I46" s="6" t="n">
        <v>14</v>
      </c>
      <c r="J46" s="7" t="n">
        <v>-48.9</v>
      </c>
      <c r="K46" s="7" t="n">
        <v>48.9</v>
      </c>
      <c r="L46" s="7" t="n">
        <v>14161620805</v>
      </c>
      <c r="M46" s="7" t="n">
        <v>1</v>
      </c>
      <c r="N46" s="8" t="n">
        <v>692503300000</v>
      </c>
      <c r="P46" s="9" t="n">
        <f aca="false">$P$31/20/5.7*B46/2/N46</f>
        <v>0.000478783981045048</v>
      </c>
    </row>
    <row r="47" customFormat="false" ht="15" hidden="false" customHeight="false" outlineLevel="0" collapsed="false">
      <c r="A47" s="0" t="n">
        <v>14</v>
      </c>
      <c r="B47" s="0" t="n">
        <v>0.0579705694659184</v>
      </c>
      <c r="C47" s="4" t="n">
        <f aca="false">P47</f>
        <v>0.00145282259143649</v>
      </c>
      <c r="D47" s="5" t="s">
        <v>5</v>
      </c>
      <c r="E47" s="5" t="s">
        <v>5</v>
      </c>
      <c r="F47" s="5" t="s">
        <v>5</v>
      </c>
      <c r="G47" s="5" t="s">
        <v>5</v>
      </c>
      <c r="H47" s="0" t="n">
        <v>3</v>
      </c>
      <c r="I47" s="6" t="n">
        <v>15</v>
      </c>
      <c r="J47" s="7" t="n">
        <v>-138.8</v>
      </c>
      <c r="K47" s="7" t="n">
        <v>50</v>
      </c>
      <c r="L47" s="7" t="n">
        <v>12608709589</v>
      </c>
      <c r="M47" s="7" t="n">
        <v>3</v>
      </c>
      <c r="N47" s="8" t="n">
        <v>1750089000000</v>
      </c>
      <c r="P47" s="9" t="n">
        <f aca="false">$P$31/20/5.7*B47/2/N47</f>
        <v>0.00145282259143649</v>
      </c>
    </row>
    <row r="48" customFormat="false" ht="15" hidden="false" customHeight="false" outlineLevel="0" collapsed="false">
      <c r="A48" s="0" t="n">
        <v>15</v>
      </c>
      <c r="B48" s="0" t="n">
        <v>0.0207071523838836</v>
      </c>
      <c r="C48" s="4" t="n">
        <f aca="false">P48</f>
        <v>0.000972333439276544</v>
      </c>
      <c r="D48" s="5" t="s">
        <v>5</v>
      </c>
      <c r="E48" s="5" t="s">
        <v>5</v>
      </c>
      <c r="F48" s="5" t="s">
        <v>5</v>
      </c>
      <c r="G48" s="5" t="s">
        <v>5</v>
      </c>
      <c r="H48" s="0" t="n">
        <v>2</v>
      </c>
      <c r="I48" s="6" t="n">
        <v>16</v>
      </c>
      <c r="J48" s="7" t="n">
        <v>-101.8</v>
      </c>
      <c r="K48" s="7" t="n">
        <v>50</v>
      </c>
      <c r="L48" s="7" t="n">
        <v>9175347755</v>
      </c>
      <c r="M48" s="7" t="n">
        <v>2</v>
      </c>
      <c r="N48" s="8" t="n">
        <v>934050400000</v>
      </c>
      <c r="P48" s="9" t="n">
        <f aca="false">$P$31/20/5.7*B48/2/N48</f>
        <v>0.000972333439276544</v>
      </c>
    </row>
    <row r="49" customFormat="false" ht="15" hidden="false" customHeight="false" outlineLevel="0" collapsed="false">
      <c r="A49" s="3" t="n">
        <v>16</v>
      </c>
      <c r="B49" s="0" t="n">
        <v>6.19735362128772E-005</v>
      </c>
      <c r="C49" s="4" t="n">
        <f aca="false">P49</f>
        <v>1.53861342352259E-006</v>
      </c>
      <c r="D49" s="5" t="s">
        <v>5</v>
      </c>
      <c r="E49" s="5" t="s">
        <v>5</v>
      </c>
      <c r="F49" s="5" t="s">
        <v>5</v>
      </c>
      <c r="G49" s="5" t="s">
        <v>5</v>
      </c>
      <c r="H49" s="0" t="n">
        <v>3</v>
      </c>
      <c r="I49" s="6" t="n">
        <v>17</v>
      </c>
      <c r="J49" s="7" t="n">
        <v>-156</v>
      </c>
      <c r="K49" s="7" t="n">
        <v>50</v>
      </c>
      <c r="L49" s="7" t="n">
        <v>11324453301</v>
      </c>
      <c r="M49" s="7" t="n">
        <v>3</v>
      </c>
      <c r="N49" s="8" t="n">
        <v>1766615000000</v>
      </c>
      <c r="P49" s="9" t="n">
        <f aca="false">$P$31/20/5.7*B49/2/N49</f>
        <v>1.53861342352259E-006</v>
      </c>
    </row>
    <row r="50" customFormat="false" ht="15" hidden="false" customHeight="false" outlineLevel="0" collapsed="false">
      <c r="A50" s="3" t="n">
        <v>17</v>
      </c>
      <c r="B50" s="0" t="n">
        <v>0.0218803479513398</v>
      </c>
      <c r="C50" s="4" t="n">
        <f aca="false">P50</f>
        <v>0.00232913606603539</v>
      </c>
      <c r="D50" s="5" t="s">
        <v>5</v>
      </c>
      <c r="E50" s="5" t="s">
        <v>5</v>
      </c>
      <c r="F50" s="5" t="s">
        <v>5</v>
      </c>
      <c r="G50" s="5" t="s">
        <v>5</v>
      </c>
      <c r="H50" s="0" t="n">
        <v>2</v>
      </c>
      <c r="I50" s="6" t="n">
        <v>18</v>
      </c>
      <c r="J50" s="7" t="n">
        <v>-81.9</v>
      </c>
      <c r="K50" s="7" t="n">
        <v>50</v>
      </c>
      <c r="L50" s="7" t="n">
        <v>5030841128</v>
      </c>
      <c r="M50" s="7" t="n">
        <v>2</v>
      </c>
      <c r="N50" s="8" t="n">
        <v>412025900000</v>
      </c>
      <c r="P50" s="9" t="n">
        <f aca="false">$P$31/20/5.7*B50/2/N50</f>
        <v>0.00232913606603539</v>
      </c>
    </row>
    <row r="51" customFormat="false" ht="15" hidden="false" customHeight="false" outlineLevel="0" collapsed="false">
      <c r="A51" s="3" t="n">
        <v>18</v>
      </c>
      <c r="B51" s="0" t="n">
        <v>0.0218803479513398</v>
      </c>
      <c r="C51" s="4" t="n">
        <f aca="false">P51</f>
        <v>0.00229898719071568</v>
      </c>
      <c r="D51" s="5" t="s">
        <v>5</v>
      </c>
      <c r="E51" s="5" t="s">
        <v>5</v>
      </c>
      <c r="F51" s="5" t="s">
        <v>5</v>
      </c>
      <c r="G51" s="5" t="s">
        <v>5</v>
      </c>
      <c r="H51" s="0" t="n">
        <v>2</v>
      </c>
      <c r="I51" s="6" t="n">
        <v>19</v>
      </c>
      <c r="J51" s="7" t="n">
        <v>-86.4</v>
      </c>
      <c r="K51" s="7" t="n">
        <v>50</v>
      </c>
      <c r="L51" s="7" t="n">
        <v>4831356901</v>
      </c>
      <c r="M51" s="7" t="n">
        <v>2</v>
      </c>
      <c r="N51" s="8" t="n">
        <v>417429200000</v>
      </c>
      <c r="P51" s="9" t="n">
        <f aca="false">$P$31/20/5.7*B51/2/N51</f>
        <v>0.00229898719071568</v>
      </c>
    </row>
    <row r="52" customFormat="false" ht="15" hidden="false" customHeight="false" outlineLevel="0" collapsed="false">
      <c r="A52" s="3" t="n">
        <v>19</v>
      </c>
      <c r="B52" s="0" t="n">
        <v>0.121716025126445</v>
      </c>
      <c r="C52" s="4" t="n">
        <f aca="false">P52</f>
        <v>0.0015162616439909</v>
      </c>
      <c r="D52" s="5" t="s">
        <v>5</v>
      </c>
      <c r="E52" s="5" t="s">
        <v>5</v>
      </c>
      <c r="F52" s="5" t="s">
        <v>5</v>
      </c>
      <c r="G52" s="5" t="s">
        <v>5</v>
      </c>
      <c r="H52" s="0" t="n">
        <v>3</v>
      </c>
      <c r="I52" s="6" t="n">
        <v>20</v>
      </c>
      <c r="J52" s="7" t="n">
        <v>-199.1</v>
      </c>
      <c r="K52" s="7" t="n">
        <v>50</v>
      </c>
      <c r="L52" s="7" t="n">
        <v>17683470543</v>
      </c>
      <c r="M52" s="7" t="n">
        <v>3</v>
      </c>
      <c r="N52" s="8" t="n">
        <v>3520779000000</v>
      </c>
      <c r="P52" s="9" t="n">
        <f aca="false">$P$31/20/5.7*B52/2/N52</f>
        <v>0.0015162616439909</v>
      </c>
    </row>
    <row r="53" customFormat="false" ht="15" hidden="false" customHeight="false" outlineLevel="0" collapsed="false">
      <c r="A53" s="3" t="n">
        <v>20</v>
      </c>
      <c r="B53" s="0" t="n">
        <v>0.149673977506676</v>
      </c>
      <c r="C53" s="4" t="n">
        <f aca="false">P53</f>
        <v>0.00286400592999136</v>
      </c>
      <c r="D53" s="5" t="s">
        <v>5</v>
      </c>
      <c r="E53" s="5" t="s">
        <v>5</v>
      </c>
      <c r="F53" s="5" t="s">
        <v>5</v>
      </c>
      <c r="G53" s="5" t="s">
        <v>5</v>
      </c>
      <c r="H53" s="0" t="n">
        <v>3</v>
      </c>
      <c r="I53" s="6" t="n">
        <v>21</v>
      </c>
      <c r="J53" s="7" t="n">
        <v>-230.2</v>
      </c>
      <c r="K53" s="7" t="n">
        <v>50</v>
      </c>
      <c r="L53" s="7" t="n">
        <v>9957085306</v>
      </c>
      <c r="M53" s="7" t="n">
        <v>3</v>
      </c>
      <c r="N53" s="8" t="n">
        <v>2292121000000</v>
      </c>
      <c r="P53" s="9" t="n">
        <f aca="false">$P$31/20/5.7*B53/2/N53</f>
        <v>0.00286400592999136</v>
      </c>
    </row>
    <row r="54" customFormat="false" ht="15" hidden="false" customHeight="false" outlineLevel="0" collapsed="false">
      <c r="A54" s="3" t="n">
        <v>21</v>
      </c>
      <c r="B54" s="0" t="n">
        <v>0.173468074433528</v>
      </c>
      <c r="C54" s="4" t="n">
        <f aca="false">P54</f>
        <v>0.00676834468203566</v>
      </c>
      <c r="D54" s="5" t="s">
        <v>5</v>
      </c>
      <c r="E54" s="5" t="s">
        <v>5</v>
      </c>
      <c r="F54" s="5" t="s">
        <v>5</v>
      </c>
      <c r="G54" s="5" t="s">
        <v>5</v>
      </c>
      <c r="H54" s="0" t="n">
        <v>3</v>
      </c>
      <c r="I54" s="6" t="n">
        <v>22</v>
      </c>
      <c r="J54" s="7" t="n">
        <v>-186.3</v>
      </c>
      <c r="K54" s="7" t="n">
        <v>50</v>
      </c>
      <c r="L54" s="7" t="n">
        <v>6033778736</v>
      </c>
      <c r="M54" s="7" t="n">
        <v>3</v>
      </c>
      <c r="N54" s="8" t="n">
        <v>1124093000000</v>
      </c>
      <c r="P54" s="9" t="n">
        <f aca="false">$P$31/20/5.7*B54/2/N54</f>
        <v>0.00676834468203566</v>
      </c>
    </row>
    <row r="55" customFormat="false" ht="15" hidden="false" customHeight="false" outlineLevel="0" collapsed="false">
      <c r="A55" s="3" t="n">
        <v>22</v>
      </c>
      <c r="B55" s="0" t="n">
        <v>0.168542500025649</v>
      </c>
      <c r="C55" s="4" t="n">
        <f aca="false">P55</f>
        <v>0.00358453695180929</v>
      </c>
      <c r="D55" s="5" t="s">
        <v>5</v>
      </c>
      <c r="E55" s="5" t="s">
        <v>5</v>
      </c>
      <c r="F55" s="5" t="s">
        <v>5</v>
      </c>
      <c r="G55" s="5" t="s">
        <v>5</v>
      </c>
      <c r="H55" s="0" t="n">
        <v>2</v>
      </c>
      <c r="I55" s="6" t="n">
        <v>23</v>
      </c>
      <c r="J55" s="7" t="n">
        <v>-119.6</v>
      </c>
      <c r="K55" s="7" t="n">
        <v>50</v>
      </c>
      <c r="L55" s="7" t="n">
        <v>17242902545</v>
      </c>
      <c r="M55" s="7" t="n">
        <v>2</v>
      </c>
      <c r="N55" s="8" t="n">
        <v>2062251000000</v>
      </c>
      <c r="P55" s="9" t="n">
        <f aca="false">$P$31/20/5.7*B55/2/N55</f>
        <v>0.00358453695180929</v>
      </c>
    </row>
    <row r="56" customFormat="false" ht="15" hidden="false" customHeight="false" outlineLevel="0" collapsed="false">
      <c r="A56" s="0" t="n">
        <v>23</v>
      </c>
      <c r="B56" s="0" t="n">
        <v>0</v>
      </c>
      <c r="C56" s="4" t="n">
        <f aca="false">P56</f>
        <v>0</v>
      </c>
      <c r="D56" s="5" t="s">
        <v>5</v>
      </c>
      <c r="E56" s="5" t="s">
        <v>5</v>
      </c>
      <c r="F56" s="5" t="s">
        <v>5</v>
      </c>
      <c r="G56" s="5" t="s">
        <v>5</v>
      </c>
      <c r="H56" s="0" t="n">
        <v>0</v>
      </c>
      <c r="I56" s="6" t="n">
        <v>24</v>
      </c>
      <c r="J56" s="7" t="n">
        <v>0</v>
      </c>
      <c r="K56" s="7" t="n">
        <v>0</v>
      </c>
      <c r="L56" s="7" t="n">
        <v>173026053</v>
      </c>
      <c r="M56" s="7" t="n">
        <v>0</v>
      </c>
      <c r="N56" s="8" t="n">
        <v>0</v>
      </c>
      <c r="P56" s="9" t="n">
        <v>0</v>
      </c>
    </row>
    <row r="57" customFormat="false" ht="15" hidden="false" customHeight="false" outlineLevel="0" collapsed="false">
      <c r="A57" s="0" t="n">
        <v>24</v>
      </c>
      <c r="B57" s="0" t="n">
        <v>0</v>
      </c>
      <c r="C57" s="4" t="n">
        <f aca="false">P57</f>
        <v>0</v>
      </c>
      <c r="D57" s="5" t="s">
        <v>5</v>
      </c>
      <c r="E57" s="5" t="s">
        <v>5</v>
      </c>
      <c r="F57" s="5" t="s">
        <v>5</v>
      </c>
      <c r="G57" s="5" t="s">
        <v>5</v>
      </c>
      <c r="H57" s="0" t="n">
        <v>0</v>
      </c>
      <c r="I57" s="6" t="n">
        <v>25</v>
      </c>
      <c r="J57" s="7" t="n">
        <v>0</v>
      </c>
      <c r="K57" s="7" t="n">
        <v>0</v>
      </c>
      <c r="L57" s="7" t="n">
        <v>294595432</v>
      </c>
      <c r="M57" s="7" t="n">
        <v>0</v>
      </c>
      <c r="N57" s="8" t="n">
        <v>0</v>
      </c>
      <c r="P57" s="9" t="n">
        <v>0</v>
      </c>
    </row>
    <row r="58" customFormat="false" ht="15" hidden="false" customHeight="false" outlineLevel="0" collapsed="false">
      <c r="A58" s="0" t="n">
        <v>25</v>
      </c>
      <c r="B58" s="0" t="n">
        <v>0</v>
      </c>
      <c r="C58" s="4" t="n">
        <f aca="false">P58</f>
        <v>0</v>
      </c>
      <c r="D58" s="5" t="s">
        <v>5</v>
      </c>
      <c r="E58" s="5" t="s">
        <v>5</v>
      </c>
      <c r="F58" s="5" t="s">
        <v>5</v>
      </c>
      <c r="G58" s="5" t="s">
        <v>5</v>
      </c>
      <c r="H58" s="0" t="n">
        <v>2</v>
      </c>
      <c r="I58" s="6" t="n">
        <v>26</v>
      </c>
      <c r="J58" s="7" t="n">
        <v>-100</v>
      </c>
      <c r="K58" s="7" t="n">
        <v>50</v>
      </c>
      <c r="L58" s="7" t="n">
        <v>35556339824</v>
      </c>
      <c r="M58" s="7" t="n">
        <v>2</v>
      </c>
      <c r="N58" s="8" t="n">
        <v>3555634000000</v>
      </c>
      <c r="P58" s="9" t="n">
        <f aca="false">$P$31/20/5.7*B58/2/N58</f>
        <v>0</v>
      </c>
    </row>
    <row r="59" customFormat="false" ht="15" hidden="false" customHeight="false" outlineLevel="0" collapsed="false">
      <c r="A59" s="0" t="n">
        <v>26</v>
      </c>
      <c r="B59" s="0" t="n">
        <v>0</v>
      </c>
      <c r="C59" s="4" t="n">
        <f aca="false">P59</f>
        <v>0</v>
      </c>
      <c r="D59" s="5" t="s">
        <v>5</v>
      </c>
      <c r="E59" s="5" t="s">
        <v>5</v>
      </c>
      <c r="F59" s="5" t="s">
        <v>5</v>
      </c>
      <c r="G59" s="5" t="s">
        <v>5</v>
      </c>
      <c r="H59" s="0" t="n">
        <v>3</v>
      </c>
      <c r="I59" s="6" t="n">
        <v>27</v>
      </c>
      <c r="J59" s="7" t="n">
        <v>-150</v>
      </c>
      <c r="K59" s="7" t="n">
        <v>50</v>
      </c>
      <c r="L59" s="7" t="n">
        <v>17529276725</v>
      </c>
      <c r="M59" s="7" t="n">
        <v>3</v>
      </c>
      <c r="N59" s="8" t="n">
        <v>2629392000000</v>
      </c>
      <c r="P59" s="9" t="n">
        <f aca="false">$P$31/20/5.7*B59/2/N59</f>
        <v>0</v>
      </c>
    </row>
    <row r="60" customFormat="false" ht="15" hidden="false" customHeight="false" outlineLevel="0" collapsed="false">
      <c r="A60" s="0" t="n">
        <v>27</v>
      </c>
      <c r="B60" s="0" t="n">
        <v>0</v>
      </c>
      <c r="C60" s="4" t="n">
        <f aca="false">P60</f>
        <v>0</v>
      </c>
      <c r="D60" s="5" t="s">
        <v>5</v>
      </c>
      <c r="E60" s="5" t="s">
        <v>5</v>
      </c>
      <c r="F60" s="5" t="s">
        <v>5</v>
      </c>
      <c r="G60" s="5" t="s">
        <v>5</v>
      </c>
      <c r="H60" s="0" t="n">
        <v>4</v>
      </c>
      <c r="I60" s="6" t="n">
        <v>28</v>
      </c>
      <c r="J60" s="7" t="n">
        <v>-500</v>
      </c>
      <c r="K60" s="7" t="n">
        <v>50</v>
      </c>
      <c r="L60" s="7" t="n">
        <v>26033456848</v>
      </c>
      <c r="M60" s="7" t="n">
        <v>4</v>
      </c>
      <c r="N60" s="8" t="n">
        <v>13016730000000</v>
      </c>
      <c r="P60" s="9" t="n">
        <f aca="false">$P$31/20/5.7*B60/2/N60</f>
        <v>0</v>
      </c>
    </row>
    <row r="61" customFormat="false" ht="15" hidden="false" customHeight="false" outlineLevel="0" collapsed="false">
      <c r="A61" s="0" t="n">
        <v>28</v>
      </c>
      <c r="B61" s="0" t="n">
        <v>0</v>
      </c>
      <c r="C61" s="4" t="n">
        <f aca="false">P61</f>
        <v>0</v>
      </c>
      <c r="D61" s="5" t="s">
        <v>5</v>
      </c>
      <c r="E61" s="5" t="s">
        <v>5</v>
      </c>
      <c r="F61" s="5" t="s">
        <v>5</v>
      </c>
      <c r="G61" s="5" t="s">
        <v>5</v>
      </c>
      <c r="H61" s="0" t="n">
        <v>4</v>
      </c>
      <c r="I61" s="6" t="n">
        <v>29</v>
      </c>
      <c r="J61" s="7" t="n">
        <v>-500</v>
      </c>
      <c r="K61" s="7" t="n">
        <v>50</v>
      </c>
      <c r="L61" s="7" t="n">
        <v>40232596619</v>
      </c>
      <c r="M61" s="7" t="n">
        <v>4</v>
      </c>
      <c r="N61" s="8" t="n">
        <v>20116300000000</v>
      </c>
      <c r="P61" s="9" t="n">
        <f aca="false">$P$31/20/5.7*B61/2/N61</f>
        <v>0</v>
      </c>
    </row>
    <row r="62" customFormat="false" ht="15" hidden="false" customHeight="false" outlineLevel="0" collapsed="false">
      <c r="A62" s="0" t="n">
        <v>29</v>
      </c>
      <c r="B62" s="0" t="n">
        <v>0</v>
      </c>
      <c r="C62" s="4" t="n">
        <f aca="false">P62</f>
        <v>0</v>
      </c>
      <c r="D62" s="5" t="s">
        <v>5</v>
      </c>
      <c r="E62" s="5" t="s">
        <v>5</v>
      </c>
      <c r="F62" s="5" t="s">
        <v>5</v>
      </c>
      <c r="G62" s="5" t="s">
        <v>5</v>
      </c>
      <c r="H62" s="0" t="n">
        <v>4</v>
      </c>
      <c r="I62" s="6" t="n">
        <v>30</v>
      </c>
      <c r="J62" s="7" t="n">
        <v>-500</v>
      </c>
      <c r="K62" s="7" t="n">
        <v>50</v>
      </c>
      <c r="L62" s="7" t="n">
        <v>27427742420</v>
      </c>
      <c r="M62" s="7" t="n">
        <v>4</v>
      </c>
      <c r="N62" s="8" t="n">
        <v>13713870000000</v>
      </c>
      <c r="P62" s="9" t="n">
        <f aca="false">$P$31/20/5.7*B62/2/N62</f>
        <v>0</v>
      </c>
    </row>
    <row r="64" customFormat="false" ht="15" hidden="false" customHeight="false" outlineLevel="0" collapsed="false">
      <c r="C64" s="15" t="n">
        <f aca="false">C33</f>
        <v>0</v>
      </c>
      <c r="D64" s="9" t="str">
        <f aca="false">D33</f>
        <v>_</v>
      </c>
      <c r="E64" s="9" t="str">
        <f aca="false">E33</f>
        <v>_</v>
      </c>
      <c r="F64" s="9" t="str">
        <f aca="false">F33</f>
        <v>_</v>
      </c>
      <c r="G64" s="9" t="str">
        <f aca="false">G33</f>
        <v>_</v>
      </c>
      <c r="I64" s="0" t="str">
        <f aca="false">"  "&amp;C64&amp;", "&amp;D64&amp;", "&amp;E64&amp;", "&amp;F64&amp;", "&amp;G64&amp;","</f>
        <v>  0, _, _, _, _,</v>
      </c>
      <c r="N64" s="0" t="s">
        <v>58</v>
      </c>
    </row>
    <row r="65" customFormat="false" ht="15" hidden="false" customHeight="false" outlineLevel="0" collapsed="false">
      <c r="C65" s="15" t="n">
        <f aca="false">C34</f>
        <v>0.000430393365812319</v>
      </c>
      <c r="D65" s="9" t="str">
        <f aca="false">D34</f>
        <v>_</v>
      </c>
      <c r="E65" s="9" t="str">
        <f aca="false">E34</f>
        <v>_</v>
      </c>
      <c r="F65" s="9" t="str">
        <f aca="false">F34</f>
        <v>_</v>
      </c>
      <c r="G65" s="9" t="str">
        <f aca="false">G34</f>
        <v>_</v>
      </c>
      <c r="I65" s="0" t="str">
        <f aca="false">"  "&amp;C65&amp;", "&amp;D65&amp;", "&amp;E65&amp;", "&amp;F65&amp;", "&amp;G65&amp;","</f>
        <v>  0.000430393365812319, _, _, _, _,</v>
      </c>
      <c r="N65" s="0" t="s">
        <v>375</v>
      </c>
    </row>
    <row r="66" customFormat="false" ht="15" hidden="false" customHeight="false" outlineLevel="0" collapsed="false">
      <c r="C66" s="15" t="n">
        <f aca="false">C35</f>
        <v>5.82500070973159E-005</v>
      </c>
      <c r="D66" s="9" t="str">
        <f aca="false">D35</f>
        <v>_</v>
      </c>
      <c r="E66" s="9" t="str">
        <f aca="false">E35</f>
        <v>_</v>
      </c>
      <c r="F66" s="9" t="str">
        <f aca="false">F35</f>
        <v>_</v>
      </c>
      <c r="G66" s="9" t="str">
        <f aca="false">G35</f>
        <v>_</v>
      </c>
      <c r="I66" s="0" t="str">
        <f aca="false">"  "&amp;C66&amp;", "&amp;D66&amp;", "&amp;E66&amp;", "&amp;F66&amp;", "&amp;G66&amp;","</f>
        <v>  0.0000582500070973159, _, _, _, _,</v>
      </c>
      <c r="N66" s="0" t="s">
        <v>376</v>
      </c>
    </row>
    <row r="67" customFormat="false" ht="15" hidden="false" customHeight="false" outlineLevel="0" collapsed="false">
      <c r="C67" s="15" t="n">
        <f aca="false">C36</f>
        <v>0.000144499844223561</v>
      </c>
      <c r="D67" s="9" t="str">
        <f aca="false">D36</f>
        <v>_</v>
      </c>
      <c r="E67" s="9" t="str">
        <f aca="false">E36</f>
        <v>_</v>
      </c>
      <c r="F67" s="9" t="str">
        <f aca="false">F36</f>
        <v>_</v>
      </c>
      <c r="G67" s="9" t="str">
        <f aca="false">G36</f>
        <v>_</v>
      </c>
      <c r="I67" s="0" t="str">
        <f aca="false">"  "&amp;C67&amp;", "&amp;D67&amp;", "&amp;E67&amp;", "&amp;F67&amp;", "&amp;G67&amp;","</f>
        <v>  0.000144499844223561, _, _, _, _,</v>
      </c>
      <c r="N67" s="0" t="s">
        <v>377</v>
      </c>
    </row>
    <row r="68" customFormat="false" ht="15" hidden="false" customHeight="false" outlineLevel="0" collapsed="false">
      <c r="C68" s="15" t="n">
        <f aca="false">C37</f>
        <v>0.00333949526261375</v>
      </c>
      <c r="D68" s="9" t="str">
        <f aca="false">D37</f>
        <v>_</v>
      </c>
      <c r="E68" s="9" t="str">
        <f aca="false">E37</f>
        <v>_</v>
      </c>
      <c r="F68" s="9" t="str">
        <f aca="false">F37</f>
        <v>_</v>
      </c>
      <c r="G68" s="9" t="str">
        <f aca="false">G37</f>
        <v>_</v>
      </c>
      <c r="I68" s="0" t="str">
        <f aca="false">"  "&amp;C68&amp;", "&amp;D68&amp;", "&amp;E68&amp;", "&amp;F68&amp;", "&amp;G68&amp;","</f>
        <v>  0.00333949526261375, _, _, _, _,</v>
      </c>
      <c r="N68" s="0" t="s">
        <v>378</v>
      </c>
    </row>
    <row r="69" customFormat="false" ht="15" hidden="false" customHeight="false" outlineLevel="0" collapsed="false">
      <c r="C69" s="15" t="n">
        <f aca="false">C38</f>
        <v>0.000114153841966718</v>
      </c>
      <c r="D69" s="9" t="str">
        <f aca="false">D38</f>
        <v>_</v>
      </c>
      <c r="E69" s="9" t="str">
        <f aca="false">E38</f>
        <v>_</v>
      </c>
      <c r="F69" s="9" t="str">
        <f aca="false">F38</f>
        <v>_</v>
      </c>
      <c r="G69" s="9" t="str">
        <f aca="false">G38</f>
        <v>_</v>
      </c>
      <c r="I69" s="0" t="str">
        <f aca="false">"  "&amp;C69&amp;", "&amp;D69&amp;", "&amp;E69&amp;", "&amp;F69&amp;", "&amp;G69&amp;","</f>
        <v>  0.000114153841966718, _, _, _, _,</v>
      </c>
      <c r="N69" s="0" t="s">
        <v>379</v>
      </c>
    </row>
    <row r="70" customFormat="false" ht="15" hidden="false" customHeight="false" outlineLevel="0" collapsed="false">
      <c r="C70" s="15" t="n">
        <f aca="false">C39</f>
        <v>0.00120100192820242</v>
      </c>
      <c r="D70" s="9" t="str">
        <f aca="false">D39</f>
        <v>_</v>
      </c>
      <c r="E70" s="9" t="str">
        <f aca="false">E39</f>
        <v>_</v>
      </c>
      <c r="F70" s="9" t="str">
        <f aca="false">F39</f>
        <v>_</v>
      </c>
      <c r="G70" s="9" t="str">
        <f aca="false">G39</f>
        <v>_</v>
      </c>
      <c r="I70" s="0" t="str">
        <f aca="false">"  "&amp;C70&amp;", "&amp;D70&amp;", "&amp;E70&amp;", "&amp;F70&amp;", "&amp;G70&amp;","</f>
        <v>  0.00120100192820242, _, _, _, _,</v>
      </c>
      <c r="N70" s="0" t="s">
        <v>380</v>
      </c>
    </row>
    <row r="71" customFormat="false" ht="15" hidden="false" customHeight="false" outlineLevel="0" collapsed="false">
      <c r="C71" s="15" t="n">
        <f aca="false">C40</f>
        <v>0.00632947239780047</v>
      </c>
      <c r="D71" s="9" t="str">
        <f aca="false">D40</f>
        <v>_</v>
      </c>
      <c r="E71" s="9" t="str">
        <f aca="false">E40</f>
        <v>_</v>
      </c>
      <c r="F71" s="9" t="str">
        <f aca="false">F40</f>
        <v>_</v>
      </c>
      <c r="G71" s="9" t="str">
        <f aca="false">G40</f>
        <v>_</v>
      </c>
      <c r="I71" s="0" t="str">
        <f aca="false">"  "&amp;C71&amp;", "&amp;D71&amp;", "&amp;E71&amp;", "&amp;F71&amp;", "&amp;G71&amp;","</f>
        <v>  0.00632947239780047, _, _, _, _,</v>
      </c>
      <c r="N71" s="0" t="s">
        <v>381</v>
      </c>
    </row>
    <row r="72" customFormat="false" ht="15" hidden="false" customHeight="false" outlineLevel="0" collapsed="false">
      <c r="C72" s="15" t="n">
        <f aca="false">C41</f>
        <v>0.000604089359925022</v>
      </c>
      <c r="D72" s="9" t="str">
        <f aca="false">D41</f>
        <v>_</v>
      </c>
      <c r="E72" s="9" t="str">
        <f aca="false">E41</f>
        <v>_</v>
      </c>
      <c r="F72" s="9" t="str">
        <f aca="false">F41</f>
        <v>_</v>
      </c>
      <c r="G72" s="9" t="str">
        <f aca="false">G41</f>
        <v>_</v>
      </c>
      <c r="I72" s="0" t="str">
        <f aca="false">"  "&amp;C72&amp;", "&amp;D72&amp;", "&amp;E72&amp;", "&amp;F72&amp;", "&amp;G72&amp;","</f>
        <v>  0.000604089359925022, _, _, _, _,</v>
      </c>
      <c r="N72" s="0" t="s">
        <v>382</v>
      </c>
    </row>
    <row r="73" customFormat="false" ht="15" hidden="false" customHeight="false" outlineLevel="0" collapsed="false">
      <c r="C73" s="15" t="n">
        <f aca="false">C42</f>
        <v>4.8799855510843E-005</v>
      </c>
      <c r="D73" s="9" t="str">
        <f aca="false">D42</f>
        <v>_</v>
      </c>
      <c r="E73" s="9" t="str">
        <f aca="false">E42</f>
        <v>_</v>
      </c>
      <c r="F73" s="9" t="str">
        <f aca="false">F42</f>
        <v>_</v>
      </c>
      <c r="G73" s="9" t="str">
        <f aca="false">G42</f>
        <v>_</v>
      </c>
      <c r="I73" s="0" t="str">
        <f aca="false">"  "&amp;C73&amp;", "&amp;D73&amp;", "&amp;E73&amp;", "&amp;F73&amp;", "&amp;G73&amp;","</f>
        <v>  0.000048799855510843, _, _, _, _,</v>
      </c>
      <c r="N73" s="0" t="s">
        <v>383</v>
      </c>
    </row>
    <row r="74" customFormat="false" ht="15" hidden="false" customHeight="false" outlineLevel="0" collapsed="false">
      <c r="C74" s="15" t="n">
        <f aca="false">C43</f>
        <v>0.000126325363054245</v>
      </c>
      <c r="D74" s="9" t="str">
        <f aca="false">D43</f>
        <v>_</v>
      </c>
      <c r="E74" s="9" t="str">
        <f aca="false">E43</f>
        <v>_</v>
      </c>
      <c r="F74" s="9" t="str">
        <f aca="false">F43</f>
        <v>_</v>
      </c>
      <c r="G74" s="9" t="str">
        <f aca="false">G43</f>
        <v>_</v>
      </c>
      <c r="I74" s="0" t="str">
        <f aca="false">"  "&amp;C74&amp;", "&amp;D74&amp;", "&amp;E74&amp;", "&amp;F74&amp;", "&amp;G74&amp;","</f>
        <v>  0.000126325363054245, _, _, _, _,</v>
      </c>
      <c r="N74" s="0" t="s">
        <v>384</v>
      </c>
    </row>
    <row r="75" customFormat="false" ht="15" hidden="false" customHeight="false" outlineLevel="0" collapsed="false">
      <c r="C75" s="15" t="n">
        <f aca="false">C44</f>
        <v>9.64112739641647E-005</v>
      </c>
      <c r="D75" s="9" t="str">
        <f aca="false">D44</f>
        <v>_</v>
      </c>
      <c r="E75" s="9" t="str">
        <f aca="false">E44</f>
        <v>_</v>
      </c>
      <c r="F75" s="9" t="str">
        <f aca="false">F44</f>
        <v>_</v>
      </c>
      <c r="G75" s="9" t="str">
        <f aca="false">G44</f>
        <v>_</v>
      </c>
      <c r="I75" s="0" t="str">
        <f aca="false">"  "&amp;C75&amp;", "&amp;D75&amp;", "&amp;E75&amp;", "&amp;F75&amp;", "&amp;G75&amp;","</f>
        <v>  0.0000964112739641647, _, _, _, _,</v>
      </c>
      <c r="N75" s="0" t="s">
        <v>385</v>
      </c>
    </row>
    <row r="76" customFormat="false" ht="15" hidden="false" customHeight="false" outlineLevel="0" collapsed="false">
      <c r="C76" s="15" t="n">
        <f aca="false">C45</f>
        <v>0.00165764075916749</v>
      </c>
      <c r="D76" s="9" t="str">
        <f aca="false">D45</f>
        <v>_</v>
      </c>
      <c r="E76" s="9" t="str">
        <f aca="false">E45</f>
        <v>_</v>
      </c>
      <c r="F76" s="9" t="str">
        <f aca="false">F45</f>
        <v>_</v>
      </c>
      <c r="G76" s="9" t="str">
        <f aca="false">G45</f>
        <v>_</v>
      </c>
      <c r="I76" s="0" t="str">
        <f aca="false">"  "&amp;C76&amp;", "&amp;D76&amp;", "&amp;E76&amp;", "&amp;F76&amp;", "&amp;G76&amp;","</f>
        <v>  0.00165764075916749, _, _, _, _,</v>
      </c>
      <c r="N76" s="0" t="s">
        <v>386</v>
      </c>
    </row>
    <row r="77" customFormat="false" ht="15" hidden="false" customHeight="false" outlineLevel="0" collapsed="false">
      <c r="C77" s="15" t="n">
        <f aca="false">C46</f>
        <v>0.000478783981045048</v>
      </c>
      <c r="D77" s="9" t="str">
        <f aca="false">D46</f>
        <v>_</v>
      </c>
      <c r="E77" s="9" t="str">
        <f aca="false">E46</f>
        <v>_</v>
      </c>
      <c r="F77" s="9" t="str">
        <f aca="false">F46</f>
        <v>_</v>
      </c>
      <c r="G77" s="9" t="str">
        <f aca="false">G46</f>
        <v>_</v>
      </c>
      <c r="I77" s="0" t="str">
        <f aca="false">"  "&amp;C77&amp;", "&amp;D77&amp;", "&amp;E77&amp;", "&amp;F77&amp;", "&amp;G77&amp;","</f>
        <v>  0.000478783981045048, _, _, _, _,</v>
      </c>
      <c r="N77" s="0" t="s">
        <v>387</v>
      </c>
    </row>
    <row r="78" customFormat="false" ht="15" hidden="false" customHeight="false" outlineLevel="0" collapsed="false">
      <c r="C78" s="15" t="n">
        <f aca="false">C47</f>
        <v>0.00145282259143649</v>
      </c>
      <c r="D78" s="9" t="str">
        <f aca="false">D47</f>
        <v>_</v>
      </c>
      <c r="E78" s="9" t="str">
        <f aca="false">E47</f>
        <v>_</v>
      </c>
      <c r="F78" s="9" t="str">
        <f aca="false">F47</f>
        <v>_</v>
      </c>
      <c r="G78" s="9" t="str">
        <f aca="false">G47</f>
        <v>_</v>
      </c>
      <c r="I78" s="0" t="str">
        <f aca="false">"  "&amp;C78&amp;", "&amp;D78&amp;", "&amp;E78&amp;", "&amp;F78&amp;", "&amp;G78&amp;","</f>
        <v>  0.00145282259143649, _, _, _, _,</v>
      </c>
      <c r="N78" s="0" t="s">
        <v>388</v>
      </c>
    </row>
    <row r="79" customFormat="false" ht="15" hidden="false" customHeight="false" outlineLevel="0" collapsed="false">
      <c r="C79" s="15" t="n">
        <f aca="false">C48</f>
        <v>0.000972333439276544</v>
      </c>
      <c r="D79" s="9" t="str">
        <f aca="false">D48</f>
        <v>_</v>
      </c>
      <c r="E79" s="9" t="str">
        <f aca="false">E48</f>
        <v>_</v>
      </c>
      <c r="F79" s="9" t="str">
        <f aca="false">F48</f>
        <v>_</v>
      </c>
      <c r="G79" s="9" t="str">
        <f aca="false">G48</f>
        <v>_</v>
      </c>
      <c r="I79" s="0" t="str">
        <f aca="false">"  "&amp;C79&amp;", "&amp;D79&amp;", "&amp;E79&amp;", "&amp;F79&amp;", "&amp;G79&amp;","</f>
        <v>  0.000972333439276544, _, _, _, _,</v>
      </c>
      <c r="N79" s="0" t="s">
        <v>389</v>
      </c>
    </row>
    <row r="80" customFormat="false" ht="15" hidden="false" customHeight="false" outlineLevel="0" collapsed="false">
      <c r="C80" s="15" t="n">
        <f aca="false">C49</f>
        <v>1.53861342352259E-006</v>
      </c>
      <c r="D80" s="9" t="str">
        <f aca="false">D49</f>
        <v>_</v>
      </c>
      <c r="E80" s="9" t="str">
        <f aca="false">E49</f>
        <v>_</v>
      </c>
      <c r="F80" s="9" t="str">
        <f aca="false">F49</f>
        <v>_</v>
      </c>
      <c r="G80" s="9" t="str">
        <f aca="false">G49</f>
        <v>_</v>
      </c>
      <c r="I80" s="0" t="str">
        <f aca="false">"  "&amp;C80&amp;", "&amp;D80&amp;", "&amp;E80&amp;", "&amp;F80&amp;", "&amp;G80&amp;","</f>
        <v>  0.00000153861342352259, _, _, _, _,</v>
      </c>
      <c r="N80" s="0" t="s">
        <v>390</v>
      </c>
    </row>
    <row r="81" customFormat="false" ht="15" hidden="false" customHeight="false" outlineLevel="0" collapsed="false">
      <c r="C81" s="15" t="n">
        <f aca="false">C50</f>
        <v>0.00232913606603539</v>
      </c>
      <c r="D81" s="9" t="str">
        <f aca="false">D50</f>
        <v>_</v>
      </c>
      <c r="E81" s="9" t="str">
        <f aca="false">E50</f>
        <v>_</v>
      </c>
      <c r="F81" s="9" t="str">
        <f aca="false">F50</f>
        <v>_</v>
      </c>
      <c r="G81" s="9" t="str">
        <f aca="false">G50</f>
        <v>_</v>
      </c>
      <c r="I81" s="0" t="str">
        <f aca="false">"  "&amp;C81&amp;", "&amp;D81&amp;", "&amp;E81&amp;", "&amp;F81&amp;", "&amp;G81&amp;","</f>
        <v>  0.00232913606603539, _, _, _, _,</v>
      </c>
      <c r="N81" s="0" t="s">
        <v>391</v>
      </c>
    </row>
    <row r="82" customFormat="false" ht="15" hidden="false" customHeight="false" outlineLevel="0" collapsed="false">
      <c r="C82" s="15" t="n">
        <f aca="false">C51</f>
        <v>0.00229898719071568</v>
      </c>
      <c r="D82" s="9" t="str">
        <f aca="false">D51</f>
        <v>_</v>
      </c>
      <c r="E82" s="9" t="str">
        <f aca="false">E51</f>
        <v>_</v>
      </c>
      <c r="F82" s="9" t="str">
        <f aca="false">F51</f>
        <v>_</v>
      </c>
      <c r="G82" s="9" t="str">
        <f aca="false">G51</f>
        <v>_</v>
      </c>
      <c r="I82" s="0" t="str">
        <f aca="false">"  "&amp;C82&amp;", "&amp;D82&amp;", "&amp;E82&amp;", "&amp;F82&amp;", "&amp;G82&amp;","</f>
        <v>  0.00229898719071568, _, _, _, _,</v>
      </c>
      <c r="N82" s="0" t="s">
        <v>392</v>
      </c>
    </row>
    <row r="83" customFormat="false" ht="15" hidden="false" customHeight="false" outlineLevel="0" collapsed="false">
      <c r="C83" s="15" t="n">
        <f aca="false">C52</f>
        <v>0.0015162616439909</v>
      </c>
      <c r="D83" s="9" t="str">
        <f aca="false">D52</f>
        <v>_</v>
      </c>
      <c r="E83" s="9" t="str">
        <f aca="false">E52</f>
        <v>_</v>
      </c>
      <c r="F83" s="9" t="str">
        <f aca="false">F52</f>
        <v>_</v>
      </c>
      <c r="G83" s="9" t="str">
        <f aca="false">G52</f>
        <v>_</v>
      </c>
      <c r="I83" s="0" t="str">
        <f aca="false">"  "&amp;C83&amp;", "&amp;D83&amp;", "&amp;E83&amp;", "&amp;F83&amp;", "&amp;G83&amp;","</f>
        <v>  0.0015162616439909, _, _, _, _,</v>
      </c>
      <c r="N83" s="0" t="s">
        <v>393</v>
      </c>
    </row>
    <row r="84" customFormat="false" ht="15" hidden="false" customHeight="false" outlineLevel="0" collapsed="false">
      <c r="C84" s="15" t="n">
        <f aca="false">C53</f>
        <v>0.00286400592999136</v>
      </c>
      <c r="D84" s="9" t="str">
        <f aca="false">D53</f>
        <v>_</v>
      </c>
      <c r="E84" s="9" t="str">
        <f aca="false">E53</f>
        <v>_</v>
      </c>
      <c r="F84" s="9" t="str">
        <f aca="false">F53</f>
        <v>_</v>
      </c>
      <c r="G84" s="9" t="str">
        <f aca="false">G53</f>
        <v>_</v>
      </c>
      <c r="I84" s="0" t="str">
        <f aca="false">"  "&amp;C84&amp;", "&amp;D84&amp;", "&amp;E84&amp;", "&amp;F84&amp;", "&amp;G84&amp;","</f>
        <v>  0.00286400592999136, _, _, _, _,</v>
      </c>
      <c r="N84" s="0" t="s">
        <v>394</v>
      </c>
    </row>
    <row r="85" customFormat="false" ht="15" hidden="false" customHeight="false" outlineLevel="0" collapsed="false">
      <c r="C85" s="15" t="n">
        <f aca="false">C54</f>
        <v>0.00676834468203566</v>
      </c>
      <c r="D85" s="9" t="str">
        <f aca="false">D54</f>
        <v>_</v>
      </c>
      <c r="E85" s="9" t="str">
        <f aca="false">E54</f>
        <v>_</v>
      </c>
      <c r="F85" s="9" t="str">
        <f aca="false">F54</f>
        <v>_</v>
      </c>
      <c r="G85" s="9" t="str">
        <f aca="false">G54</f>
        <v>_</v>
      </c>
      <c r="I85" s="0" t="str">
        <f aca="false">"  "&amp;C85&amp;", "&amp;D85&amp;", "&amp;E85&amp;", "&amp;F85&amp;", "&amp;G85&amp;","</f>
        <v>  0.00676834468203566, _, _, _, _,</v>
      </c>
      <c r="N85" s="0" t="s">
        <v>395</v>
      </c>
    </row>
    <row r="86" customFormat="false" ht="15" hidden="false" customHeight="false" outlineLevel="0" collapsed="false">
      <c r="C86" s="15" t="n">
        <f aca="false">C55</f>
        <v>0.00358453695180929</v>
      </c>
      <c r="D86" s="9" t="str">
        <f aca="false">D55</f>
        <v>_</v>
      </c>
      <c r="E86" s="9" t="str">
        <f aca="false">E55</f>
        <v>_</v>
      </c>
      <c r="F86" s="9" t="str">
        <f aca="false">F55</f>
        <v>_</v>
      </c>
      <c r="G86" s="9" t="str">
        <f aca="false">G55</f>
        <v>_</v>
      </c>
      <c r="I86" s="0" t="str">
        <f aca="false">"  "&amp;C86&amp;", "&amp;D86&amp;", "&amp;E86&amp;", "&amp;F86&amp;", "&amp;G86&amp;","</f>
        <v>  0.00358453695180929, _, _, _, _,</v>
      </c>
      <c r="N86" s="0" t="s">
        <v>396</v>
      </c>
    </row>
    <row r="87" customFormat="false" ht="15" hidden="false" customHeight="false" outlineLevel="0" collapsed="false">
      <c r="C87" s="15" t="n">
        <f aca="false">C56</f>
        <v>0</v>
      </c>
      <c r="D87" s="9" t="str">
        <f aca="false">D56</f>
        <v>_</v>
      </c>
      <c r="E87" s="9" t="str">
        <f aca="false">E56</f>
        <v>_</v>
      </c>
      <c r="F87" s="9" t="str">
        <f aca="false">F56</f>
        <v>_</v>
      </c>
      <c r="G87" s="9" t="str">
        <f aca="false">G56</f>
        <v>_</v>
      </c>
      <c r="I87" s="0" t="str">
        <f aca="false">"  "&amp;C87&amp;", "&amp;D87&amp;", "&amp;E87&amp;", "&amp;F87&amp;", "&amp;G87&amp;","</f>
        <v>  0, _, _, _, _,</v>
      </c>
      <c r="N87" s="0" t="s">
        <v>58</v>
      </c>
    </row>
    <row r="88" customFormat="false" ht="15" hidden="false" customHeight="false" outlineLevel="0" collapsed="false">
      <c r="C88" s="15" t="n">
        <f aca="false">C57</f>
        <v>0</v>
      </c>
      <c r="D88" s="9" t="str">
        <f aca="false">D57</f>
        <v>_</v>
      </c>
      <c r="E88" s="9" t="str">
        <f aca="false">E57</f>
        <v>_</v>
      </c>
      <c r="F88" s="9" t="str">
        <f aca="false">F57</f>
        <v>_</v>
      </c>
      <c r="G88" s="9" t="str">
        <f aca="false">G57</f>
        <v>_</v>
      </c>
      <c r="I88" s="0" t="str">
        <f aca="false">"  "&amp;C88&amp;", "&amp;D88&amp;", "&amp;E88&amp;", "&amp;F88&amp;", "&amp;G88&amp;","</f>
        <v>  0, _, _, _, _,</v>
      </c>
      <c r="N88" s="0" t="s">
        <v>58</v>
      </c>
    </row>
    <row r="89" customFormat="false" ht="15" hidden="false" customHeight="false" outlineLevel="0" collapsed="false">
      <c r="C89" s="15" t="n">
        <f aca="false">C58</f>
        <v>0</v>
      </c>
      <c r="D89" s="9" t="str">
        <f aca="false">D58</f>
        <v>_</v>
      </c>
      <c r="E89" s="9" t="str">
        <f aca="false">E58</f>
        <v>_</v>
      </c>
      <c r="F89" s="9" t="str">
        <f aca="false">F58</f>
        <v>_</v>
      </c>
      <c r="G89" s="9" t="str">
        <f aca="false">G58</f>
        <v>_</v>
      </c>
      <c r="I89" s="0" t="str">
        <f aca="false">"  "&amp;C89&amp;", "&amp;D89&amp;", "&amp;E89&amp;", "&amp;F89&amp;", "&amp;G89&amp;","</f>
        <v>  0, _, _, _, _,</v>
      </c>
      <c r="N89" s="0" t="s">
        <v>58</v>
      </c>
    </row>
    <row r="90" customFormat="false" ht="15" hidden="false" customHeight="false" outlineLevel="0" collapsed="false">
      <c r="C90" s="15" t="n">
        <f aca="false">C59</f>
        <v>0</v>
      </c>
      <c r="D90" s="9" t="str">
        <f aca="false">D59</f>
        <v>_</v>
      </c>
      <c r="E90" s="9" t="str">
        <f aca="false">E59</f>
        <v>_</v>
      </c>
      <c r="F90" s="9" t="str">
        <f aca="false">F59</f>
        <v>_</v>
      </c>
      <c r="G90" s="9" t="str">
        <f aca="false">G59</f>
        <v>_</v>
      </c>
      <c r="I90" s="0" t="str">
        <f aca="false">"  "&amp;C90&amp;", "&amp;D90&amp;", "&amp;E90&amp;", "&amp;F90&amp;", "&amp;G90&amp;","</f>
        <v>  0, _, _, _, _,</v>
      </c>
      <c r="N90" s="0" t="s">
        <v>58</v>
      </c>
    </row>
    <row r="91" customFormat="false" ht="15" hidden="false" customHeight="false" outlineLevel="0" collapsed="false">
      <c r="C91" s="15" t="n">
        <f aca="false">C60</f>
        <v>0</v>
      </c>
      <c r="D91" s="9" t="str">
        <f aca="false">D60</f>
        <v>_</v>
      </c>
      <c r="E91" s="9" t="str">
        <f aca="false">E60</f>
        <v>_</v>
      </c>
      <c r="F91" s="9" t="str">
        <f aca="false">F60</f>
        <v>_</v>
      </c>
      <c r="G91" s="9" t="str">
        <f aca="false">G60</f>
        <v>_</v>
      </c>
      <c r="I91" s="0" t="str">
        <f aca="false">"  "&amp;C91&amp;", "&amp;D91&amp;", "&amp;E91&amp;", "&amp;F91&amp;", "&amp;G91&amp;","</f>
        <v>  0, _, _, _, _,</v>
      </c>
      <c r="N91" s="0" t="s">
        <v>58</v>
      </c>
    </row>
    <row r="92" customFormat="false" ht="15" hidden="false" customHeight="false" outlineLevel="0" collapsed="false">
      <c r="C92" s="15" t="n">
        <f aca="false">C61</f>
        <v>0</v>
      </c>
      <c r="D92" s="9" t="str">
        <f aca="false">D61</f>
        <v>_</v>
      </c>
      <c r="E92" s="9" t="str">
        <f aca="false">E61</f>
        <v>_</v>
      </c>
      <c r="F92" s="9" t="str">
        <f aca="false">F61</f>
        <v>_</v>
      </c>
      <c r="G92" s="9" t="str">
        <f aca="false">G61</f>
        <v>_</v>
      </c>
      <c r="I92" s="0" t="str">
        <f aca="false">"  "&amp;C92&amp;", "&amp;D92&amp;", "&amp;E92&amp;", "&amp;F92&amp;", "&amp;G92&amp;","</f>
        <v>  0, _, _, _, _,</v>
      </c>
      <c r="N92" s="0" t="s">
        <v>58</v>
      </c>
    </row>
    <row r="93" customFormat="false" ht="15" hidden="false" customHeight="false" outlineLevel="0" collapsed="false">
      <c r="C93" s="15" t="n">
        <f aca="false">C62</f>
        <v>0</v>
      </c>
      <c r="D93" s="9" t="str">
        <f aca="false">D62</f>
        <v>_</v>
      </c>
      <c r="E93" s="9" t="str">
        <f aca="false">E62</f>
        <v>_</v>
      </c>
      <c r="F93" s="9" t="str">
        <f aca="false">F62</f>
        <v>_</v>
      </c>
      <c r="G93" s="9" t="str">
        <f aca="false">G62</f>
        <v>_</v>
      </c>
      <c r="I93" s="0" t="str">
        <f aca="false">"  "&amp;C93&amp;", "&amp;D93&amp;", "&amp;E93&amp;", "&amp;F93&amp;", "&amp;G93&amp;" ;"</f>
        <v>  0, _, _, _, _ ;</v>
      </c>
      <c r="N93" s="0" t="s">
        <v>65</v>
      </c>
    </row>
    <row r="94" customFormat="false" ht="15" hidden="false" customHeight="false" outlineLevel="0" collapsed="false">
      <c r="A94" s="1" t="s">
        <v>49</v>
      </c>
      <c r="B94" s="0" t="s">
        <v>50</v>
      </c>
      <c r="C94" s="9" t="n">
        <v>30</v>
      </c>
      <c r="D94" s="9"/>
      <c r="E94" s="9"/>
      <c r="F94" s="9"/>
      <c r="G94" s="9"/>
    </row>
    <row r="95" customFormat="false" ht="15" hidden="false" customHeight="false" outlineLevel="0" collapsed="false">
      <c r="B95" s="0" t="n">
        <v>0</v>
      </c>
      <c r="C95" s="9" t="n">
        <v>0.083</v>
      </c>
      <c r="D95" s="9" t="n">
        <v>0.083</v>
      </c>
      <c r="E95" s="9" t="n">
        <v>0.083</v>
      </c>
      <c r="F95" s="9" t="n">
        <v>0.083</v>
      </c>
      <c r="G95" s="9" t="n">
        <v>0.083</v>
      </c>
      <c r="H95" s="0" t="n">
        <v>0.095</v>
      </c>
      <c r="I95" s="0" t="n">
        <v>0.083</v>
      </c>
      <c r="J95" s="0" t="n">
        <v>0.083</v>
      </c>
      <c r="K95" s="0" t="n">
        <v>0.11</v>
      </c>
      <c r="L95" s="0" t="n">
        <v>0.03</v>
      </c>
      <c r="M95" s="0" t="n">
        <v>0.03</v>
      </c>
      <c r="N95" s="0" t="n">
        <v>0.03</v>
      </c>
      <c r="O95" s="0" t="n">
        <v>0.03</v>
      </c>
      <c r="P95" s="0" t="n">
        <v>0.03</v>
      </c>
      <c r="Q95" s="0" t="n">
        <v>0.008</v>
      </c>
      <c r="R95" s="0" t="n">
        <v>0.008</v>
      </c>
      <c r="S95" s="0" t="n">
        <v>0.008</v>
      </c>
      <c r="T95" s="0" t="n">
        <v>0.008</v>
      </c>
      <c r="U95" s="0" t="n">
        <v>0.008</v>
      </c>
      <c r="V95" s="0" t="n">
        <v>0.008</v>
      </c>
      <c r="W95" s="0" t="n">
        <v>0.008</v>
      </c>
      <c r="X95" s="0" t="n">
        <v>0.008</v>
      </c>
      <c r="Y95" s="0" t="n">
        <v>0</v>
      </c>
      <c r="Z95" s="0" t="n">
        <v>0</v>
      </c>
      <c r="AA95" s="0" t="n">
        <v>0</v>
      </c>
      <c r="AB95" s="0" t="n">
        <v>0</v>
      </c>
      <c r="AC95" s="0" t="n">
        <v>0</v>
      </c>
      <c r="AD95" s="0" t="n">
        <v>0</v>
      </c>
      <c r="AE95" s="0" t="n">
        <v>0</v>
      </c>
      <c r="AG95" s="0" t="n">
        <f aca="false">SUM(B95:AE95)</f>
        <v>1</v>
      </c>
    </row>
    <row r="96" customFormat="false" ht="15" hidden="false" customHeight="false" outlineLevel="0" collapsed="false">
      <c r="B96" s="0" t="s">
        <v>51</v>
      </c>
      <c r="C96" s="9" t="n">
        <v>30</v>
      </c>
      <c r="D96" s="9"/>
      <c r="E96" s="9"/>
      <c r="F96" s="9"/>
      <c r="G96" s="9"/>
      <c r="AG96" s="0" t="n">
        <f aca="false">SUM(B96:AE96)</f>
        <v>30</v>
      </c>
    </row>
    <row r="97" customFormat="false" ht="15" hidden="false" customHeight="false" outlineLevel="0" collapsed="false">
      <c r="B97" s="0" t="n">
        <v>0</v>
      </c>
      <c r="C97" s="9" t="n">
        <v>0.083</v>
      </c>
      <c r="D97" s="9" t="n">
        <v>0.083</v>
      </c>
      <c r="E97" s="9" t="n">
        <v>0.083</v>
      </c>
      <c r="F97" s="9" t="n">
        <v>0.083</v>
      </c>
      <c r="G97" s="9" t="n">
        <v>0.083</v>
      </c>
      <c r="H97" s="0" t="n">
        <v>0.095</v>
      </c>
      <c r="I97" s="0" t="n">
        <v>0.083</v>
      </c>
      <c r="J97" s="0" t="n">
        <v>0.083</v>
      </c>
      <c r="K97" s="0" t="n">
        <v>0.11</v>
      </c>
      <c r="L97" s="0" t="n">
        <v>0.03</v>
      </c>
      <c r="M97" s="0" t="n">
        <v>0.03</v>
      </c>
      <c r="N97" s="0" t="n">
        <v>0.03</v>
      </c>
      <c r="O97" s="0" t="n">
        <v>0.03</v>
      </c>
      <c r="P97" s="0" t="n">
        <v>0.03</v>
      </c>
      <c r="Q97" s="0" t="n">
        <v>0.008</v>
      </c>
      <c r="R97" s="0" t="n">
        <v>0.008</v>
      </c>
      <c r="S97" s="0" t="n">
        <v>0.008</v>
      </c>
      <c r="T97" s="0" t="n">
        <v>0.008</v>
      </c>
      <c r="U97" s="0" t="n">
        <v>0.008</v>
      </c>
      <c r="V97" s="0" t="n">
        <v>0.008</v>
      </c>
      <c r="W97" s="0" t="n">
        <v>0.008</v>
      </c>
      <c r="X97" s="0" t="n">
        <v>0.008</v>
      </c>
      <c r="Y97" s="0" t="n">
        <v>0</v>
      </c>
      <c r="Z97" s="0" t="n">
        <v>0</v>
      </c>
      <c r="AA97" s="0" t="n">
        <v>0</v>
      </c>
      <c r="AB97" s="0" t="n">
        <v>0</v>
      </c>
      <c r="AC97" s="0" t="n">
        <v>0</v>
      </c>
      <c r="AD97" s="0" t="n">
        <v>0</v>
      </c>
      <c r="AE97" s="0" t="n">
        <v>0</v>
      </c>
      <c r="AG97" s="0" t="n">
        <f aca="false">SUM(B97:AE97)</f>
        <v>1</v>
      </c>
    </row>
    <row r="98" customFormat="false" ht="15" hidden="false" customHeight="false" outlineLevel="0" collapsed="false">
      <c r="B98" s="0" t="s">
        <v>52</v>
      </c>
      <c r="C98" s="9" t="n">
        <v>30</v>
      </c>
      <c r="D98" s="9"/>
      <c r="E98" s="9"/>
      <c r="F98" s="9"/>
      <c r="G98" s="9"/>
      <c r="AG98" s="0" t="n">
        <f aca="false">SUM(B98:AE98)</f>
        <v>30</v>
      </c>
    </row>
    <row r="99" customFormat="false" ht="15" hidden="false" customHeight="false" outlineLevel="0" collapsed="false">
      <c r="B99" s="0" t="n">
        <v>0</v>
      </c>
      <c r="C99" s="9" t="n">
        <v>0.071</v>
      </c>
      <c r="D99" s="9" t="n">
        <v>0.072</v>
      </c>
      <c r="E99" s="9" t="n">
        <v>0.072</v>
      </c>
      <c r="F99" s="9" t="n">
        <v>0.072</v>
      </c>
      <c r="G99" s="9" t="n">
        <v>0.072</v>
      </c>
      <c r="H99" s="0" t="n">
        <v>0.083</v>
      </c>
      <c r="I99" s="0" t="n">
        <v>0.072</v>
      </c>
      <c r="J99" s="0" t="n">
        <v>0.072</v>
      </c>
      <c r="K99" s="0" t="n">
        <v>0.1</v>
      </c>
      <c r="L99" s="0" t="n">
        <v>0.05</v>
      </c>
      <c r="M99" s="0" t="n">
        <v>0.05</v>
      </c>
      <c r="N99" s="0" t="n">
        <v>0.05</v>
      </c>
      <c r="O99" s="0" t="n">
        <v>0.05</v>
      </c>
      <c r="P99" s="0" t="n">
        <v>0.05</v>
      </c>
      <c r="Q99" s="0" t="n">
        <v>0.008</v>
      </c>
      <c r="R99" s="0" t="n">
        <v>0.008</v>
      </c>
      <c r="S99" s="0" t="n">
        <v>0.008</v>
      </c>
      <c r="T99" s="0" t="n">
        <v>0.008</v>
      </c>
      <c r="U99" s="0" t="n">
        <v>0.008</v>
      </c>
      <c r="V99" s="0" t="n">
        <v>0.008</v>
      </c>
      <c r="W99" s="0" t="n">
        <v>0.008</v>
      </c>
      <c r="X99" s="0" t="n">
        <v>0.008</v>
      </c>
      <c r="Y99" s="0" t="n">
        <v>0</v>
      </c>
      <c r="Z99" s="0" t="n">
        <v>0</v>
      </c>
      <c r="AA99" s="0" t="n">
        <v>0</v>
      </c>
      <c r="AB99" s="0" t="n">
        <v>0</v>
      </c>
      <c r="AC99" s="0" t="n">
        <v>0</v>
      </c>
      <c r="AD99" s="0" t="n">
        <v>0</v>
      </c>
      <c r="AE99" s="0" t="n">
        <v>0</v>
      </c>
      <c r="AG99" s="0" t="n">
        <f aca="false">SUM(B99:AE99)</f>
        <v>1</v>
      </c>
    </row>
    <row r="100" customFormat="false" ht="15" hidden="false" customHeight="false" outlineLevel="0" collapsed="false">
      <c r="B100" s="0" t="s">
        <v>53</v>
      </c>
      <c r="C100" s="9" t="n">
        <v>30</v>
      </c>
      <c r="D100" s="9"/>
      <c r="E100" s="9"/>
      <c r="F100" s="9"/>
      <c r="G100" s="9"/>
      <c r="AG100" s="0" t="n">
        <f aca="false">SUM(B100:AE100)</f>
        <v>30</v>
      </c>
    </row>
    <row r="101" customFormat="false" ht="15" hidden="false" customHeight="false" outlineLevel="0" collapsed="false">
      <c r="B101" s="0" t="n">
        <v>0</v>
      </c>
      <c r="C101" s="9" t="n">
        <v>0.071</v>
      </c>
      <c r="D101" s="9" t="n">
        <v>0.072</v>
      </c>
      <c r="E101" s="9" t="n">
        <v>0.072</v>
      </c>
      <c r="F101" s="9" t="n">
        <v>0.072</v>
      </c>
      <c r="G101" s="9" t="n">
        <v>0.072</v>
      </c>
      <c r="H101" s="0" t="n">
        <v>0.083</v>
      </c>
      <c r="I101" s="0" t="n">
        <v>0.072</v>
      </c>
      <c r="J101" s="0" t="n">
        <v>0.072</v>
      </c>
      <c r="K101" s="0" t="n">
        <v>0.1</v>
      </c>
      <c r="L101" s="0" t="n">
        <v>0.05</v>
      </c>
      <c r="M101" s="0" t="n">
        <v>0.05</v>
      </c>
      <c r="N101" s="0" t="n">
        <v>0.05</v>
      </c>
      <c r="O101" s="0" t="n">
        <v>0.05</v>
      </c>
      <c r="P101" s="0" t="n">
        <v>0.05</v>
      </c>
      <c r="Q101" s="0" t="n">
        <v>0.008</v>
      </c>
      <c r="R101" s="0" t="n">
        <v>0.008</v>
      </c>
      <c r="S101" s="0" t="n">
        <v>0.008</v>
      </c>
      <c r="T101" s="0" t="n">
        <v>0.008</v>
      </c>
      <c r="U101" s="0" t="n">
        <v>0.008</v>
      </c>
      <c r="V101" s="0" t="n">
        <v>0.008</v>
      </c>
      <c r="W101" s="0" t="n">
        <v>0.008</v>
      </c>
      <c r="X101" s="0" t="n">
        <v>0.008</v>
      </c>
      <c r="Y101" s="0" t="n">
        <v>0</v>
      </c>
      <c r="Z101" s="0" t="n">
        <v>0</v>
      </c>
      <c r="AA101" s="0" t="n">
        <v>0</v>
      </c>
      <c r="AB101" s="0" t="n">
        <v>0</v>
      </c>
      <c r="AC101" s="0" t="n">
        <v>0</v>
      </c>
      <c r="AD101" s="0" t="n">
        <v>0</v>
      </c>
      <c r="AE101" s="0" t="n">
        <v>0</v>
      </c>
      <c r="AG101" s="0" t="n">
        <f aca="false">SUM(B101:AE101)</f>
        <v>1</v>
      </c>
    </row>
    <row r="102" customFormat="false" ht="15" hidden="false" customHeight="false" outlineLevel="0" collapsed="false">
      <c r="B102" s="0" t="s">
        <v>54</v>
      </c>
      <c r="C102" s="9" t="n">
        <v>30</v>
      </c>
      <c r="D102" s="9"/>
      <c r="E102" s="9"/>
      <c r="F102" s="9"/>
      <c r="G102" s="9"/>
      <c r="AG102" s="0" t="n">
        <f aca="false">SUM(B102:AE102)</f>
        <v>30</v>
      </c>
    </row>
    <row r="103" customFormat="false" ht="15" hidden="false" customHeight="false" outlineLevel="0" collapsed="false">
      <c r="B103" s="0" t="n">
        <v>0</v>
      </c>
      <c r="C103" s="9" t="n">
        <v>0.071</v>
      </c>
      <c r="D103" s="9" t="n">
        <v>0.072</v>
      </c>
      <c r="E103" s="9" t="n">
        <v>0.072</v>
      </c>
      <c r="F103" s="9" t="n">
        <v>0.072</v>
      </c>
      <c r="G103" s="9" t="n">
        <v>0.072</v>
      </c>
      <c r="H103" s="0" t="n">
        <v>0.083</v>
      </c>
      <c r="I103" s="0" t="n">
        <v>0.072</v>
      </c>
      <c r="J103" s="0" t="n">
        <v>0.072</v>
      </c>
      <c r="K103" s="0" t="n">
        <v>0.1</v>
      </c>
      <c r="L103" s="0" t="n">
        <v>0.05</v>
      </c>
      <c r="M103" s="0" t="n">
        <v>0.05</v>
      </c>
      <c r="N103" s="0" t="n">
        <v>0.05</v>
      </c>
      <c r="O103" s="0" t="n">
        <v>0.05</v>
      </c>
      <c r="P103" s="0" t="n">
        <v>0.05</v>
      </c>
      <c r="Q103" s="0" t="n">
        <v>0.008</v>
      </c>
      <c r="R103" s="0" t="n">
        <v>0.008</v>
      </c>
      <c r="S103" s="0" t="n">
        <v>0.008</v>
      </c>
      <c r="T103" s="0" t="n">
        <v>0.008</v>
      </c>
      <c r="U103" s="0" t="n">
        <v>0.008</v>
      </c>
      <c r="V103" s="0" t="n">
        <v>0.008</v>
      </c>
      <c r="W103" s="0" t="n">
        <v>0.008</v>
      </c>
      <c r="X103" s="0" t="n">
        <v>0.008</v>
      </c>
      <c r="Y103" s="0" t="n">
        <v>0</v>
      </c>
      <c r="Z103" s="0" t="n">
        <v>0</v>
      </c>
      <c r="AA103" s="0" t="n">
        <v>0</v>
      </c>
      <c r="AB103" s="0" t="n">
        <v>0</v>
      </c>
      <c r="AC103" s="0" t="n">
        <v>0</v>
      </c>
      <c r="AD103" s="0" t="n">
        <v>0</v>
      </c>
      <c r="AE103" s="0" t="n">
        <v>0</v>
      </c>
      <c r="AG103" s="0" t="n">
        <f aca="false">SUM(B103:AE103)</f>
        <v>1</v>
      </c>
    </row>
    <row r="104" customFormat="false" ht="15" hidden="false" customHeight="false" outlineLevel="0" collapsed="false">
      <c r="B104" s="0" t="s">
        <v>55</v>
      </c>
      <c r="C104" s="9" t="n">
        <v>30</v>
      </c>
      <c r="D104" s="9"/>
      <c r="E104" s="9"/>
      <c r="F104" s="9"/>
      <c r="G104" s="9"/>
      <c r="AG104" s="0" t="n">
        <f aca="false">SUM(B104:AE104)</f>
        <v>30</v>
      </c>
    </row>
    <row r="105" customFormat="false" ht="15" hidden="false" customHeight="false" outlineLevel="0" collapsed="false">
      <c r="B105" s="0" t="n">
        <v>0</v>
      </c>
      <c r="C105" s="9" t="n">
        <v>0.071</v>
      </c>
      <c r="D105" s="9" t="n">
        <v>0.072</v>
      </c>
      <c r="E105" s="9" t="n">
        <v>0.072</v>
      </c>
      <c r="F105" s="9" t="n">
        <v>0.072</v>
      </c>
      <c r="G105" s="9" t="n">
        <v>0.072</v>
      </c>
      <c r="H105" s="0" t="n">
        <v>0.083</v>
      </c>
      <c r="I105" s="0" t="n">
        <v>0.072</v>
      </c>
      <c r="J105" s="0" t="n">
        <v>0.072</v>
      </c>
      <c r="K105" s="0" t="n">
        <v>0.1</v>
      </c>
      <c r="L105" s="0" t="n">
        <v>0.05</v>
      </c>
      <c r="M105" s="0" t="n">
        <v>0.05</v>
      </c>
      <c r="N105" s="0" t="n">
        <v>0.05</v>
      </c>
      <c r="O105" s="0" t="n">
        <v>0.05</v>
      </c>
      <c r="P105" s="0" t="n">
        <v>0.05</v>
      </c>
      <c r="Q105" s="0" t="n">
        <v>0.008</v>
      </c>
      <c r="R105" s="0" t="n">
        <v>0.008</v>
      </c>
      <c r="S105" s="0" t="n">
        <v>0.008</v>
      </c>
      <c r="T105" s="0" t="n">
        <v>0.008</v>
      </c>
      <c r="U105" s="0" t="n">
        <v>0.008</v>
      </c>
      <c r="V105" s="0" t="n">
        <v>0.008</v>
      </c>
      <c r="W105" s="0" t="n">
        <v>0.008</v>
      </c>
      <c r="X105" s="0" t="n">
        <v>0.008</v>
      </c>
      <c r="Y105" s="0" t="n">
        <v>0</v>
      </c>
      <c r="Z105" s="0" t="n">
        <v>0</v>
      </c>
      <c r="AA105" s="0" t="n">
        <v>0</v>
      </c>
      <c r="AB105" s="0" t="n">
        <v>0</v>
      </c>
      <c r="AC105" s="0" t="n">
        <v>0</v>
      </c>
      <c r="AD105" s="0" t="n">
        <v>0</v>
      </c>
      <c r="AE105" s="0" t="n">
        <v>0</v>
      </c>
      <c r="AG105" s="0" t="n">
        <f aca="false">SUM(B105:AE105)</f>
        <v>1</v>
      </c>
    </row>
    <row r="106" customFormat="false" ht="15" hidden="false" customHeight="false" outlineLevel="0" collapsed="false">
      <c r="B106" s="0" t="s">
        <v>56</v>
      </c>
      <c r="C106" s="9" t="n">
        <v>30</v>
      </c>
      <c r="D106" s="9"/>
      <c r="E106" s="9"/>
      <c r="F106" s="9"/>
      <c r="G106" s="9"/>
      <c r="AG106" s="0" t="n">
        <f aca="false">SUM(B106:AE106)</f>
        <v>30</v>
      </c>
    </row>
    <row r="107" customFormat="false" ht="15" hidden="false" customHeight="false" outlineLevel="0" collapsed="false">
      <c r="B107" s="0" t="n">
        <v>0</v>
      </c>
      <c r="C107" s="9" t="n">
        <v>0.083</v>
      </c>
      <c r="D107" s="9" t="n">
        <v>0.083</v>
      </c>
      <c r="E107" s="9" t="n">
        <v>0.083</v>
      </c>
      <c r="F107" s="9" t="n">
        <v>0.083</v>
      </c>
      <c r="G107" s="9" t="n">
        <v>0.083</v>
      </c>
      <c r="H107" s="0" t="n">
        <v>0.095</v>
      </c>
      <c r="I107" s="0" t="n">
        <v>0.083</v>
      </c>
      <c r="J107" s="0" t="n">
        <v>0.083</v>
      </c>
      <c r="K107" s="0" t="n">
        <v>0.11</v>
      </c>
      <c r="L107" s="0" t="n">
        <v>0.03</v>
      </c>
      <c r="M107" s="0" t="n">
        <v>0.03</v>
      </c>
      <c r="N107" s="0" t="n">
        <v>0.03</v>
      </c>
      <c r="O107" s="0" t="n">
        <v>0.03</v>
      </c>
      <c r="P107" s="0" t="n">
        <v>0.03</v>
      </c>
      <c r="Q107" s="0" t="n">
        <v>0.008</v>
      </c>
      <c r="R107" s="0" t="n">
        <v>0.008</v>
      </c>
      <c r="S107" s="0" t="n">
        <v>0.008</v>
      </c>
      <c r="T107" s="0" t="n">
        <v>0.008</v>
      </c>
      <c r="U107" s="0" t="n">
        <v>0.008</v>
      </c>
      <c r="V107" s="0" t="n">
        <v>0.008</v>
      </c>
      <c r="W107" s="0" t="n">
        <v>0.008</v>
      </c>
      <c r="X107" s="0" t="n">
        <v>0.008</v>
      </c>
      <c r="Y107" s="0" t="n">
        <v>0</v>
      </c>
      <c r="Z107" s="0" t="n">
        <v>0</v>
      </c>
      <c r="AA107" s="0" t="n">
        <v>0</v>
      </c>
      <c r="AB107" s="0" t="n">
        <v>0</v>
      </c>
      <c r="AC107" s="0" t="n">
        <v>0</v>
      </c>
      <c r="AD107" s="0" t="n">
        <v>0</v>
      </c>
      <c r="AE107" s="0" t="n">
        <v>0</v>
      </c>
      <c r="AG107" s="0" t="n">
        <f aca="false">SUM(B107:AE107)</f>
        <v>1</v>
      </c>
    </row>
    <row r="108" customFormat="false" ht="15" hidden="false" customHeight="false" outlineLevel="0" collapsed="false">
      <c r="B108" s="0" t="s">
        <v>57</v>
      </c>
      <c r="C108" s="9" t="n">
        <v>30</v>
      </c>
      <c r="D108" s="9"/>
      <c r="E108" s="9"/>
      <c r="F108" s="9"/>
      <c r="G108" s="9"/>
      <c r="AG108" s="0" t="n">
        <f aca="false">SUM(B108:AE108)</f>
        <v>30</v>
      </c>
    </row>
    <row r="109" customFormat="false" ht="15" hidden="false" customHeight="false" outlineLevel="0" collapsed="false">
      <c r="B109" s="0" t="n">
        <v>0</v>
      </c>
      <c r="C109" s="9" t="n">
        <v>0.083</v>
      </c>
      <c r="D109" s="9" t="n">
        <v>0.083</v>
      </c>
      <c r="E109" s="9" t="n">
        <v>0.083</v>
      </c>
      <c r="F109" s="9" t="n">
        <v>0.083</v>
      </c>
      <c r="G109" s="9" t="n">
        <v>0.083</v>
      </c>
      <c r="H109" s="0" t="n">
        <v>0.095</v>
      </c>
      <c r="I109" s="0" t="n">
        <v>0.083</v>
      </c>
      <c r="J109" s="0" t="n">
        <v>0.083</v>
      </c>
      <c r="K109" s="0" t="n">
        <v>0.11</v>
      </c>
      <c r="L109" s="0" t="n">
        <v>0.03</v>
      </c>
      <c r="M109" s="0" t="n">
        <v>0.03</v>
      </c>
      <c r="N109" s="0" t="n">
        <v>0.03</v>
      </c>
      <c r="O109" s="0" t="n">
        <v>0.03</v>
      </c>
      <c r="P109" s="0" t="n">
        <v>0.03</v>
      </c>
      <c r="Q109" s="0" t="n">
        <v>0.008</v>
      </c>
      <c r="R109" s="0" t="n">
        <v>0.008</v>
      </c>
      <c r="S109" s="0" t="n">
        <v>0.008</v>
      </c>
      <c r="T109" s="0" t="n">
        <v>0.008</v>
      </c>
      <c r="U109" s="0" t="n">
        <v>0.008</v>
      </c>
      <c r="V109" s="0" t="n">
        <v>0.008</v>
      </c>
      <c r="W109" s="0" t="n">
        <v>0.008</v>
      </c>
      <c r="X109" s="0" t="n">
        <v>0.008</v>
      </c>
      <c r="Y109" s="0" t="n">
        <v>0</v>
      </c>
      <c r="Z109" s="0" t="n">
        <v>0</v>
      </c>
      <c r="AA109" s="0" t="n">
        <v>0</v>
      </c>
      <c r="AB109" s="0" t="n">
        <v>0</v>
      </c>
      <c r="AC109" s="0" t="n">
        <v>0</v>
      </c>
      <c r="AD109" s="0" t="n">
        <v>0</v>
      </c>
      <c r="AE109" s="0" t="n">
        <v>0</v>
      </c>
      <c r="AG109" s="0" t="n">
        <f aca="false">SUM(B109:AE109)</f>
        <v>1</v>
      </c>
    </row>
    <row r="110" customFormat="false" ht="15" hidden="false" customHeight="false" outlineLevel="0" collapsed="false">
      <c r="A110" s="1" t="s">
        <v>22</v>
      </c>
      <c r="C110" s="9"/>
      <c r="D110" s="9"/>
      <c r="E110" s="9"/>
      <c r="F110" s="9"/>
      <c r="G110" s="9"/>
      <c r="AG110" s="0" t="n">
        <f aca="false">SUM(B110:AE110)</f>
        <v>0</v>
      </c>
    </row>
    <row r="111" customFormat="false" ht="15" hidden="false" customHeight="false" outlineLevel="0" collapsed="false">
      <c r="A111" s="0" t="s">
        <v>23</v>
      </c>
      <c r="B111" s="0" t="n">
        <v>0.0034842768</v>
      </c>
      <c r="C111" s="0" t="n">
        <v>0.0019182661</v>
      </c>
      <c r="D111" s="0" t="n">
        <v>0.0013133486</v>
      </c>
      <c r="E111" s="0" t="n">
        <v>0.0053343901</v>
      </c>
      <c r="F111" s="0" t="n">
        <v>0.0052008874</v>
      </c>
      <c r="G111" s="0" t="n">
        <v>0.002763106</v>
      </c>
      <c r="H111" s="0" t="n">
        <v>0.0528689912</v>
      </c>
      <c r="I111" s="0" t="n">
        <v>0.0456872209</v>
      </c>
      <c r="J111" s="0" t="n">
        <v>0.0041795025</v>
      </c>
      <c r="K111" s="0" t="n">
        <v>0.0014856666</v>
      </c>
      <c r="L111" s="0" t="n">
        <v>0.0022006892</v>
      </c>
      <c r="M111" s="0" t="n">
        <v>0.0058968619</v>
      </c>
      <c r="N111" s="0" t="n">
        <v>0.0160640398</v>
      </c>
      <c r="O111" s="0" t="n">
        <v>0.0068335696</v>
      </c>
      <c r="P111" s="0" t="n">
        <v>0.0524033297</v>
      </c>
      <c r="Q111" s="0" t="n">
        <v>0.0187185281</v>
      </c>
      <c r="R111" s="9" t="n">
        <v>5.60218690407658E-005</v>
      </c>
      <c r="S111" s="0" t="n">
        <v>0.0197790551</v>
      </c>
      <c r="T111" s="0" t="n">
        <v>0.0197790551</v>
      </c>
      <c r="U111" s="0" t="n">
        <v>0.1100269508</v>
      </c>
      <c r="V111" s="0" t="n">
        <v>0.1352999438</v>
      </c>
      <c r="W111" s="0" t="n">
        <v>0.1568089598</v>
      </c>
      <c r="X111" s="0" t="n">
        <v>0.152356416</v>
      </c>
      <c r="Y111" s="0" t="n">
        <v>0.0951843567</v>
      </c>
      <c r="Z111" s="0" t="n">
        <v>0.000193351</v>
      </c>
      <c r="AA111" s="0" t="n">
        <v>0.0297355388</v>
      </c>
      <c r="AB111" s="0" t="n">
        <v>0.0362584794</v>
      </c>
      <c r="AC111" s="0" t="n">
        <v>0.0021322624</v>
      </c>
      <c r="AD111" s="0" t="n">
        <v>0.0013099231</v>
      </c>
      <c r="AE111" s="0" t="n">
        <v>0.0345060667</v>
      </c>
      <c r="AG111" s="0" t="n">
        <f aca="false">SUM(B111:AE111)</f>
        <v>1.01977905506904</v>
      </c>
    </row>
    <row r="112" customFormat="false" ht="15" hidden="false" customHeight="false" outlineLevel="0" collapsed="false">
      <c r="A112" s="0" t="s">
        <v>24</v>
      </c>
      <c r="B112" s="0" t="n">
        <v>0.0034842768</v>
      </c>
      <c r="C112" s="0" t="n">
        <v>0.0019182661</v>
      </c>
      <c r="D112" s="0" t="n">
        <v>0.0013133486</v>
      </c>
      <c r="E112" s="0" t="n">
        <v>0.0053343901</v>
      </c>
      <c r="F112" s="0" t="n">
        <v>0.0052008874</v>
      </c>
      <c r="G112" s="0" t="n">
        <v>0.002763106</v>
      </c>
      <c r="H112" s="0" t="n">
        <v>0.0528689912</v>
      </c>
      <c r="I112" s="0" t="n">
        <v>0.0456872209</v>
      </c>
      <c r="J112" s="0" t="n">
        <v>0.0041795025</v>
      </c>
      <c r="K112" s="0" t="n">
        <v>0.0014856666</v>
      </c>
      <c r="L112" s="0" t="n">
        <v>0.0022006892</v>
      </c>
      <c r="M112" s="0" t="n">
        <v>0.0058968619</v>
      </c>
      <c r="N112" s="0" t="n">
        <v>0.0160640398</v>
      </c>
      <c r="O112" s="0" t="n">
        <v>0.0068335696</v>
      </c>
      <c r="P112" s="0" t="n">
        <v>0.0524033297</v>
      </c>
      <c r="Q112" s="0" t="n">
        <v>0.0187185281</v>
      </c>
      <c r="R112" s="9" t="n">
        <v>5.60218690407658E-005</v>
      </c>
      <c r="S112" s="0" t="n">
        <v>0.0197790551</v>
      </c>
      <c r="T112" s="0" t="n">
        <v>0.0197790551</v>
      </c>
      <c r="U112" s="0" t="n">
        <v>0.1100269508</v>
      </c>
      <c r="V112" s="0" t="n">
        <v>0.1352999438</v>
      </c>
      <c r="W112" s="0" t="n">
        <v>0.1568089598</v>
      </c>
      <c r="X112" s="0" t="n">
        <v>0.152356416</v>
      </c>
      <c r="Y112" s="0" t="n">
        <v>0.0951843567</v>
      </c>
      <c r="Z112" s="0" t="n">
        <v>0.000193351</v>
      </c>
      <c r="AA112" s="0" t="n">
        <v>0.0297355388</v>
      </c>
      <c r="AB112" s="0" t="n">
        <v>0.0362584794</v>
      </c>
      <c r="AC112" s="0" t="n">
        <v>0.0021322624</v>
      </c>
      <c r="AD112" s="0" t="n">
        <v>0.0013099231</v>
      </c>
      <c r="AE112" s="0" t="n">
        <v>0.0345060667</v>
      </c>
      <c r="AG112" s="0" t="n">
        <f aca="false">SUM(B112:AE112)</f>
        <v>1.01977905506904</v>
      </c>
    </row>
    <row r="113" customFormat="false" ht="15" hidden="false" customHeight="false" outlineLevel="0" collapsed="false">
      <c r="A113" s="0" t="s">
        <v>25</v>
      </c>
      <c r="B113" s="0" t="n">
        <v>0.0031061498</v>
      </c>
      <c r="C113" s="0" t="n">
        <v>0.0028805876</v>
      </c>
      <c r="D113" s="0" t="n">
        <v>0.0346782074</v>
      </c>
      <c r="E113" s="0" t="n">
        <v>0.042665164</v>
      </c>
      <c r="F113" s="0" t="n">
        <v>0.0421033001</v>
      </c>
      <c r="G113" s="0" t="n">
        <v>0.0459573807</v>
      </c>
      <c r="H113" s="0" t="n">
        <v>0.0449385452</v>
      </c>
      <c r="I113" s="0" t="n">
        <v>0.045518644</v>
      </c>
      <c r="J113" s="0" t="n">
        <v>0.0453496296</v>
      </c>
      <c r="K113" s="0" t="n">
        <v>0.0343172323</v>
      </c>
      <c r="L113" s="0" t="n">
        <v>0.034127335</v>
      </c>
      <c r="M113" s="0" t="n">
        <v>0.043217333</v>
      </c>
      <c r="N113" s="0" t="n">
        <v>0.0151180638</v>
      </c>
      <c r="O113" s="0" t="n">
        <v>0.0418076718</v>
      </c>
      <c r="P113" s="0" t="n">
        <v>0.0386150879</v>
      </c>
      <c r="Q113" s="0" t="n">
        <v>0.0450188808</v>
      </c>
      <c r="R113" s="0" t="n">
        <v>0.0086227781</v>
      </c>
      <c r="S113" s="0" t="n">
        <v>0.0381369673</v>
      </c>
      <c r="T113" s="0" t="n">
        <v>0.0381369673</v>
      </c>
      <c r="U113" s="0" t="n">
        <v>0.0498712066</v>
      </c>
      <c r="V113" s="0" t="n">
        <v>0.0516639194</v>
      </c>
      <c r="W113" s="0" t="n">
        <v>0.0524389535</v>
      </c>
      <c r="X113" s="0" t="n">
        <v>0.0556501256</v>
      </c>
      <c r="Y113" s="0" t="n">
        <v>0.055569507</v>
      </c>
      <c r="Z113" s="0" t="n">
        <v>0.0015940955</v>
      </c>
      <c r="AA113" s="0" t="n">
        <v>0.0328569613</v>
      </c>
      <c r="AB113" s="0" t="n">
        <v>0.0331102541</v>
      </c>
      <c r="AC113" s="0" t="n">
        <v>0.0059162394</v>
      </c>
      <c r="AD113" s="0" t="n">
        <v>0.0265242567</v>
      </c>
      <c r="AE113" s="0" t="n">
        <v>0.0286255225</v>
      </c>
      <c r="AG113" s="0" t="n">
        <f aca="false">SUM(B113:AE113)</f>
        <v>1.0381369673</v>
      </c>
    </row>
    <row r="114" customFormat="false" ht="15" hidden="false" customHeight="false" outlineLevel="0" collapsed="false">
      <c r="A114" s="0" t="s">
        <v>26</v>
      </c>
      <c r="B114" s="0" t="n">
        <v>0.0031061498</v>
      </c>
      <c r="C114" s="0" t="n">
        <v>0.0028805876</v>
      </c>
      <c r="D114" s="0" t="n">
        <v>0.0346782074</v>
      </c>
      <c r="E114" s="0" t="n">
        <v>0.042665164</v>
      </c>
      <c r="F114" s="0" t="n">
        <v>0.0421033001</v>
      </c>
      <c r="G114" s="0" t="n">
        <v>0.0459573807</v>
      </c>
      <c r="H114" s="0" t="n">
        <v>0.0449385452</v>
      </c>
      <c r="I114" s="0" t="n">
        <v>0.045518644</v>
      </c>
      <c r="J114" s="0" t="n">
        <v>0.0453496296</v>
      </c>
      <c r="K114" s="0" t="n">
        <v>0.0343172323</v>
      </c>
      <c r="L114" s="0" t="n">
        <v>0.034127335</v>
      </c>
      <c r="M114" s="0" t="n">
        <v>0.043217333</v>
      </c>
      <c r="N114" s="0" t="n">
        <v>0.0151180638</v>
      </c>
      <c r="O114" s="0" t="n">
        <v>0.0418076718</v>
      </c>
      <c r="P114" s="0" t="n">
        <v>0.0386150879</v>
      </c>
      <c r="Q114" s="0" t="n">
        <v>0.0450188808</v>
      </c>
      <c r="R114" s="0" t="n">
        <v>0.0086227781</v>
      </c>
      <c r="S114" s="0" t="n">
        <v>0.0381369673</v>
      </c>
      <c r="T114" s="0" t="n">
        <v>0.0381369673</v>
      </c>
      <c r="U114" s="0" t="n">
        <v>0.0498712066</v>
      </c>
      <c r="V114" s="0" t="n">
        <v>0.0516639194</v>
      </c>
      <c r="W114" s="0" t="n">
        <v>0.0524389535</v>
      </c>
      <c r="X114" s="0" t="n">
        <v>0.0556501256</v>
      </c>
      <c r="Y114" s="0" t="n">
        <v>0.055569507</v>
      </c>
      <c r="Z114" s="0" t="n">
        <v>0.0015940955</v>
      </c>
      <c r="AA114" s="0" t="n">
        <v>0.0328569613</v>
      </c>
      <c r="AB114" s="0" t="n">
        <v>0.0331102541</v>
      </c>
      <c r="AC114" s="0" t="n">
        <v>0.0059162394</v>
      </c>
      <c r="AD114" s="0" t="n">
        <v>0.0265242567</v>
      </c>
      <c r="AE114" s="0" t="n">
        <v>0.0286255225</v>
      </c>
      <c r="AG114" s="0" t="n">
        <f aca="false">SUM(B114:AE114)</f>
        <v>1.0381369673</v>
      </c>
    </row>
    <row r="115" customFormat="false" ht="15" hidden="false" customHeight="false" outlineLevel="0" collapsed="false">
      <c r="C115" s="9"/>
      <c r="D115" s="9"/>
      <c r="E115" s="9"/>
      <c r="F115" s="9"/>
      <c r="G115" s="9"/>
    </row>
    <row r="116" customFormat="false" ht="15" hidden="false" customHeight="false" outlineLevel="0" collapsed="false">
      <c r="B116" s="0" t="s">
        <v>27</v>
      </c>
      <c r="C116" s="9"/>
      <c r="D116" s="9"/>
      <c r="E116" s="9"/>
      <c r="F116" s="9"/>
      <c r="G116" s="9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184"/>
  <sheetViews>
    <sheetView windowProtection="false" showFormulas="false" showGridLines="true" showRowColHeaders="true" showZeros="true" rightToLeft="false" tabSelected="false" showOutlineSymbols="true" defaultGridColor="true" view="normal" topLeftCell="A52" colorId="64" zoomScale="100" zoomScaleNormal="100" zoomScalePageLayoutView="100" workbookViewId="0">
      <selection pane="topLeft" activeCell="D62" activeCellId="0" sqref="D62"/>
    </sheetView>
  </sheetViews>
  <sheetFormatPr defaultRowHeight="15"/>
  <cols>
    <col collapsed="false" hidden="false" max="1" min="1" style="0" width="5.53571428571429"/>
    <col collapsed="false" hidden="false" max="2" min="2" style="0" width="5.26530612244898"/>
    <col collapsed="false" hidden="false" max="3" min="3" style="0" width="13.0918367346939"/>
    <col collapsed="false" hidden="false" max="4" min="4" style="0" width="52.3775510204082"/>
    <col collapsed="false" hidden="false" max="5" min="5" style="0" width="24.4336734693878"/>
    <col collapsed="false" hidden="false" max="12" min="6" style="0" width="8.23469387755102"/>
    <col collapsed="false" hidden="false" max="13" min="13" style="0" width="8.77551020408163"/>
    <col collapsed="false" hidden="false" max="1018" min="14" style="0" width="8.23469387755102"/>
    <col collapsed="false" hidden="false" max="1025" min="1019" style="0" width="8.36734693877551"/>
  </cols>
  <sheetData>
    <row r="1" customFormat="false" ht="15" hidden="false" customHeight="false" outlineLevel="0" collapsed="false">
      <c r="A1" s="0" t="s">
        <v>397</v>
      </c>
      <c r="B1" s="0" t="s">
        <v>113</v>
      </c>
      <c r="C1" s="0" t="s">
        <v>398</v>
      </c>
      <c r="D1" s="0" t="s">
        <v>118</v>
      </c>
      <c r="E1" s="0" t="s">
        <v>399</v>
      </c>
    </row>
    <row r="2" customFormat="false" ht="15" hidden="false" customHeight="false" outlineLevel="0" collapsed="false">
      <c r="A2" s="0" t="n">
        <v>1</v>
      </c>
      <c r="B2" s="0" t="s">
        <v>119</v>
      </c>
      <c r="C2" s="0" t="n">
        <v>6637.5</v>
      </c>
      <c r="D2" s="0" t="s">
        <v>120</v>
      </c>
      <c r="E2" s="0" t="s">
        <v>400</v>
      </c>
    </row>
    <row r="3" customFormat="false" ht="15" hidden="false" customHeight="false" outlineLevel="0" collapsed="false">
      <c r="A3" s="0" t="n">
        <v>2</v>
      </c>
      <c r="B3" s="0" t="s">
        <v>121</v>
      </c>
      <c r="C3" s="0" t="n">
        <v>4510.672</v>
      </c>
      <c r="D3" s="0" t="s">
        <v>122</v>
      </c>
      <c r="E3" s="0" t="s">
        <v>401</v>
      </c>
    </row>
    <row r="4" customFormat="false" ht="15" hidden="false" customHeight="false" outlineLevel="0" collapsed="false">
      <c r="A4" s="0" t="n">
        <v>3</v>
      </c>
      <c r="B4" s="0" t="s">
        <v>123</v>
      </c>
      <c r="C4" s="0" t="n">
        <v>80218.80689</v>
      </c>
      <c r="D4" s="0" t="s">
        <v>124</v>
      </c>
      <c r="E4" s="0" t="s">
        <v>402</v>
      </c>
    </row>
    <row r="5" customFormat="false" ht="15" hidden="false" customHeight="false" outlineLevel="0" collapsed="false">
      <c r="A5" s="0" t="n">
        <v>4</v>
      </c>
      <c r="B5" s="0" t="s">
        <v>125</v>
      </c>
      <c r="C5" s="0" t="n">
        <v>2697</v>
      </c>
      <c r="D5" s="0" t="s">
        <v>126</v>
      </c>
      <c r="E5" s="0" t="s">
        <v>403</v>
      </c>
    </row>
    <row r="6" customFormat="false" ht="15" hidden="false" customHeight="false" outlineLevel="0" collapsed="false">
      <c r="A6" s="0" t="n">
        <v>5</v>
      </c>
      <c r="B6" s="0" t="s">
        <v>127</v>
      </c>
      <c r="C6" s="0" t="n">
        <v>12347.10863</v>
      </c>
      <c r="D6" s="0" t="s">
        <v>124</v>
      </c>
      <c r="E6" s="0" t="s">
        <v>404</v>
      </c>
    </row>
    <row r="7" customFormat="false" ht="15" hidden="false" customHeight="false" outlineLevel="0" collapsed="false">
      <c r="A7" s="0" t="n">
        <v>6</v>
      </c>
      <c r="B7" s="0" t="s">
        <v>128</v>
      </c>
      <c r="C7" s="0" t="n">
        <v>3907.97403</v>
      </c>
      <c r="D7" s="0" t="s">
        <v>124</v>
      </c>
      <c r="E7" s="0" t="s">
        <v>405</v>
      </c>
    </row>
    <row r="8" customFormat="false" ht="15" hidden="false" customHeight="false" outlineLevel="0" collapsed="false">
      <c r="A8" s="0" t="n">
        <v>7</v>
      </c>
      <c r="B8" s="0" t="s">
        <v>129</v>
      </c>
      <c r="C8" s="0" t="n">
        <v>35892.08921</v>
      </c>
      <c r="D8" s="0" t="s">
        <v>124</v>
      </c>
      <c r="E8" s="0" t="s">
        <v>406</v>
      </c>
    </row>
    <row r="9" customFormat="false" ht="15" hidden="false" customHeight="false" outlineLevel="0" collapsed="false">
      <c r="A9" s="0" t="n">
        <v>8</v>
      </c>
      <c r="B9" s="0" t="s">
        <v>130</v>
      </c>
      <c r="C9" s="0" t="n">
        <v>21423.01856</v>
      </c>
      <c r="D9" s="0" t="s">
        <v>124</v>
      </c>
      <c r="E9" s="0" t="s">
        <v>407</v>
      </c>
    </row>
    <row r="10" customFormat="false" ht="15" hidden="false" customHeight="false" outlineLevel="0" collapsed="false">
      <c r="A10" s="0" t="n">
        <v>9</v>
      </c>
      <c r="B10" s="0" t="s">
        <v>131</v>
      </c>
      <c r="C10" s="0" t="n">
        <v>8105.29059</v>
      </c>
      <c r="D10" s="0" t="s">
        <v>124</v>
      </c>
      <c r="E10" s="0" t="s">
        <v>408</v>
      </c>
    </row>
    <row r="11" customFormat="false" ht="15" hidden="false" customHeight="false" outlineLevel="0" collapsed="false">
      <c r="A11" s="0" t="n">
        <v>10</v>
      </c>
      <c r="B11" s="0" t="s">
        <v>132</v>
      </c>
      <c r="C11" s="0" t="n">
        <v>3646.22214</v>
      </c>
      <c r="D11" s="0" t="s">
        <v>124</v>
      </c>
      <c r="E11" s="0" t="s">
        <v>409</v>
      </c>
    </row>
    <row r="12" customFormat="false" ht="15" hidden="false" customHeight="false" outlineLevel="0" collapsed="false">
      <c r="A12" s="0" t="n">
        <v>11</v>
      </c>
      <c r="B12" s="0" t="s">
        <v>133</v>
      </c>
      <c r="C12" s="0" t="n">
        <v>38854.99289</v>
      </c>
      <c r="D12" s="0" t="s">
        <v>124</v>
      </c>
      <c r="E12" s="0" t="s">
        <v>410</v>
      </c>
    </row>
    <row r="13" customFormat="false" ht="15" hidden="false" customHeight="false" outlineLevel="0" collapsed="false">
      <c r="A13" s="0" t="n">
        <v>12</v>
      </c>
      <c r="B13" s="0" t="s">
        <v>134</v>
      </c>
      <c r="C13" s="3" t="n">
        <v>657</v>
      </c>
      <c r="D13" s="0" t="s">
        <v>411</v>
      </c>
      <c r="E13" s="0" t="s">
        <v>412</v>
      </c>
    </row>
    <row r="14" customFormat="false" ht="15" hidden="false" customHeight="false" outlineLevel="0" collapsed="false">
      <c r="A14" s="0" t="n">
        <v>13</v>
      </c>
      <c r="B14" s="0" t="s">
        <v>135</v>
      </c>
      <c r="C14" s="0" t="n">
        <v>1596.408</v>
      </c>
      <c r="D14" s="0" t="s">
        <v>136</v>
      </c>
      <c r="E14" s="0" t="s">
        <v>413</v>
      </c>
    </row>
    <row r="15" customFormat="false" ht="15" hidden="false" customHeight="false" outlineLevel="0" collapsed="false">
      <c r="A15" s="0" t="n">
        <v>14</v>
      </c>
      <c r="B15" s="0" t="s">
        <v>137</v>
      </c>
      <c r="C15" s="0" t="n">
        <v>2273.672</v>
      </c>
      <c r="D15" s="0" t="s">
        <v>138</v>
      </c>
      <c r="E15" s="0" t="s">
        <v>414</v>
      </c>
    </row>
    <row r="16" customFormat="false" ht="15" hidden="false" customHeight="false" outlineLevel="0" collapsed="false">
      <c r="A16" s="0" t="n">
        <v>15</v>
      </c>
      <c r="B16" s="0" t="s">
        <v>139</v>
      </c>
      <c r="C16" s="0" t="n">
        <v>967.52</v>
      </c>
      <c r="D16" s="0" t="s">
        <v>140</v>
      </c>
      <c r="E16" s="0" t="s">
        <v>415</v>
      </c>
    </row>
    <row r="17" customFormat="false" ht="15" hidden="false" customHeight="false" outlineLevel="0" collapsed="false">
      <c r="A17" s="0" t="n">
        <v>16</v>
      </c>
      <c r="B17" s="0" t="s">
        <v>141</v>
      </c>
      <c r="C17" s="3" t="n">
        <v>20</v>
      </c>
      <c r="D17" s="0" t="s">
        <v>416</v>
      </c>
      <c r="E17" s="0" t="s">
        <v>417</v>
      </c>
    </row>
    <row r="18" customFormat="false" ht="15" hidden="false" customHeight="false" outlineLevel="0" collapsed="false">
      <c r="A18" s="0" t="n">
        <v>17</v>
      </c>
      <c r="B18" s="0" t="s">
        <v>142</v>
      </c>
      <c r="C18" s="0" t="n">
        <v>5673.271</v>
      </c>
      <c r="D18" s="0" t="s">
        <v>122</v>
      </c>
      <c r="E18" s="0" t="s">
        <v>418</v>
      </c>
    </row>
    <row r="19" customFormat="false" ht="15" hidden="false" customHeight="false" outlineLevel="0" collapsed="false">
      <c r="A19" s="0" t="n">
        <v>18</v>
      </c>
      <c r="B19" s="0" t="s">
        <v>143</v>
      </c>
      <c r="C19" s="0" t="n">
        <v>12508.14644</v>
      </c>
      <c r="D19" s="0" t="s">
        <v>124</v>
      </c>
      <c r="E19" s="0" t="s">
        <v>419</v>
      </c>
    </row>
    <row r="20" customFormat="false" ht="15" hidden="false" customHeight="false" outlineLevel="0" collapsed="false">
      <c r="A20" s="0" t="n">
        <v>19</v>
      </c>
      <c r="B20" s="0" t="s">
        <v>144</v>
      </c>
      <c r="C20" s="0" t="n">
        <v>2343.334</v>
      </c>
      <c r="D20" s="0" t="s">
        <v>145</v>
      </c>
      <c r="E20" s="0" t="s">
        <v>420</v>
      </c>
    </row>
    <row r="21" customFormat="false" ht="15" hidden="false" customHeight="false" outlineLevel="0" collapsed="false">
      <c r="A21" s="0" t="n">
        <v>20</v>
      </c>
      <c r="B21" s="0" t="s">
        <v>146</v>
      </c>
      <c r="C21" s="0" t="n">
        <v>66381.20103</v>
      </c>
      <c r="D21" s="0" t="s">
        <v>124</v>
      </c>
      <c r="E21" s="0" t="s">
        <v>421</v>
      </c>
    </row>
    <row r="22" customFormat="false" ht="15" hidden="false" customHeight="false" outlineLevel="0" collapsed="false">
      <c r="A22" s="0" t="n">
        <v>21</v>
      </c>
      <c r="B22" s="0" t="s">
        <v>147</v>
      </c>
      <c r="C22" s="0" t="n">
        <v>3164.95</v>
      </c>
      <c r="D22" s="0" t="s">
        <v>148</v>
      </c>
      <c r="E22" s="0" t="s">
        <v>422</v>
      </c>
    </row>
    <row r="23" customFormat="false" ht="15" hidden="false" customHeight="false" outlineLevel="0" collapsed="false">
      <c r="A23" s="0" t="n">
        <v>22</v>
      </c>
      <c r="B23" s="0" t="s">
        <v>149</v>
      </c>
      <c r="C23" s="0" t="n">
        <v>4742.751</v>
      </c>
      <c r="D23" s="0" t="s">
        <v>122</v>
      </c>
      <c r="E23" s="0" t="s">
        <v>423</v>
      </c>
    </row>
    <row r="24" customFormat="false" ht="15" hidden="false" customHeight="false" outlineLevel="0" collapsed="false">
      <c r="A24" s="0" t="n">
        <v>23</v>
      </c>
      <c r="B24" s="0" t="s">
        <v>150</v>
      </c>
      <c r="C24" s="0" t="n">
        <v>312490.47648</v>
      </c>
      <c r="D24" s="0" t="s">
        <v>124</v>
      </c>
      <c r="E24" s="0" t="s">
        <v>424</v>
      </c>
    </row>
    <row r="25" customFormat="false" ht="15" hidden="false" customHeight="false" outlineLevel="0" collapsed="false">
      <c r="A25" s="0" t="n">
        <v>24</v>
      </c>
      <c r="B25" s="0" t="s">
        <v>151</v>
      </c>
      <c r="C25" s="0" t="n">
        <v>124595.38234</v>
      </c>
      <c r="D25" s="0" t="s">
        <v>124</v>
      </c>
      <c r="E25" s="0" t="s">
        <v>425</v>
      </c>
    </row>
    <row r="26" customFormat="false" ht="15" hidden="false" customHeight="false" outlineLevel="0" collapsed="false">
      <c r="A26" s="0" t="n">
        <v>25</v>
      </c>
      <c r="B26" s="0" t="s">
        <v>152</v>
      </c>
      <c r="C26" s="0" t="n">
        <v>639.21481</v>
      </c>
      <c r="D26" s="0" t="s">
        <v>124</v>
      </c>
      <c r="E26" s="0" t="s">
        <v>426</v>
      </c>
    </row>
    <row r="27" customFormat="false" ht="15" hidden="false" customHeight="false" outlineLevel="0" collapsed="false">
      <c r="A27" s="0" t="n">
        <v>26</v>
      </c>
      <c r="B27" s="0" t="s">
        <v>153</v>
      </c>
      <c r="C27" s="0" t="n">
        <v>247495.45461</v>
      </c>
      <c r="D27" s="0" t="s">
        <v>124</v>
      </c>
      <c r="E27" s="0" t="s">
        <v>427</v>
      </c>
    </row>
    <row r="28" customFormat="false" ht="15" hidden="false" customHeight="false" outlineLevel="0" collapsed="false">
      <c r="A28" s="0" t="n">
        <v>27</v>
      </c>
      <c r="B28" s="0" t="s">
        <v>154</v>
      </c>
      <c r="C28" s="0" t="n">
        <v>68851.37094</v>
      </c>
      <c r="D28" s="0" t="s">
        <v>124</v>
      </c>
      <c r="E28" s="0" t="s">
        <v>428</v>
      </c>
    </row>
    <row r="29" customFormat="false" ht="15" hidden="false" customHeight="false" outlineLevel="0" collapsed="false">
      <c r="A29" s="0" t="n">
        <v>28</v>
      </c>
      <c r="B29" s="0" t="s">
        <v>155</v>
      </c>
      <c r="C29" s="0" t="n">
        <v>858.70898</v>
      </c>
      <c r="D29" s="0" t="s">
        <v>124</v>
      </c>
      <c r="E29" s="0" t="s">
        <v>429</v>
      </c>
    </row>
    <row r="30" customFormat="false" ht="15" hidden="false" customHeight="false" outlineLevel="0" collapsed="false">
      <c r="A30" s="0" t="n">
        <v>29</v>
      </c>
      <c r="B30" s="0" t="s">
        <v>156</v>
      </c>
      <c r="C30" s="0" t="n">
        <v>8099.26722</v>
      </c>
      <c r="D30" s="0" t="s">
        <v>124</v>
      </c>
      <c r="E30" s="0" t="s">
        <v>430</v>
      </c>
    </row>
    <row r="31" customFormat="false" ht="15" hidden="false" customHeight="false" outlineLevel="0" collapsed="false">
      <c r="A31" s="0" t="n">
        <v>30</v>
      </c>
      <c r="B31" s="0" t="s">
        <v>157</v>
      </c>
      <c r="C31" s="0" t="n">
        <v>466.91954</v>
      </c>
      <c r="D31" s="0" t="s">
        <v>124</v>
      </c>
      <c r="E31" s="0" t="s">
        <v>431</v>
      </c>
    </row>
    <row r="32" customFormat="false" ht="15" hidden="false" customHeight="false" outlineLevel="0" collapsed="false">
      <c r="A32" s="0" t="n">
        <v>31</v>
      </c>
      <c r="B32" s="0" t="s">
        <v>158</v>
      </c>
      <c r="C32" s="0" t="n">
        <v>204570.50472</v>
      </c>
      <c r="D32" s="0" t="s">
        <v>124</v>
      </c>
      <c r="E32" s="0" t="s">
        <v>432</v>
      </c>
    </row>
    <row r="33" customFormat="false" ht="15" hidden="false" customHeight="false" outlineLevel="0" collapsed="false">
      <c r="A33" s="0" t="n">
        <v>32</v>
      </c>
      <c r="B33" s="0" t="s">
        <v>159</v>
      </c>
      <c r="C33" s="0" t="n">
        <v>68242.97152</v>
      </c>
      <c r="D33" s="0" t="s">
        <v>124</v>
      </c>
      <c r="E33" s="0" t="s">
        <v>433</v>
      </c>
    </row>
    <row r="34" customFormat="false" ht="15" hidden="false" customHeight="false" outlineLevel="0" collapsed="false">
      <c r="A34" s="0" t="n">
        <v>33</v>
      </c>
      <c r="B34" s="0" t="s">
        <v>160</v>
      </c>
      <c r="C34" s="0" t="n">
        <v>26.16006</v>
      </c>
      <c r="D34" s="0" t="s">
        <v>161</v>
      </c>
      <c r="E34" s="0" t="s">
        <v>434</v>
      </c>
    </row>
    <row r="35" customFormat="false" ht="15" hidden="false" customHeight="false" outlineLevel="0" collapsed="false">
      <c r="A35" s="0" t="n">
        <v>34</v>
      </c>
      <c r="B35" s="0" t="s">
        <v>162</v>
      </c>
      <c r="C35" s="0" t="n">
        <v>444.32128</v>
      </c>
      <c r="D35" s="0" t="s">
        <v>124</v>
      </c>
      <c r="E35" s="0" t="s">
        <v>435</v>
      </c>
    </row>
    <row r="36" customFormat="false" ht="15" hidden="false" customHeight="false" outlineLevel="0" collapsed="false">
      <c r="A36" s="0" t="n">
        <v>35</v>
      </c>
      <c r="B36" s="0" t="s">
        <v>163</v>
      </c>
      <c r="C36" s="0" t="n">
        <v>2041.195</v>
      </c>
      <c r="D36" s="0" t="s">
        <v>164</v>
      </c>
      <c r="E36" s="0" t="s">
        <v>436</v>
      </c>
    </row>
    <row r="37" customFormat="false" ht="15" hidden="false" customHeight="false" outlineLevel="0" collapsed="false">
      <c r="A37" s="0" t="n">
        <v>36</v>
      </c>
      <c r="B37" s="0" t="s">
        <v>165</v>
      </c>
      <c r="C37" s="0" t="n">
        <v>385.52398</v>
      </c>
      <c r="D37" s="0" t="s">
        <v>124</v>
      </c>
      <c r="E37" s="0" t="s">
        <v>437</v>
      </c>
    </row>
    <row r="38" customFormat="false" ht="15" hidden="false" customHeight="false" outlineLevel="0" collapsed="false">
      <c r="A38" s="0" t="n">
        <v>37</v>
      </c>
      <c r="B38" s="0" t="s">
        <v>166</v>
      </c>
      <c r="C38" s="0" t="n">
        <v>6193.66775</v>
      </c>
      <c r="D38" s="0" t="s">
        <v>124</v>
      </c>
      <c r="E38" s="0" t="s">
        <v>438</v>
      </c>
    </row>
    <row r="39" customFormat="false" ht="15" hidden="false" customHeight="false" outlineLevel="0" collapsed="false">
      <c r="A39" s="0" t="n">
        <v>38</v>
      </c>
      <c r="B39" s="0" t="s">
        <v>167</v>
      </c>
      <c r="C39" s="0" t="n">
        <v>638.52646</v>
      </c>
      <c r="D39" s="0" t="s">
        <v>124</v>
      </c>
      <c r="E39" s="0" t="s">
        <v>439</v>
      </c>
    </row>
    <row r="40" customFormat="false" ht="15" hidden="false" customHeight="false" outlineLevel="0" collapsed="false">
      <c r="A40" s="0" t="n">
        <v>39</v>
      </c>
      <c r="B40" s="0" t="s">
        <v>168</v>
      </c>
      <c r="C40" s="0" t="n">
        <v>287990.4855</v>
      </c>
      <c r="D40" s="0" t="s">
        <v>124</v>
      </c>
      <c r="E40" s="0" t="s">
        <v>440</v>
      </c>
    </row>
    <row r="41" customFormat="false" ht="15" hidden="false" customHeight="false" outlineLevel="0" collapsed="false">
      <c r="A41" s="0" t="n">
        <v>40</v>
      </c>
      <c r="B41" s="0" t="s">
        <v>169</v>
      </c>
      <c r="C41" s="0" t="n">
        <v>837622.3253</v>
      </c>
      <c r="D41" s="0" t="s">
        <v>124</v>
      </c>
      <c r="E41" s="0" t="s">
        <v>441</v>
      </c>
    </row>
    <row r="42" customFormat="false" ht="15" hidden="false" customHeight="false" outlineLevel="0" collapsed="false">
      <c r="A42" s="0" t="n">
        <v>41</v>
      </c>
      <c r="B42" s="0" t="s">
        <v>170</v>
      </c>
      <c r="C42" s="0" t="n">
        <v>88958.13655</v>
      </c>
      <c r="D42" s="0" t="s">
        <v>124</v>
      </c>
      <c r="E42" s="0" t="s">
        <v>442</v>
      </c>
    </row>
    <row r="43" customFormat="false" ht="15" hidden="false" customHeight="false" outlineLevel="0" collapsed="false">
      <c r="A43" s="0" t="n">
        <v>42</v>
      </c>
      <c r="B43" s="0" t="s">
        <v>171</v>
      </c>
      <c r="C43" s="0" t="n">
        <v>633208.324</v>
      </c>
      <c r="D43" s="0" t="s">
        <v>124</v>
      </c>
      <c r="E43" s="0" t="s">
        <v>443</v>
      </c>
    </row>
    <row r="44" customFormat="false" ht="15" hidden="false" customHeight="false" outlineLevel="0" collapsed="false">
      <c r="A44" s="0" t="n">
        <v>43</v>
      </c>
      <c r="B44" s="0" t="s">
        <v>172</v>
      </c>
      <c r="C44" s="0" t="n">
        <v>17226.46154</v>
      </c>
      <c r="D44" s="0" t="s">
        <v>124</v>
      </c>
      <c r="E44" s="0" t="s">
        <v>444</v>
      </c>
    </row>
    <row r="45" customFormat="false" ht="15" hidden="false" customHeight="false" outlineLevel="0" collapsed="false">
      <c r="A45" s="0" t="n">
        <v>44</v>
      </c>
      <c r="B45" s="0" t="s">
        <v>173</v>
      </c>
      <c r="C45" s="0" t="n">
        <v>3484.86403</v>
      </c>
      <c r="D45" s="0" t="s">
        <v>124</v>
      </c>
      <c r="E45" s="0" t="s">
        <v>445</v>
      </c>
    </row>
    <row r="46" customFormat="false" ht="15" hidden="false" customHeight="false" outlineLevel="0" collapsed="false">
      <c r="A46" s="0" t="n">
        <v>45</v>
      </c>
      <c r="B46" s="0" t="s">
        <v>174</v>
      </c>
      <c r="C46" s="0" t="n">
        <v>1253.7247</v>
      </c>
      <c r="D46" s="0" t="s">
        <v>124</v>
      </c>
      <c r="E46" s="0" t="s">
        <v>446</v>
      </c>
    </row>
    <row r="47" customFormat="false" ht="15" hidden="false" customHeight="false" outlineLevel="0" collapsed="false">
      <c r="A47" s="0" t="n">
        <v>46</v>
      </c>
      <c r="B47" s="0" t="s">
        <v>175</v>
      </c>
      <c r="C47" s="0" t="n">
        <v>2873.4</v>
      </c>
      <c r="D47" s="0" t="s">
        <v>176</v>
      </c>
      <c r="E47" s="0" t="s">
        <v>447</v>
      </c>
    </row>
    <row r="48" customFormat="false" ht="15" hidden="false" customHeight="false" outlineLevel="0" collapsed="false">
      <c r="A48" s="0" t="n">
        <v>47</v>
      </c>
      <c r="B48" s="0" t="s">
        <v>177</v>
      </c>
      <c r="C48" s="0" t="n">
        <v>1436.7</v>
      </c>
      <c r="D48" s="0" t="s">
        <v>120</v>
      </c>
      <c r="E48" s="0" t="s">
        <v>448</v>
      </c>
    </row>
    <row r="49" customFormat="false" ht="15" hidden="false" customHeight="false" outlineLevel="0" collapsed="false">
      <c r="A49" s="0" t="n">
        <v>48</v>
      </c>
      <c r="B49" s="0" t="s">
        <v>178</v>
      </c>
      <c r="C49" s="0" t="n">
        <v>3114.6879</v>
      </c>
      <c r="D49" s="0" t="s">
        <v>124</v>
      </c>
      <c r="E49" s="0" t="s">
        <v>449</v>
      </c>
    </row>
    <row r="50" customFormat="false" ht="15" hidden="false" customHeight="false" outlineLevel="0" collapsed="false">
      <c r="A50" s="0" t="n">
        <v>49</v>
      </c>
      <c r="B50" s="0" t="s">
        <v>179</v>
      </c>
      <c r="C50" s="0" t="n">
        <v>128678.71575</v>
      </c>
      <c r="D50" s="0" t="s">
        <v>124</v>
      </c>
      <c r="E50" s="0" t="s">
        <v>450</v>
      </c>
    </row>
    <row r="51" customFormat="false" ht="15" hidden="false" customHeight="false" outlineLevel="0" collapsed="false">
      <c r="A51" s="0" t="n">
        <v>50</v>
      </c>
      <c r="B51" s="0" t="s">
        <v>180</v>
      </c>
      <c r="C51" s="0" t="n">
        <v>130790.82432</v>
      </c>
      <c r="D51" s="0" t="s">
        <v>124</v>
      </c>
      <c r="E51" s="0" t="s">
        <v>451</v>
      </c>
    </row>
    <row r="52" customFormat="false" ht="15" hidden="false" customHeight="false" outlineLevel="0" collapsed="false">
      <c r="A52" s="0" t="n">
        <v>51</v>
      </c>
      <c r="B52" s="0" t="s">
        <v>181</v>
      </c>
      <c r="C52" s="0" t="n">
        <v>181995.72683</v>
      </c>
      <c r="D52" s="0" t="s">
        <v>124</v>
      </c>
      <c r="E52" s="0" t="s">
        <v>452</v>
      </c>
    </row>
    <row r="53" customFormat="false" ht="15" hidden="false" customHeight="false" outlineLevel="0" collapsed="false">
      <c r="A53" s="0" t="n">
        <v>52</v>
      </c>
      <c r="B53" s="0" t="s">
        <v>182</v>
      </c>
      <c r="C53" s="0" t="n">
        <v>1808.5</v>
      </c>
      <c r="D53" s="0" t="s">
        <v>183</v>
      </c>
      <c r="E53" s="0" t="s">
        <v>453</v>
      </c>
    </row>
    <row r="54" customFormat="false" ht="15" hidden="false" customHeight="false" outlineLevel="0" collapsed="false">
      <c r="A54" s="0" t="n">
        <v>53</v>
      </c>
      <c r="B54" s="0" t="s">
        <v>184</v>
      </c>
      <c r="C54" s="0" t="n">
        <v>7660.8</v>
      </c>
      <c r="D54" s="0" t="s">
        <v>120</v>
      </c>
      <c r="E54" s="0" t="s">
        <v>454</v>
      </c>
    </row>
    <row r="55" customFormat="false" ht="15" hidden="false" customHeight="false" outlineLevel="0" collapsed="false">
      <c r="A55" s="0" t="n">
        <v>54</v>
      </c>
      <c r="B55" s="0" t="s">
        <v>185</v>
      </c>
      <c r="C55" s="0" t="n">
        <v>803.2</v>
      </c>
      <c r="D55" s="0" t="s">
        <v>120</v>
      </c>
      <c r="E55" s="0" t="s">
        <v>455</v>
      </c>
    </row>
    <row r="56" customFormat="false" ht="15" hidden="false" customHeight="false" outlineLevel="0" collapsed="false">
      <c r="A56" s="0" t="n">
        <v>55</v>
      </c>
      <c r="B56" s="0" t="s">
        <v>186</v>
      </c>
      <c r="C56" s="0" t="n">
        <v>18046.14</v>
      </c>
      <c r="D56" s="0" t="s">
        <v>187</v>
      </c>
      <c r="E56" s="0" t="s">
        <v>456</v>
      </c>
    </row>
    <row r="57" customFormat="false" ht="15" hidden="false" customHeight="false" outlineLevel="0" collapsed="false">
      <c r="A57" s="0" t="n">
        <v>56</v>
      </c>
      <c r="B57" s="0" t="s">
        <v>188</v>
      </c>
      <c r="C57" s="0" t="n">
        <v>72184.56</v>
      </c>
      <c r="D57" s="0" t="s">
        <v>189</v>
      </c>
      <c r="E57" s="0" t="s">
        <v>457</v>
      </c>
    </row>
    <row r="58" customFormat="false" ht="15" hidden="false" customHeight="false" outlineLevel="0" collapsed="false">
      <c r="A58" s="0" t="n">
        <v>57</v>
      </c>
      <c r="B58" s="0" t="s">
        <v>190</v>
      </c>
      <c r="C58" s="0" t="n">
        <v>11998.44</v>
      </c>
      <c r="D58" s="0" t="s">
        <v>191</v>
      </c>
      <c r="E58" s="0" t="s">
        <v>458</v>
      </c>
    </row>
    <row r="59" customFormat="false" ht="15" hidden="false" customHeight="false" outlineLevel="0" collapsed="false">
      <c r="A59" s="0" t="n">
        <v>58</v>
      </c>
      <c r="B59" s="0" t="s">
        <v>192</v>
      </c>
      <c r="C59" s="0" t="n">
        <v>7998.96</v>
      </c>
      <c r="D59" s="0" t="s">
        <v>183</v>
      </c>
      <c r="E59" s="0" t="s">
        <v>459</v>
      </c>
    </row>
    <row r="60" customFormat="false" ht="15" hidden="false" customHeight="false" outlineLevel="0" collapsed="false">
      <c r="A60" s="0" t="n">
        <v>59</v>
      </c>
      <c r="B60" s="0" t="s">
        <v>193</v>
      </c>
      <c r="C60" s="0" t="n">
        <v>2616.006</v>
      </c>
      <c r="D60" s="0" t="s">
        <v>194</v>
      </c>
      <c r="E60" s="0" t="s">
        <v>460</v>
      </c>
    </row>
    <row r="61" customFormat="false" ht="15" hidden="false" customHeight="false" outlineLevel="0" collapsed="false">
      <c r="A61" s="0" t="n">
        <v>60</v>
      </c>
      <c r="B61" s="0" t="s">
        <v>195</v>
      </c>
      <c r="C61" s="3" t="n">
        <v>27578</v>
      </c>
      <c r="D61" s="0" t="s">
        <v>461</v>
      </c>
      <c r="E61" s="0" t="s">
        <v>462</v>
      </c>
      <c r="G61" s="9"/>
    </row>
    <row r="62" customFormat="false" ht="15" hidden="false" customHeight="false" outlineLevel="0" collapsed="false">
      <c r="A62" s="0" t="n">
        <v>61</v>
      </c>
      <c r="B62" s="0" t="s">
        <v>196</v>
      </c>
      <c r="C62" s="9" t="n">
        <v>10000</v>
      </c>
      <c r="D62" s="1" t="s">
        <v>374</v>
      </c>
      <c r="E62" s="0" t="s">
        <v>463</v>
      </c>
      <c r="J62" s="0" t="s">
        <v>464</v>
      </c>
      <c r="K62" s="0" t="s">
        <v>465</v>
      </c>
      <c r="L62" s="0" t="s">
        <v>466</v>
      </c>
    </row>
    <row r="63" customFormat="false" ht="15" hidden="false" customHeight="false" outlineLevel="0" collapsed="false">
      <c r="A63" s="0" t="n">
        <v>62</v>
      </c>
      <c r="B63" s="0" t="s">
        <v>198</v>
      </c>
      <c r="C63" s="3" t="n">
        <v>35183</v>
      </c>
      <c r="D63" s="0" t="s">
        <v>467</v>
      </c>
      <c r="E63" s="0" t="s">
        <v>468</v>
      </c>
      <c r="H63" s="0" t="s">
        <v>469</v>
      </c>
      <c r="J63" s="0" t="n">
        <v>9661</v>
      </c>
      <c r="K63" s="0" t="n">
        <v>25522</v>
      </c>
      <c r="L63" s="0" t="n">
        <f aca="false">SUM(J63:K63)</f>
        <v>35183</v>
      </c>
    </row>
    <row r="64" customFormat="false" ht="15" hidden="false" customHeight="false" outlineLevel="0" collapsed="false">
      <c r="A64" s="0" t="n">
        <v>63</v>
      </c>
      <c r="B64" s="0" t="s">
        <v>199</v>
      </c>
      <c r="C64" s="48" t="n">
        <v>3178000</v>
      </c>
      <c r="D64" s="0" t="s">
        <v>470</v>
      </c>
      <c r="E64" s="0" t="s">
        <v>471</v>
      </c>
      <c r="Q64" s="0" t="n">
        <v>6.592001</v>
      </c>
    </row>
    <row r="65" customFormat="false" ht="15" hidden="false" customHeight="false" outlineLevel="0" collapsed="false">
      <c r="A65" s="0" t="n">
        <v>64</v>
      </c>
      <c r="B65" s="0" t="s">
        <v>201</v>
      </c>
      <c r="C65" s="0" t="n">
        <v>1000000</v>
      </c>
      <c r="D65" s="0" t="s">
        <v>472</v>
      </c>
      <c r="E65" s="0" t="s">
        <v>473</v>
      </c>
      <c r="H65" s="0" t="s">
        <v>474</v>
      </c>
      <c r="M65" s="0" t="n">
        <v>46355730</v>
      </c>
      <c r="Q65" s="0" t="n">
        <v>181253.05</v>
      </c>
    </row>
    <row r="66" customFormat="false" ht="15" hidden="false" customHeight="false" outlineLevel="0" collapsed="false">
      <c r="A66" s="0" t="n">
        <v>65</v>
      </c>
      <c r="B66" s="0" t="s">
        <v>203</v>
      </c>
      <c r="C66" s="0" t="n">
        <v>1540650.925</v>
      </c>
      <c r="D66" s="0" t="s">
        <v>204</v>
      </c>
      <c r="E66" s="0" t="s">
        <v>475</v>
      </c>
      <c r="Q66" s="0" t="n">
        <v>1540650.925</v>
      </c>
    </row>
    <row r="67" customFormat="false" ht="15" hidden="false" customHeight="false" outlineLevel="0" collapsed="false">
      <c r="A67" s="0" t="n">
        <v>66</v>
      </c>
      <c r="B67" s="0" t="s">
        <v>205</v>
      </c>
      <c r="C67" s="0" t="n">
        <v>5035438.6</v>
      </c>
      <c r="D67" s="0" t="s">
        <v>126</v>
      </c>
      <c r="E67" s="0" t="s">
        <v>476</v>
      </c>
    </row>
    <row r="68" customFormat="false" ht="15" hidden="false" customHeight="false" outlineLevel="0" collapsed="false">
      <c r="A68" s="0" t="n">
        <v>67</v>
      </c>
      <c r="B68" s="0" t="s">
        <v>206</v>
      </c>
      <c r="C68" s="0" t="n">
        <v>20570</v>
      </c>
      <c r="D68" s="0" t="s">
        <v>120</v>
      </c>
      <c r="E68" s="0" t="s">
        <v>477</v>
      </c>
      <c r="Q68" s="0" t="n">
        <f aca="false">SUM(Q64:Q66)</f>
        <v>1721910.567001</v>
      </c>
      <c r="R68" s="0" t="n">
        <v>3178000</v>
      </c>
    </row>
    <row r="69" customFormat="false" ht="15" hidden="false" customHeight="false" outlineLevel="0" collapsed="false">
      <c r="A69" s="0" t="n">
        <v>68</v>
      </c>
      <c r="B69" s="0" t="s">
        <v>207</v>
      </c>
      <c r="C69" s="3" t="n">
        <v>434</v>
      </c>
      <c r="D69" s="0" t="s">
        <v>478</v>
      </c>
      <c r="E69" s="0" t="s">
        <v>479</v>
      </c>
      <c r="I69" s="0" t="n">
        <f aca="false">C69+C70*0.1</f>
        <v>72747.218</v>
      </c>
      <c r="R69" s="0" t="n">
        <v>537000</v>
      </c>
    </row>
    <row r="70" customFormat="false" ht="15" hidden="false" customHeight="false" outlineLevel="0" collapsed="false">
      <c r="A70" s="0" t="n">
        <v>69</v>
      </c>
      <c r="B70" s="0" t="s">
        <v>209</v>
      </c>
      <c r="C70" s="0" t="n">
        <v>723132.18</v>
      </c>
      <c r="D70" s="0" t="s">
        <v>210</v>
      </c>
      <c r="E70" s="0" t="s">
        <v>480</v>
      </c>
    </row>
    <row r="71" customFormat="false" ht="15" hidden="false" customHeight="false" outlineLevel="0" collapsed="false">
      <c r="A71" s="0" t="n">
        <v>70</v>
      </c>
      <c r="B71" s="0" t="s">
        <v>211</v>
      </c>
      <c r="C71" s="3" t="n">
        <v>45000</v>
      </c>
      <c r="D71" s="0" t="s">
        <v>481</v>
      </c>
      <c r="E71" s="0" t="s">
        <v>482</v>
      </c>
    </row>
    <row r="72" customFormat="false" ht="15" hidden="false" customHeight="false" outlineLevel="0" collapsed="false">
      <c r="A72" s="0" t="n">
        <v>71</v>
      </c>
      <c r="B72" s="0" t="s">
        <v>212</v>
      </c>
      <c r="C72" s="3" t="n">
        <v>90000</v>
      </c>
      <c r="D72" s="0" t="s">
        <v>483</v>
      </c>
      <c r="E72" s="0" t="s">
        <v>484</v>
      </c>
    </row>
    <row r="73" customFormat="false" ht="15" hidden="false" customHeight="false" outlineLevel="0" collapsed="false">
      <c r="A73" s="0" t="n">
        <v>72</v>
      </c>
      <c r="B73" s="0" t="s">
        <v>213</v>
      </c>
      <c r="C73" s="0" t="n">
        <v>88497.1446257193</v>
      </c>
      <c r="D73" s="0" t="s">
        <v>214</v>
      </c>
      <c r="E73" s="0" t="s">
        <v>485</v>
      </c>
    </row>
    <row r="74" customFormat="false" ht="15" hidden="false" customHeight="false" outlineLevel="0" collapsed="false">
      <c r="A74" s="0" t="n">
        <v>73</v>
      </c>
      <c r="B74" s="0" t="s">
        <v>215</v>
      </c>
      <c r="C74" s="0" t="n">
        <v>375230138.3</v>
      </c>
      <c r="D74" s="0" t="s">
        <v>126</v>
      </c>
      <c r="E74" s="0" t="s">
        <v>486</v>
      </c>
    </row>
    <row r="75" customFormat="false" ht="15" hidden="false" customHeight="false" outlineLevel="0" collapsed="false">
      <c r="A75" s="0" t="n">
        <v>74</v>
      </c>
      <c r="B75" s="0" t="s">
        <v>216</v>
      </c>
      <c r="C75" s="0" t="e">
        <f aca="false">#N/A</f>
        <v>#N/A</v>
      </c>
      <c r="E75" s="0" t="s">
        <v>487</v>
      </c>
    </row>
    <row r="76" customFormat="false" ht="15" hidden="false" customHeight="false" outlineLevel="0" collapsed="false">
      <c r="A76" s="0" t="n">
        <v>75</v>
      </c>
      <c r="B76" s="0" t="s">
        <v>218</v>
      </c>
      <c r="C76" s="0" t="e">
        <f aca="false">#N/A</f>
        <v>#N/A</v>
      </c>
      <c r="E76" s="0" t="s">
        <v>488</v>
      </c>
    </row>
    <row r="77" customFormat="false" ht="15" hidden="false" customHeight="false" outlineLevel="0" collapsed="false">
      <c r="A77" s="0" t="n">
        <v>76</v>
      </c>
      <c r="B77" s="0" t="s">
        <v>250</v>
      </c>
      <c r="C77" s="0" t="e">
        <f aca="false">#N/A</f>
        <v>#N/A</v>
      </c>
      <c r="E77" s="0" t="s">
        <v>489</v>
      </c>
    </row>
    <row r="78" customFormat="false" ht="15" hidden="false" customHeight="false" outlineLevel="0" collapsed="false">
      <c r="A78" s="0" t="n">
        <v>77</v>
      </c>
      <c r="B78" s="0" t="s">
        <v>219</v>
      </c>
      <c r="C78" s="0" t="n">
        <v>6025037.3</v>
      </c>
      <c r="D78" s="0" t="s">
        <v>126</v>
      </c>
      <c r="E78" s="0" t="s">
        <v>490</v>
      </c>
    </row>
    <row r="79" customFormat="false" ht="15" hidden="false" customHeight="false" outlineLevel="0" collapsed="false">
      <c r="A79" s="0" t="n">
        <v>78</v>
      </c>
      <c r="B79" s="0" t="s">
        <v>220</v>
      </c>
      <c r="C79" s="0" t="n">
        <v>151644.371947782</v>
      </c>
      <c r="D79" s="0" t="s">
        <v>214</v>
      </c>
      <c r="E79" s="0" t="s">
        <v>491</v>
      </c>
    </row>
    <row r="80" customFormat="false" ht="15" hidden="false" customHeight="false" outlineLevel="0" collapsed="false">
      <c r="A80" s="0" t="n">
        <v>79</v>
      </c>
      <c r="B80" s="0" t="s">
        <v>221</v>
      </c>
      <c r="C80" s="0" t="n">
        <v>548371.067777464</v>
      </c>
      <c r="D80" s="0" t="s">
        <v>222</v>
      </c>
      <c r="E80" s="0" t="s">
        <v>492</v>
      </c>
    </row>
    <row r="81" customFormat="false" ht="15" hidden="false" customHeight="false" outlineLevel="0" collapsed="false">
      <c r="A81" s="0" t="n">
        <v>80</v>
      </c>
      <c r="B81" s="0" t="s">
        <v>223</v>
      </c>
      <c r="C81" s="0" t="n">
        <v>201134.737895743</v>
      </c>
      <c r="D81" s="0" t="s">
        <v>222</v>
      </c>
      <c r="E81" s="0" t="s">
        <v>493</v>
      </c>
    </row>
    <row r="82" customFormat="false" ht="15" hidden="false" customHeight="false" outlineLevel="0" collapsed="false">
      <c r="A82" s="0" t="n">
        <v>81</v>
      </c>
      <c r="B82" s="0" t="s">
        <v>224</v>
      </c>
      <c r="C82" s="0" t="n">
        <v>163315.908612508</v>
      </c>
      <c r="D82" s="0" t="s">
        <v>222</v>
      </c>
      <c r="E82" s="0" t="s">
        <v>494</v>
      </c>
    </row>
    <row r="83" customFormat="false" ht="15" hidden="false" customHeight="false" outlineLevel="0" collapsed="false">
      <c r="A83" s="0" t="n">
        <v>82</v>
      </c>
      <c r="B83" s="0" t="s">
        <v>225</v>
      </c>
      <c r="C83" s="0" t="n">
        <v>94440.6107213294</v>
      </c>
      <c r="D83" s="0" t="s">
        <v>214</v>
      </c>
      <c r="E83" s="0" t="s">
        <v>495</v>
      </c>
    </row>
    <row r="84" customFormat="false" ht="15" hidden="false" customHeight="false" outlineLevel="0" collapsed="false">
      <c r="A84" s="0" t="n">
        <v>83</v>
      </c>
      <c r="B84" s="0" t="s">
        <v>226</v>
      </c>
      <c r="C84" s="0" t="n">
        <v>374087.87270517</v>
      </c>
      <c r="D84" s="0" t="s">
        <v>214</v>
      </c>
      <c r="E84" s="0" t="s">
        <v>496</v>
      </c>
    </row>
    <row r="85" customFormat="false" ht="15" hidden="false" customHeight="false" outlineLevel="0" collapsed="false">
      <c r="A85" s="0" t="n">
        <v>84</v>
      </c>
      <c r="B85" s="0" t="s">
        <v>227</v>
      </c>
      <c r="C85" s="0" t="n">
        <v>31842.8</v>
      </c>
      <c r="D85" s="0" t="s">
        <v>120</v>
      </c>
      <c r="E85" s="0" t="s">
        <v>497</v>
      </c>
    </row>
    <row r="86" customFormat="false" ht="15" hidden="false" customHeight="false" outlineLevel="0" collapsed="false">
      <c r="A86" s="0" t="n">
        <v>85</v>
      </c>
      <c r="B86" s="0" t="s">
        <v>228</v>
      </c>
      <c r="C86" s="0" t="n">
        <v>15062593.3</v>
      </c>
      <c r="D86" s="0" t="s">
        <v>126</v>
      </c>
      <c r="E86" s="0" t="s">
        <v>498</v>
      </c>
    </row>
    <row r="87" customFormat="false" ht="15" hidden="false" customHeight="false" outlineLevel="0" collapsed="false">
      <c r="A87" s="0" t="n">
        <v>86</v>
      </c>
      <c r="B87" s="0" t="s">
        <v>229</v>
      </c>
      <c r="C87" s="0" t="n">
        <v>60250373.3</v>
      </c>
      <c r="D87" s="0" t="s">
        <v>120</v>
      </c>
      <c r="E87" s="0" t="s">
        <v>499</v>
      </c>
    </row>
    <row r="88" customFormat="false" ht="15" hidden="false" customHeight="false" outlineLevel="0" collapsed="false">
      <c r="A88" s="0" t="n">
        <v>87</v>
      </c>
      <c r="B88" s="0" t="s">
        <v>230</v>
      </c>
      <c r="C88" s="0" t="e">
        <f aca="false">#N/A</f>
        <v>#N/A</v>
      </c>
      <c r="E88" s="0" t="s">
        <v>500</v>
      </c>
    </row>
    <row r="89" customFormat="false" ht="15" hidden="false" customHeight="false" outlineLevel="0" collapsed="false">
      <c r="A89" s="0" t="n">
        <v>88</v>
      </c>
      <c r="B89" s="0" t="s">
        <v>231</v>
      </c>
      <c r="C89" s="0" t="e">
        <f aca="false">#N/A</f>
        <v>#N/A</v>
      </c>
      <c r="E89" s="0" t="s">
        <v>501</v>
      </c>
    </row>
    <row r="90" customFormat="false" ht="15" hidden="false" customHeight="false" outlineLevel="0" collapsed="false">
      <c r="A90" s="0" t="n">
        <v>89</v>
      </c>
      <c r="B90" s="0" t="s">
        <v>232</v>
      </c>
      <c r="C90" s="0" t="e">
        <f aca="false">#N/A</f>
        <v>#N/A</v>
      </c>
      <c r="E90" s="0" t="s">
        <v>502</v>
      </c>
    </row>
    <row r="91" customFormat="false" ht="15" hidden="false" customHeight="false" outlineLevel="0" collapsed="false">
      <c r="A91" s="0" t="n">
        <v>90</v>
      </c>
      <c r="B91" s="0" t="s">
        <v>233</v>
      </c>
      <c r="C91" s="0" t="e">
        <f aca="false">#N/A</f>
        <v>#N/A</v>
      </c>
    </row>
    <row r="96" customFormat="false" ht="15" hidden="false" customHeight="false" outlineLevel="0" collapsed="false">
      <c r="E96" s="0" t="s">
        <v>420</v>
      </c>
    </row>
    <row r="97" customFormat="false" ht="15" hidden="false" customHeight="false" outlineLevel="0" collapsed="false">
      <c r="E97" s="0" t="s">
        <v>434</v>
      </c>
    </row>
    <row r="98" customFormat="false" ht="15" hidden="false" customHeight="false" outlineLevel="0" collapsed="false">
      <c r="E98" s="0" t="s">
        <v>439</v>
      </c>
    </row>
    <row r="99" customFormat="false" ht="15" hidden="false" customHeight="false" outlineLevel="0" collapsed="false">
      <c r="E99" s="0" t="s">
        <v>457</v>
      </c>
    </row>
    <row r="100" customFormat="false" ht="15" hidden="false" customHeight="false" outlineLevel="0" collapsed="false">
      <c r="E100" s="0" t="s">
        <v>490</v>
      </c>
    </row>
    <row r="101" customFormat="false" ht="15" hidden="false" customHeight="false" outlineLevel="0" collapsed="false">
      <c r="E101" s="0" t="s">
        <v>476</v>
      </c>
    </row>
    <row r="102" customFormat="false" ht="15" hidden="false" customHeight="false" outlineLevel="0" collapsed="false">
      <c r="E102" s="0" t="s">
        <v>419</v>
      </c>
    </row>
    <row r="103" customFormat="false" ht="15" hidden="false" customHeight="false" outlineLevel="0" collapsed="false">
      <c r="E103" s="0" t="s">
        <v>415</v>
      </c>
    </row>
    <row r="104" customFormat="false" ht="15" hidden="false" customHeight="false" outlineLevel="0" collapsed="false">
      <c r="E104" s="0" t="s">
        <v>429</v>
      </c>
    </row>
    <row r="105" customFormat="false" ht="15" hidden="false" customHeight="false" outlineLevel="0" collapsed="false">
      <c r="E105" s="0" t="s">
        <v>447</v>
      </c>
    </row>
    <row r="106" customFormat="false" ht="15" hidden="false" customHeight="false" outlineLevel="0" collapsed="false">
      <c r="E106" s="0" t="s">
        <v>413</v>
      </c>
    </row>
    <row r="107" customFormat="false" ht="15" hidden="false" customHeight="false" outlineLevel="0" collapsed="false">
      <c r="E107" s="0" t="s">
        <v>403</v>
      </c>
    </row>
    <row r="108" customFormat="false" ht="15" hidden="false" customHeight="false" outlineLevel="0" collapsed="false">
      <c r="E108" s="0" t="s">
        <v>418</v>
      </c>
    </row>
    <row r="109" customFormat="false" ht="15" hidden="false" customHeight="false" outlineLevel="0" collapsed="false">
      <c r="E109" s="0" t="s">
        <v>485</v>
      </c>
    </row>
    <row r="110" customFormat="false" ht="15" hidden="false" customHeight="false" outlineLevel="0" collapsed="false">
      <c r="E110" s="0" t="s">
        <v>502</v>
      </c>
    </row>
    <row r="111" customFormat="false" ht="15" hidden="false" customHeight="false" outlineLevel="0" collapsed="false">
      <c r="E111" s="0" t="s">
        <v>424</v>
      </c>
    </row>
    <row r="112" customFormat="false" ht="15" hidden="false" customHeight="false" outlineLevel="0" collapsed="false">
      <c r="E112" s="0" t="s">
        <v>446</v>
      </c>
    </row>
    <row r="113" customFormat="false" ht="15" hidden="false" customHeight="false" outlineLevel="0" collapsed="false">
      <c r="E113" s="0" t="s">
        <v>486</v>
      </c>
    </row>
    <row r="114" customFormat="false" ht="15" hidden="false" customHeight="false" outlineLevel="0" collapsed="false">
      <c r="E114" s="0" t="s">
        <v>492</v>
      </c>
    </row>
    <row r="115" customFormat="false" ht="15" hidden="false" customHeight="false" outlineLevel="0" collapsed="false">
      <c r="E115" s="0" t="s">
        <v>493</v>
      </c>
    </row>
    <row r="116" customFormat="false" ht="15" hidden="false" customHeight="false" outlineLevel="0" collapsed="false">
      <c r="E116" s="0" t="s">
        <v>435</v>
      </c>
    </row>
    <row r="117" customFormat="false" ht="15" hidden="false" customHeight="false" outlineLevel="0" collapsed="false">
      <c r="E117" s="0" t="s">
        <v>475</v>
      </c>
    </row>
    <row r="118" customFormat="false" ht="15" hidden="false" customHeight="false" outlineLevel="0" collapsed="false">
      <c r="E118" s="0" t="s">
        <v>408</v>
      </c>
    </row>
    <row r="119" customFormat="false" ht="15" hidden="false" customHeight="false" outlineLevel="0" collapsed="false">
      <c r="E119" s="0" t="s">
        <v>491</v>
      </c>
    </row>
    <row r="120" customFormat="false" ht="15" hidden="false" customHeight="false" outlineLevel="0" collapsed="false">
      <c r="E120" s="0" t="s">
        <v>441</v>
      </c>
    </row>
    <row r="121" customFormat="false" ht="15" hidden="false" customHeight="false" outlineLevel="0" collapsed="false">
      <c r="E121" s="0" t="s">
        <v>409</v>
      </c>
    </row>
    <row r="122" customFormat="false" ht="15" hidden="false" customHeight="false" outlineLevel="0" collapsed="false">
      <c r="E122" s="0" t="s">
        <v>401</v>
      </c>
    </row>
    <row r="123" customFormat="false" ht="15" hidden="false" customHeight="false" outlineLevel="0" collapsed="false">
      <c r="E123" s="0" t="s">
        <v>463</v>
      </c>
    </row>
    <row r="124" customFormat="false" ht="15" hidden="false" customHeight="false" outlineLevel="0" collapsed="false">
      <c r="E124" s="0" t="s">
        <v>460</v>
      </c>
    </row>
    <row r="125" customFormat="false" ht="15" hidden="false" customHeight="false" outlineLevel="0" collapsed="false">
      <c r="E125" s="0" t="s">
        <v>500</v>
      </c>
    </row>
    <row r="126" customFormat="false" ht="15" hidden="false" customHeight="false" outlineLevel="0" collapsed="false">
      <c r="E126" s="0" t="s">
        <v>451</v>
      </c>
    </row>
    <row r="127" customFormat="false" ht="15" hidden="false" customHeight="false" outlineLevel="0" collapsed="false">
      <c r="E127" s="0" t="s">
        <v>477</v>
      </c>
    </row>
    <row r="128" customFormat="false" ht="15" hidden="false" customHeight="false" outlineLevel="0" collapsed="false">
      <c r="E128" s="0" t="s">
        <v>462</v>
      </c>
    </row>
    <row r="129" customFormat="false" ht="15" hidden="false" customHeight="false" outlineLevel="0" collapsed="false">
      <c r="E129" s="0" t="s">
        <v>400</v>
      </c>
    </row>
    <row r="130" customFormat="false" ht="15" hidden="false" customHeight="false" outlineLevel="0" collapsed="false">
      <c r="E130" s="0" t="s">
        <v>487</v>
      </c>
    </row>
    <row r="131" customFormat="false" ht="15" hidden="false" customHeight="false" outlineLevel="0" collapsed="false">
      <c r="E131" s="0" t="s">
        <v>480</v>
      </c>
    </row>
    <row r="132" customFormat="false" ht="15" hidden="false" customHeight="false" outlineLevel="0" collapsed="false">
      <c r="E132" s="0" t="s">
        <v>499</v>
      </c>
    </row>
    <row r="133" customFormat="false" ht="15" hidden="false" customHeight="false" outlineLevel="0" collapsed="false">
      <c r="E133" s="0" t="s">
        <v>422</v>
      </c>
    </row>
    <row r="134" customFormat="false" ht="15" hidden="false" customHeight="false" outlineLevel="0" collapsed="false">
      <c r="E134" s="0" t="s">
        <v>417</v>
      </c>
    </row>
    <row r="135" customFormat="false" ht="15" hidden="false" customHeight="false" outlineLevel="0" collapsed="false">
      <c r="E135" s="0" t="s">
        <v>488</v>
      </c>
    </row>
    <row r="136" customFormat="false" ht="15" hidden="false" customHeight="false" outlineLevel="0" collapsed="false">
      <c r="E136" s="0" t="s">
        <v>496</v>
      </c>
    </row>
    <row r="137" customFormat="false" ht="15" hidden="false" customHeight="false" outlineLevel="0" collapsed="false">
      <c r="E137" s="0" t="s">
        <v>440</v>
      </c>
    </row>
    <row r="138" customFormat="false" ht="15" hidden="false" customHeight="false" outlineLevel="0" collapsed="false">
      <c r="E138" s="0" t="s">
        <v>421</v>
      </c>
    </row>
    <row r="139" customFormat="false" ht="15" hidden="false" customHeight="false" outlineLevel="0" collapsed="false">
      <c r="E139" s="0" t="s">
        <v>482</v>
      </c>
    </row>
    <row r="140" customFormat="false" ht="15" hidden="false" customHeight="false" outlineLevel="0" collapsed="false">
      <c r="E140" s="0" t="s">
        <v>433</v>
      </c>
    </row>
    <row r="141" customFormat="false" ht="15" hidden="false" customHeight="false" outlineLevel="0" collapsed="false">
      <c r="E141" s="0" t="s">
        <v>426</v>
      </c>
    </row>
    <row r="142" customFormat="false" ht="15" hidden="false" customHeight="false" outlineLevel="0" collapsed="false">
      <c r="E142" s="0" t="s">
        <v>412</v>
      </c>
    </row>
    <row r="143" customFormat="false" ht="15" hidden="false" customHeight="false" outlineLevel="0" collapsed="false">
      <c r="E143" s="0" t="s">
        <v>484</v>
      </c>
    </row>
    <row r="144" customFormat="false" ht="15" hidden="false" customHeight="false" outlineLevel="0" collapsed="false">
      <c r="E144" s="0" t="s">
        <v>497</v>
      </c>
    </row>
    <row r="145" customFormat="false" ht="15" hidden="false" customHeight="false" outlineLevel="0" collapsed="false">
      <c r="E145" s="0" t="s">
        <v>449</v>
      </c>
    </row>
    <row r="146" customFormat="false" ht="15" hidden="false" customHeight="false" outlineLevel="0" collapsed="false">
      <c r="E146" s="0" t="s">
        <v>494</v>
      </c>
    </row>
    <row r="147" customFormat="false" ht="15" hidden="false" customHeight="false" outlineLevel="0" collapsed="false">
      <c r="E147" s="0" t="s">
        <v>454</v>
      </c>
    </row>
    <row r="148" customFormat="false" ht="15" hidden="false" customHeight="false" outlineLevel="0" collapsed="false">
      <c r="E148" s="0" t="s">
        <v>410</v>
      </c>
    </row>
    <row r="149" customFormat="false" ht="15" hidden="false" customHeight="false" outlineLevel="0" collapsed="false">
      <c r="E149" s="0" t="s">
        <v>427</v>
      </c>
    </row>
    <row r="150" customFormat="false" ht="15" hidden="false" customHeight="false" outlineLevel="0" collapsed="false">
      <c r="E150" s="0" t="s">
        <v>448</v>
      </c>
    </row>
    <row r="151" customFormat="false" ht="15" hidden="false" customHeight="false" outlineLevel="0" collapsed="false">
      <c r="E151" s="0" t="s">
        <v>471</v>
      </c>
    </row>
    <row r="152" customFormat="false" ht="15" hidden="false" customHeight="false" outlineLevel="0" collapsed="false">
      <c r="E152" s="0" t="s">
        <v>479</v>
      </c>
    </row>
    <row r="153" customFormat="false" ht="15" hidden="false" customHeight="false" outlineLevel="0" collapsed="false">
      <c r="E153" s="0" t="s">
        <v>428</v>
      </c>
    </row>
    <row r="154" customFormat="false" ht="15" hidden="false" customHeight="false" outlineLevel="0" collapsed="false">
      <c r="E154" s="0" t="s">
        <v>432</v>
      </c>
    </row>
    <row r="155" customFormat="false" ht="15" hidden="false" customHeight="false" outlineLevel="0" collapsed="false">
      <c r="E155" s="0" t="s">
        <v>501</v>
      </c>
    </row>
    <row r="156" customFormat="false" ht="15" hidden="false" customHeight="false" outlineLevel="0" collapsed="false">
      <c r="E156" s="0" t="s">
        <v>456</v>
      </c>
    </row>
    <row r="157" customFormat="false" ht="15" hidden="false" customHeight="false" outlineLevel="0" collapsed="false">
      <c r="E157" s="0" t="s">
        <v>445</v>
      </c>
    </row>
    <row r="158" customFormat="false" ht="15" hidden="false" customHeight="false" outlineLevel="0" collapsed="false">
      <c r="E158" s="0" t="s">
        <v>468</v>
      </c>
    </row>
    <row r="159" customFormat="false" ht="15" hidden="false" customHeight="false" outlineLevel="0" collapsed="false">
      <c r="E159" s="0" t="s">
        <v>430</v>
      </c>
    </row>
    <row r="160" customFormat="false" ht="15" hidden="false" customHeight="false" outlineLevel="0" collapsed="false">
      <c r="E160" s="0" t="s">
        <v>453</v>
      </c>
    </row>
    <row r="161" customFormat="false" ht="15" hidden="false" customHeight="false" outlineLevel="0" collapsed="false">
      <c r="E161" s="0" t="s">
        <v>489</v>
      </c>
    </row>
    <row r="162" customFormat="false" ht="15" hidden="false" customHeight="false" outlineLevel="0" collapsed="false">
      <c r="E162" s="0" t="s">
        <v>498</v>
      </c>
    </row>
    <row r="163" customFormat="false" ht="15" hidden="false" customHeight="false" outlineLevel="0" collapsed="false">
      <c r="E163" s="0" t="s">
        <v>423</v>
      </c>
    </row>
    <row r="164" customFormat="false" ht="15" hidden="false" customHeight="false" outlineLevel="0" collapsed="false">
      <c r="E164" s="0" t="s">
        <v>425</v>
      </c>
    </row>
    <row r="165" customFormat="false" ht="15" hidden="false" customHeight="false" outlineLevel="0" collapsed="false">
      <c r="E165" s="0" t="s">
        <v>452</v>
      </c>
    </row>
    <row r="166" customFormat="false" ht="15" hidden="false" customHeight="false" outlineLevel="0" collapsed="false">
      <c r="E166" s="0" t="s">
        <v>458</v>
      </c>
    </row>
    <row r="167" customFormat="false" ht="15" hidden="false" customHeight="false" outlineLevel="0" collapsed="false">
      <c r="E167" s="0" t="s">
        <v>444</v>
      </c>
    </row>
    <row r="168" customFormat="false" ht="15" hidden="false" customHeight="false" outlineLevel="0" collapsed="false">
      <c r="E168" s="0" t="s">
        <v>443</v>
      </c>
    </row>
    <row r="169" customFormat="false" ht="15" hidden="false" customHeight="false" outlineLevel="0" collapsed="false">
      <c r="E169" s="0" t="s">
        <v>436</v>
      </c>
    </row>
    <row r="170" customFormat="false" ht="15" hidden="false" customHeight="false" outlineLevel="0" collapsed="false">
      <c r="E170" s="0" t="s">
        <v>405</v>
      </c>
    </row>
    <row r="171" customFormat="false" ht="15" hidden="false" customHeight="false" outlineLevel="0" collapsed="false">
      <c r="E171" s="0" t="s">
        <v>473</v>
      </c>
    </row>
    <row r="172" customFormat="false" ht="15" hidden="false" customHeight="false" outlineLevel="0" collapsed="false">
      <c r="E172" s="0" t="s">
        <v>437</v>
      </c>
    </row>
    <row r="173" customFormat="false" ht="15" hidden="false" customHeight="false" outlineLevel="0" collapsed="false">
      <c r="E173" s="0" t="s">
        <v>431</v>
      </c>
    </row>
    <row r="174" customFormat="false" ht="15" hidden="false" customHeight="false" outlineLevel="0" collapsed="false">
      <c r="E174" s="0" t="s">
        <v>459</v>
      </c>
    </row>
    <row r="175" customFormat="false" ht="15" hidden="false" customHeight="false" outlineLevel="0" collapsed="false">
      <c r="E175" s="0" t="s">
        <v>414</v>
      </c>
    </row>
    <row r="176" customFormat="false" ht="15" hidden="false" customHeight="false" outlineLevel="0" collapsed="false">
      <c r="E176" s="0" t="s">
        <v>455</v>
      </c>
    </row>
    <row r="177" customFormat="false" ht="15" hidden="false" customHeight="false" outlineLevel="0" collapsed="false">
      <c r="E177" s="0" t="s">
        <v>402</v>
      </c>
    </row>
    <row r="178" customFormat="false" ht="15" hidden="false" customHeight="false" outlineLevel="0" collapsed="false">
      <c r="E178" s="0" t="s">
        <v>404</v>
      </c>
    </row>
    <row r="179" customFormat="false" ht="15" hidden="false" customHeight="false" outlineLevel="0" collapsed="false">
      <c r="E179" s="0" t="s">
        <v>450</v>
      </c>
    </row>
    <row r="180" customFormat="false" ht="15" hidden="false" customHeight="false" outlineLevel="0" collapsed="false">
      <c r="E180" s="0" t="s">
        <v>406</v>
      </c>
    </row>
    <row r="181" customFormat="false" ht="15" hidden="false" customHeight="false" outlineLevel="0" collapsed="false">
      <c r="E181" s="0" t="s">
        <v>407</v>
      </c>
    </row>
    <row r="182" customFormat="false" ht="15" hidden="false" customHeight="false" outlineLevel="0" collapsed="false">
      <c r="E182" s="0" t="s">
        <v>438</v>
      </c>
    </row>
    <row r="183" customFormat="false" ht="15" hidden="false" customHeight="false" outlineLevel="0" collapsed="false">
      <c r="E183" s="0" t="s">
        <v>442</v>
      </c>
    </row>
    <row r="184" customFormat="false" ht="15" hidden="false" customHeight="false" outlineLevel="0" collapsed="false">
      <c r="E184" s="0" t="s">
        <v>495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90"/>
  <sheetViews>
    <sheetView windowProtection="false" showFormulas="false" showGridLines="true" showRowColHeaders="true" showZeros="true" rightToLeft="false" tabSelected="false" showOutlineSymbols="true" defaultGridColor="true" view="normal" topLeftCell="A55" colorId="64" zoomScale="100" zoomScaleNormal="100" zoomScalePageLayoutView="100" workbookViewId="0">
      <selection pane="topLeft" activeCell="Q67" activeCellId="0" sqref="Q67"/>
    </sheetView>
  </sheetViews>
  <sheetFormatPr defaultRowHeight="15"/>
  <cols>
    <col collapsed="false" hidden="false" max="1025" min="1" style="0" width="8.50510204081633"/>
  </cols>
  <sheetData>
    <row r="1" customFormat="false" ht="15" hidden="false" customHeight="false" outlineLevel="0" collapsed="false">
      <c r="A1" s="3" t="s">
        <v>503</v>
      </c>
      <c r="B1" s="3" t="s">
        <v>503</v>
      </c>
      <c r="C1" s="3" t="s">
        <v>503</v>
      </c>
      <c r="D1" s="3" t="s">
        <v>503</v>
      </c>
      <c r="E1" s="3" t="s">
        <v>503</v>
      </c>
      <c r="F1" s="3" t="s">
        <v>503</v>
      </c>
      <c r="G1" s="3" t="s">
        <v>503</v>
      </c>
      <c r="H1" s="3" t="s">
        <v>503</v>
      </c>
      <c r="I1" s="3" t="s">
        <v>503</v>
      </c>
      <c r="J1" s="0" t="s">
        <v>504</v>
      </c>
      <c r="K1" s="0" t="s">
        <v>504</v>
      </c>
      <c r="L1" s="0" t="s">
        <v>504</v>
      </c>
      <c r="M1" s="0" t="s">
        <v>504</v>
      </c>
      <c r="N1" s="0" t="s">
        <v>504</v>
      </c>
      <c r="O1" s="0" t="s">
        <v>504</v>
      </c>
      <c r="P1" s="0" t="s">
        <v>504</v>
      </c>
      <c r="Q1" s="0" t="s">
        <v>504</v>
      </c>
      <c r="R1" s="0" t="s">
        <v>504</v>
      </c>
      <c r="S1" s="1" t="s">
        <v>505</v>
      </c>
    </row>
    <row r="2" customFormat="false" ht="15" hidden="false" customHeight="false" outlineLevel="0" collapsed="false">
      <c r="A2" s="0" t="s">
        <v>234</v>
      </c>
      <c r="B2" s="0" t="s">
        <v>241</v>
      </c>
      <c r="C2" s="0" t="s">
        <v>236</v>
      </c>
      <c r="D2" s="0" t="s">
        <v>119</v>
      </c>
      <c r="E2" s="0" t="s">
        <v>237</v>
      </c>
      <c r="F2" s="0" t="s">
        <v>238</v>
      </c>
      <c r="G2" s="0" t="s">
        <v>239</v>
      </c>
      <c r="H2" s="0" t="n">
        <v>32334.653036</v>
      </c>
      <c r="I2" s="0" t="s">
        <v>240</v>
      </c>
      <c r="J2" s="0" t="s">
        <v>234</v>
      </c>
      <c r="K2" s="0" t="s">
        <v>241</v>
      </c>
      <c r="L2" s="0" t="s">
        <v>236</v>
      </c>
      <c r="M2" s="0" t="s">
        <v>119</v>
      </c>
      <c r="N2" s="0" t="s">
        <v>237</v>
      </c>
      <c r="O2" s="0" t="s">
        <v>238</v>
      </c>
      <c r="P2" s="0" t="s">
        <v>239</v>
      </c>
      <c r="Q2" s="0" t="n">
        <v>6637.495902</v>
      </c>
      <c r="R2" s="0" t="s">
        <v>240</v>
      </c>
      <c r="S2" s="0" t="n">
        <v>0.205275</v>
      </c>
    </row>
    <row r="3" customFormat="false" ht="15" hidden="false" customHeight="false" outlineLevel="0" collapsed="false">
      <c r="A3" s="0" t="s">
        <v>234</v>
      </c>
      <c r="B3" s="0" t="s">
        <v>241</v>
      </c>
      <c r="C3" s="0" t="s">
        <v>236</v>
      </c>
      <c r="D3" s="0" t="s">
        <v>121</v>
      </c>
      <c r="E3" s="0" t="s">
        <v>237</v>
      </c>
      <c r="F3" s="0" t="s">
        <v>238</v>
      </c>
      <c r="G3" s="0" t="s">
        <v>239</v>
      </c>
      <c r="H3" s="0" t="n">
        <v>2822.733301</v>
      </c>
      <c r="I3" s="0" t="s">
        <v>240</v>
      </c>
      <c r="J3" s="0" t="s">
        <v>234</v>
      </c>
      <c r="K3" s="0" t="s">
        <v>241</v>
      </c>
      <c r="L3" s="0" t="s">
        <v>236</v>
      </c>
      <c r="M3" s="0" t="s">
        <v>121</v>
      </c>
      <c r="N3" s="0" t="s">
        <v>237</v>
      </c>
      <c r="O3" s="0" t="s">
        <v>238</v>
      </c>
      <c r="P3" s="0" t="s">
        <v>239</v>
      </c>
      <c r="Q3" s="0" t="n">
        <v>4510.67136</v>
      </c>
      <c r="R3" s="0" t="s">
        <v>240</v>
      </c>
      <c r="S3" s="0" t="n">
        <v>1.59798</v>
      </c>
    </row>
    <row r="4" customFormat="false" ht="15" hidden="false" customHeight="false" outlineLevel="0" collapsed="false">
      <c r="A4" s="0" t="s">
        <v>234</v>
      </c>
      <c r="B4" s="0" t="s">
        <v>241</v>
      </c>
      <c r="C4" s="0" t="s">
        <v>236</v>
      </c>
      <c r="D4" s="0" t="s">
        <v>123</v>
      </c>
      <c r="E4" s="0" t="s">
        <v>237</v>
      </c>
      <c r="F4" s="0" t="s">
        <v>238</v>
      </c>
      <c r="G4" s="0" t="s">
        <v>239</v>
      </c>
      <c r="H4" s="0" t="n">
        <v>26200.039273</v>
      </c>
      <c r="I4" s="0" t="s">
        <v>240</v>
      </c>
      <c r="J4" s="0" t="s">
        <v>234</v>
      </c>
      <c r="K4" s="0" t="s">
        <v>241</v>
      </c>
      <c r="L4" s="0" t="s">
        <v>236</v>
      </c>
      <c r="M4" s="0" t="s">
        <v>123</v>
      </c>
      <c r="N4" s="0" t="s">
        <v>237</v>
      </c>
      <c r="O4" s="0" t="s">
        <v>238</v>
      </c>
      <c r="P4" s="0" t="s">
        <v>239</v>
      </c>
      <c r="Q4" s="0" t="n">
        <v>80218.808644</v>
      </c>
      <c r="R4" s="0" t="s">
        <v>240</v>
      </c>
      <c r="S4" s="0" t="n">
        <v>3.061782</v>
      </c>
    </row>
    <row r="5" customFormat="false" ht="15" hidden="false" customHeight="false" outlineLevel="0" collapsed="false">
      <c r="A5" s="0" t="s">
        <v>234</v>
      </c>
      <c r="B5" s="0" t="s">
        <v>241</v>
      </c>
      <c r="C5" s="0" t="s">
        <v>236</v>
      </c>
      <c r="D5" s="0" t="s">
        <v>125</v>
      </c>
      <c r="E5" s="0" t="s">
        <v>237</v>
      </c>
      <c r="F5" s="0" t="s">
        <v>238</v>
      </c>
      <c r="G5" s="0" t="s">
        <v>239</v>
      </c>
      <c r="H5" s="0" t="n">
        <v>5995.799229</v>
      </c>
      <c r="I5" s="0" t="s">
        <v>240</v>
      </c>
      <c r="J5" s="0" t="s">
        <v>234</v>
      </c>
      <c r="K5" s="0" t="s">
        <v>241</v>
      </c>
      <c r="L5" s="0" t="s">
        <v>236</v>
      </c>
      <c r="M5" s="0" t="s">
        <v>125</v>
      </c>
      <c r="N5" s="0" t="s">
        <v>237</v>
      </c>
      <c r="O5" s="0" t="s">
        <v>238</v>
      </c>
      <c r="P5" s="0" t="s">
        <v>239</v>
      </c>
      <c r="Q5" s="0" t="n">
        <v>2697.00043</v>
      </c>
      <c r="R5" s="0" t="s">
        <v>240</v>
      </c>
      <c r="S5" s="0" t="n">
        <v>0.449815</v>
      </c>
    </row>
    <row r="6" customFormat="false" ht="15" hidden="false" customHeight="false" outlineLevel="0" collapsed="false">
      <c r="A6" s="0" t="s">
        <v>234</v>
      </c>
      <c r="B6" s="0" t="s">
        <v>241</v>
      </c>
      <c r="C6" s="0" t="s">
        <v>236</v>
      </c>
      <c r="D6" s="0" t="s">
        <v>127</v>
      </c>
      <c r="E6" s="0" t="s">
        <v>237</v>
      </c>
      <c r="F6" s="0" t="s">
        <v>238</v>
      </c>
      <c r="G6" s="0" t="s">
        <v>239</v>
      </c>
      <c r="H6" s="0" t="n">
        <v>111670.900644</v>
      </c>
      <c r="I6" s="0" t="s">
        <v>240</v>
      </c>
      <c r="J6" s="0" t="s">
        <v>234</v>
      </c>
      <c r="K6" s="0" t="s">
        <v>241</v>
      </c>
      <c r="L6" s="0" t="s">
        <v>236</v>
      </c>
      <c r="M6" s="0" t="s">
        <v>127</v>
      </c>
      <c r="N6" s="0" t="s">
        <v>237</v>
      </c>
      <c r="O6" s="0" t="s">
        <v>238</v>
      </c>
      <c r="P6" s="0" t="s">
        <v>239</v>
      </c>
      <c r="Q6" s="0" t="n">
        <v>12347.116472</v>
      </c>
      <c r="R6" s="0" t="s">
        <v>240</v>
      </c>
      <c r="S6" s="0" t="n">
        <v>0.110567</v>
      </c>
    </row>
    <row r="7" customFormat="false" ht="15" hidden="false" customHeight="false" outlineLevel="0" collapsed="false">
      <c r="A7" s="0" t="s">
        <v>234</v>
      </c>
      <c r="B7" s="0" t="s">
        <v>241</v>
      </c>
      <c r="C7" s="0" t="s">
        <v>236</v>
      </c>
      <c r="D7" s="0" t="s">
        <v>128</v>
      </c>
      <c r="E7" s="0" t="s">
        <v>237</v>
      </c>
      <c r="F7" s="0" t="s">
        <v>238</v>
      </c>
      <c r="G7" s="0" t="s">
        <v>239</v>
      </c>
      <c r="H7" s="0" t="n">
        <v>1206810.564431</v>
      </c>
      <c r="I7" s="0" t="s">
        <v>240</v>
      </c>
      <c r="J7" s="0" t="s">
        <v>234</v>
      </c>
      <c r="K7" s="0" t="s">
        <v>241</v>
      </c>
      <c r="L7" s="0" t="s">
        <v>236</v>
      </c>
      <c r="M7" s="0" t="s">
        <v>128</v>
      </c>
      <c r="N7" s="0" t="s">
        <v>237</v>
      </c>
      <c r="O7" s="0" t="s">
        <v>238</v>
      </c>
      <c r="P7" s="0" t="s">
        <v>239</v>
      </c>
      <c r="Q7" s="0" t="n">
        <v>3907.652608</v>
      </c>
      <c r="R7" s="0" t="s">
        <v>240</v>
      </c>
      <c r="S7" s="0" t="n">
        <v>0.003238</v>
      </c>
    </row>
    <row r="8" customFormat="false" ht="15" hidden="false" customHeight="false" outlineLevel="0" collapsed="false">
      <c r="A8" s="0" t="s">
        <v>234</v>
      </c>
      <c r="B8" s="0" t="s">
        <v>241</v>
      </c>
      <c r="C8" s="0" t="s">
        <v>236</v>
      </c>
      <c r="D8" s="0" t="s">
        <v>129</v>
      </c>
      <c r="E8" s="0" t="s">
        <v>237</v>
      </c>
      <c r="F8" s="0" t="s">
        <v>238</v>
      </c>
      <c r="G8" s="0" t="s">
        <v>239</v>
      </c>
      <c r="H8" s="0" t="n">
        <v>577507.286359</v>
      </c>
      <c r="I8" s="0" t="s">
        <v>240</v>
      </c>
      <c r="J8" s="0" t="s">
        <v>234</v>
      </c>
      <c r="K8" s="0" t="s">
        <v>241</v>
      </c>
      <c r="L8" s="0" t="s">
        <v>236</v>
      </c>
      <c r="M8" s="0" t="s">
        <v>129</v>
      </c>
      <c r="N8" s="0" t="s">
        <v>237</v>
      </c>
      <c r="O8" s="0" t="s">
        <v>238</v>
      </c>
      <c r="P8" s="0" t="s">
        <v>239</v>
      </c>
      <c r="Q8" s="0" t="n">
        <v>35892.077847</v>
      </c>
      <c r="R8" s="0" t="s">
        <v>240</v>
      </c>
      <c r="S8" s="0" t="n">
        <v>0.06215</v>
      </c>
    </row>
    <row r="9" customFormat="false" ht="15" hidden="false" customHeight="false" outlineLevel="0" collapsed="false">
      <c r="A9" s="0" t="s">
        <v>234</v>
      </c>
      <c r="B9" s="0" t="s">
        <v>241</v>
      </c>
      <c r="C9" s="0" t="s">
        <v>236</v>
      </c>
      <c r="D9" s="0" t="s">
        <v>130</v>
      </c>
      <c r="E9" s="0" t="s">
        <v>237</v>
      </c>
      <c r="F9" s="0" t="s">
        <v>238</v>
      </c>
      <c r="G9" s="0" t="s">
        <v>239</v>
      </c>
      <c r="H9" s="0" t="n">
        <v>139983.378913</v>
      </c>
      <c r="I9" s="0" t="s">
        <v>240</v>
      </c>
      <c r="J9" s="0" t="s">
        <v>234</v>
      </c>
      <c r="K9" s="0" t="s">
        <v>241</v>
      </c>
      <c r="L9" s="0" t="s">
        <v>236</v>
      </c>
      <c r="M9" s="0" t="s">
        <v>130</v>
      </c>
      <c r="N9" s="0" t="s">
        <v>237</v>
      </c>
      <c r="O9" s="0" t="s">
        <v>238</v>
      </c>
      <c r="P9" s="0" t="s">
        <v>239</v>
      </c>
      <c r="Q9" s="0" t="n">
        <v>21423.056309</v>
      </c>
      <c r="R9" s="0" t="s">
        <v>240</v>
      </c>
      <c r="S9" s="0" t="n">
        <v>0.15304</v>
      </c>
    </row>
    <row r="10" customFormat="false" ht="15" hidden="false" customHeight="false" outlineLevel="0" collapsed="false">
      <c r="A10" s="0" t="s">
        <v>234</v>
      </c>
      <c r="B10" s="0" t="s">
        <v>241</v>
      </c>
      <c r="C10" s="0" t="s">
        <v>236</v>
      </c>
      <c r="D10" s="0" t="s">
        <v>131</v>
      </c>
      <c r="E10" s="0" t="s">
        <v>237</v>
      </c>
      <c r="F10" s="0" t="s">
        <v>238</v>
      </c>
      <c r="G10" s="0" t="s">
        <v>239</v>
      </c>
      <c r="H10" s="0" t="n">
        <v>71135.970887</v>
      </c>
      <c r="I10" s="0" t="s">
        <v>240</v>
      </c>
      <c r="J10" s="0" t="s">
        <v>234</v>
      </c>
      <c r="K10" s="0" t="s">
        <v>241</v>
      </c>
      <c r="L10" s="0" t="s">
        <v>236</v>
      </c>
      <c r="M10" s="0" t="s">
        <v>131</v>
      </c>
      <c r="N10" s="0" t="s">
        <v>237</v>
      </c>
      <c r="O10" s="0" t="s">
        <v>238</v>
      </c>
      <c r="P10" s="0" t="s">
        <v>239</v>
      </c>
      <c r="Q10" s="0" t="n">
        <v>8105.303659</v>
      </c>
      <c r="R10" s="0" t="s">
        <v>240</v>
      </c>
      <c r="S10" s="0" t="n">
        <v>0.113941</v>
      </c>
    </row>
    <row r="11" customFormat="false" ht="15" hidden="false" customHeight="false" outlineLevel="0" collapsed="false">
      <c r="A11" s="0" t="s">
        <v>234</v>
      </c>
      <c r="B11" s="0" t="s">
        <v>241</v>
      </c>
      <c r="C11" s="0" t="s">
        <v>236</v>
      </c>
      <c r="D11" s="0" t="s">
        <v>132</v>
      </c>
      <c r="E11" s="0" t="s">
        <v>237</v>
      </c>
      <c r="F11" s="0" t="s">
        <v>238</v>
      </c>
      <c r="G11" s="0" t="s">
        <v>239</v>
      </c>
      <c r="H11" s="0" t="n">
        <v>14894885.539494</v>
      </c>
      <c r="I11" s="0" t="s">
        <v>240</v>
      </c>
      <c r="J11" s="0" t="s">
        <v>234</v>
      </c>
      <c r="K11" s="0" t="s">
        <v>241</v>
      </c>
      <c r="L11" s="0" t="s">
        <v>236</v>
      </c>
      <c r="M11" s="0" t="s">
        <v>132</v>
      </c>
      <c r="N11" s="0" t="s">
        <v>237</v>
      </c>
      <c r="O11" s="0" t="s">
        <v>238</v>
      </c>
      <c r="P11" s="0" t="s">
        <v>239</v>
      </c>
      <c r="Q11" s="0" t="n">
        <v>3649.246957</v>
      </c>
      <c r="R11" s="0" t="s">
        <v>240</v>
      </c>
      <c r="S11" s="0" t="n">
        <v>0.000245</v>
      </c>
    </row>
    <row r="12" customFormat="false" ht="15" hidden="false" customHeight="false" outlineLevel="0" collapsed="false">
      <c r="A12" s="0" t="s">
        <v>234</v>
      </c>
      <c r="B12" s="0" t="s">
        <v>241</v>
      </c>
      <c r="C12" s="0" t="s">
        <v>236</v>
      </c>
      <c r="D12" s="0" t="s">
        <v>133</v>
      </c>
      <c r="E12" s="0" t="s">
        <v>237</v>
      </c>
      <c r="F12" s="0" t="s">
        <v>238</v>
      </c>
      <c r="G12" s="0" t="s">
        <v>239</v>
      </c>
      <c r="H12" s="0" t="n">
        <v>225341.408765</v>
      </c>
      <c r="I12" s="0" t="s">
        <v>240</v>
      </c>
      <c r="J12" s="0" t="s">
        <v>234</v>
      </c>
      <c r="K12" s="0" t="s">
        <v>241</v>
      </c>
      <c r="L12" s="0" t="s">
        <v>236</v>
      </c>
      <c r="M12" s="0" t="s">
        <v>133</v>
      </c>
      <c r="N12" s="0" t="s">
        <v>237</v>
      </c>
      <c r="O12" s="0" t="s">
        <v>238</v>
      </c>
      <c r="P12" s="0" t="s">
        <v>239</v>
      </c>
      <c r="Q12" s="0" t="n">
        <v>38854.943089</v>
      </c>
      <c r="R12" s="0" t="s">
        <v>240</v>
      </c>
      <c r="S12" s="0" t="n">
        <v>0.172427</v>
      </c>
    </row>
    <row r="13" customFormat="false" ht="15" hidden="false" customHeight="false" outlineLevel="0" collapsed="false">
      <c r="A13" s="0" t="s">
        <v>234</v>
      </c>
      <c r="B13" s="0" t="s">
        <v>241</v>
      </c>
      <c r="C13" s="0" t="s">
        <v>236</v>
      </c>
      <c r="D13" s="0" t="s">
        <v>134</v>
      </c>
      <c r="E13" s="0" t="s">
        <v>237</v>
      </c>
      <c r="F13" s="0" t="s">
        <v>238</v>
      </c>
      <c r="G13" s="0" t="s">
        <v>239</v>
      </c>
      <c r="H13" s="0" t="n">
        <v>5957.323295</v>
      </c>
      <c r="I13" s="0" t="s">
        <v>240</v>
      </c>
      <c r="J13" s="0" t="s">
        <v>234</v>
      </c>
      <c r="K13" s="0" t="s">
        <v>241</v>
      </c>
      <c r="L13" s="0" t="s">
        <v>236</v>
      </c>
      <c r="M13" s="0" t="s">
        <v>134</v>
      </c>
      <c r="N13" s="0" t="s">
        <v>237</v>
      </c>
      <c r="O13" s="0" t="s">
        <v>238</v>
      </c>
      <c r="P13" s="0" t="s">
        <v>239</v>
      </c>
      <c r="Q13" s="0" t="n">
        <v>98.230304</v>
      </c>
      <c r="R13" s="0" t="s">
        <v>240</v>
      </c>
      <c r="S13" s="0" t="n">
        <v>0.016489</v>
      </c>
    </row>
    <row r="14" customFormat="false" ht="15" hidden="false" customHeight="false" outlineLevel="0" collapsed="false">
      <c r="A14" s="0" t="s">
        <v>234</v>
      </c>
      <c r="B14" s="0" t="s">
        <v>241</v>
      </c>
      <c r="C14" s="0" t="s">
        <v>236</v>
      </c>
      <c r="D14" s="0" t="s">
        <v>135</v>
      </c>
      <c r="E14" s="0" t="s">
        <v>237</v>
      </c>
      <c r="F14" s="0" t="s">
        <v>238</v>
      </c>
      <c r="G14" s="0" t="s">
        <v>239</v>
      </c>
      <c r="H14" s="0" t="n">
        <v>15827.914286</v>
      </c>
      <c r="I14" s="0" t="s">
        <v>240</v>
      </c>
      <c r="J14" s="0" t="s">
        <v>234</v>
      </c>
      <c r="K14" s="0" t="s">
        <v>241</v>
      </c>
      <c r="L14" s="0" t="s">
        <v>236</v>
      </c>
      <c r="M14" s="0" t="s">
        <v>135</v>
      </c>
      <c r="N14" s="0" t="s">
        <v>237</v>
      </c>
      <c r="O14" s="0" t="s">
        <v>238</v>
      </c>
      <c r="P14" s="0" t="s">
        <v>239</v>
      </c>
      <c r="Q14" s="0" t="n">
        <v>1596.403435</v>
      </c>
      <c r="R14" s="0" t="s">
        <v>240</v>
      </c>
      <c r="S14" s="0" t="n">
        <v>0.10086</v>
      </c>
    </row>
    <row r="15" customFormat="false" ht="15" hidden="false" customHeight="false" outlineLevel="0" collapsed="false">
      <c r="A15" s="0" t="s">
        <v>234</v>
      </c>
      <c r="B15" s="0" t="s">
        <v>241</v>
      </c>
      <c r="C15" s="0" t="s">
        <v>236</v>
      </c>
      <c r="D15" s="0" t="s">
        <v>137</v>
      </c>
      <c r="E15" s="0" t="s">
        <v>237</v>
      </c>
      <c r="F15" s="0" t="s">
        <v>238</v>
      </c>
      <c r="G15" s="0" t="s">
        <v>239</v>
      </c>
      <c r="H15" s="0" t="n">
        <v>1648.015882</v>
      </c>
      <c r="I15" s="0" t="s">
        <v>240</v>
      </c>
      <c r="J15" s="0" t="s">
        <v>234</v>
      </c>
      <c r="K15" s="0" t="s">
        <v>241</v>
      </c>
      <c r="L15" s="0" t="s">
        <v>236</v>
      </c>
      <c r="M15" s="0" t="s">
        <v>137</v>
      </c>
      <c r="N15" s="0" t="s">
        <v>237</v>
      </c>
      <c r="O15" s="0" t="s">
        <v>238</v>
      </c>
      <c r="P15" s="0" t="s">
        <v>239</v>
      </c>
      <c r="Q15" s="0" t="n">
        <v>2273.671927</v>
      </c>
      <c r="R15" s="0" t="s">
        <v>240</v>
      </c>
      <c r="S15" s="0" t="n">
        <v>1.379642</v>
      </c>
    </row>
    <row r="16" customFormat="false" ht="15" hidden="false" customHeight="false" outlineLevel="0" collapsed="false">
      <c r="A16" s="0" t="s">
        <v>234</v>
      </c>
      <c r="B16" s="0" t="s">
        <v>241</v>
      </c>
      <c r="C16" s="0" t="s">
        <v>236</v>
      </c>
      <c r="D16" s="0" t="s">
        <v>139</v>
      </c>
      <c r="E16" s="0" t="s">
        <v>237</v>
      </c>
      <c r="F16" s="0" t="s">
        <v>238</v>
      </c>
      <c r="G16" s="0" t="s">
        <v>239</v>
      </c>
      <c r="H16" s="0" t="n">
        <v>16528.972871</v>
      </c>
      <c r="I16" s="0" t="s">
        <v>240</v>
      </c>
      <c r="J16" s="0" t="s">
        <v>234</v>
      </c>
      <c r="K16" s="0" t="s">
        <v>241</v>
      </c>
      <c r="L16" s="0" t="s">
        <v>236</v>
      </c>
      <c r="M16" s="0" t="s">
        <v>139</v>
      </c>
      <c r="N16" s="0" t="s">
        <v>237</v>
      </c>
      <c r="O16" s="0" t="s">
        <v>238</v>
      </c>
      <c r="P16" s="0" t="s">
        <v>239</v>
      </c>
      <c r="Q16" s="0" t="n">
        <v>967.523427</v>
      </c>
      <c r="R16" s="0" t="s">
        <v>240</v>
      </c>
      <c r="S16" s="0" t="n">
        <v>0.058535</v>
      </c>
    </row>
    <row r="17" customFormat="false" ht="15" hidden="false" customHeight="false" outlineLevel="0" collapsed="false">
      <c r="A17" s="0" t="s">
        <v>234</v>
      </c>
      <c r="B17" s="0" t="s">
        <v>241</v>
      </c>
      <c r="C17" s="0" t="s">
        <v>236</v>
      </c>
      <c r="D17" s="0" t="s">
        <v>141</v>
      </c>
      <c r="E17" s="0" t="s">
        <v>237</v>
      </c>
      <c r="F17" s="0" t="s">
        <v>238</v>
      </c>
      <c r="G17" s="0" t="s">
        <v>239</v>
      </c>
      <c r="H17" s="0" t="n">
        <v>49.602847</v>
      </c>
      <c r="I17" s="0" t="s">
        <v>240</v>
      </c>
      <c r="J17" s="0" t="s">
        <v>234</v>
      </c>
      <c r="K17" s="0" t="s">
        <v>241</v>
      </c>
      <c r="L17" s="0" t="s">
        <v>236</v>
      </c>
      <c r="M17" s="0" t="s">
        <v>141</v>
      </c>
      <c r="N17" s="0" t="s">
        <v>237</v>
      </c>
      <c r="O17" s="0" t="s">
        <v>238</v>
      </c>
      <c r="P17" s="0" t="s">
        <v>239</v>
      </c>
      <c r="Q17" s="0" t="n">
        <v>4.85845</v>
      </c>
      <c r="R17" s="0" t="s">
        <v>240</v>
      </c>
      <c r="S17" s="0" t="n">
        <v>0.097947</v>
      </c>
    </row>
    <row r="18" customFormat="false" ht="15" hidden="false" customHeight="false" outlineLevel="0" collapsed="false">
      <c r="A18" s="0" t="s">
        <v>234</v>
      </c>
      <c r="B18" s="0" t="s">
        <v>241</v>
      </c>
      <c r="C18" s="0" t="s">
        <v>236</v>
      </c>
      <c r="D18" s="0" t="s">
        <v>142</v>
      </c>
      <c r="E18" s="0" t="s">
        <v>237</v>
      </c>
      <c r="F18" s="0" t="s">
        <v>238</v>
      </c>
      <c r="G18" s="0" t="s">
        <v>239</v>
      </c>
      <c r="H18" s="0" t="n">
        <v>147735.166446</v>
      </c>
      <c r="I18" s="0" t="s">
        <v>240</v>
      </c>
      <c r="J18" s="0" t="s">
        <v>234</v>
      </c>
      <c r="K18" s="0" t="s">
        <v>241</v>
      </c>
      <c r="L18" s="0" t="s">
        <v>236</v>
      </c>
      <c r="M18" s="0" t="s">
        <v>142</v>
      </c>
      <c r="N18" s="0" t="s">
        <v>237</v>
      </c>
      <c r="O18" s="0" t="s">
        <v>238</v>
      </c>
      <c r="P18" s="0" t="s">
        <v>239</v>
      </c>
      <c r="Q18" s="0" t="n">
        <v>5673.325862</v>
      </c>
      <c r="R18" s="0" t="s">
        <v>240</v>
      </c>
      <c r="S18" s="0" t="n">
        <v>0.038402</v>
      </c>
    </row>
    <row r="19" customFormat="false" ht="15" hidden="false" customHeight="false" outlineLevel="0" collapsed="false">
      <c r="A19" s="0" t="s">
        <v>234</v>
      </c>
      <c r="B19" s="0" t="s">
        <v>241</v>
      </c>
      <c r="C19" s="0" t="s">
        <v>236</v>
      </c>
      <c r="D19" s="0" t="s">
        <v>143</v>
      </c>
      <c r="E19" s="0" t="s">
        <v>237</v>
      </c>
      <c r="F19" s="0" t="s">
        <v>238</v>
      </c>
      <c r="G19" s="0" t="s">
        <v>239</v>
      </c>
      <c r="H19" s="0" t="n">
        <v>222997.3624</v>
      </c>
      <c r="I19" s="0" t="s">
        <v>240</v>
      </c>
      <c r="J19" s="0" t="s">
        <v>234</v>
      </c>
      <c r="K19" s="0" t="s">
        <v>241</v>
      </c>
      <c r="L19" s="0" t="s">
        <v>236</v>
      </c>
      <c r="M19" s="0" t="s">
        <v>143</v>
      </c>
      <c r="N19" s="0" t="s">
        <v>237</v>
      </c>
      <c r="O19" s="0" t="s">
        <v>238</v>
      </c>
      <c r="P19" s="0" t="s">
        <v>239</v>
      </c>
      <c r="Q19" s="0" t="n">
        <v>12508.145054</v>
      </c>
      <c r="R19" s="0" t="s">
        <v>240</v>
      </c>
      <c r="S19" s="0" t="n">
        <v>0.056091</v>
      </c>
    </row>
    <row r="20" customFormat="false" ht="15" hidden="false" customHeight="false" outlineLevel="0" collapsed="false">
      <c r="A20" s="0" t="s">
        <v>234</v>
      </c>
      <c r="B20" s="0" t="s">
        <v>241</v>
      </c>
      <c r="C20" s="0" t="s">
        <v>236</v>
      </c>
      <c r="D20" s="0" t="s">
        <v>144</v>
      </c>
      <c r="E20" s="0" t="s">
        <v>237</v>
      </c>
      <c r="F20" s="0" t="s">
        <v>238</v>
      </c>
      <c r="G20" s="0" t="s">
        <v>239</v>
      </c>
      <c r="H20" s="0" t="n">
        <v>10612.170183</v>
      </c>
      <c r="I20" s="0" t="s">
        <v>240</v>
      </c>
      <c r="J20" s="0" t="s">
        <v>234</v>
      </c>
      <c r="K20" s="0" t="s">
        <v>241</v>
      </c>
      <c r="L20" s="0" t="s">
        <v>236</v>
      </c>
      <c r="M20" s="0" t="s">
        <v>144</v>
      </c>
      <c r="N20" s="0" t="s">
        <v>237</v>
      </c>
      <c r="O20" s="0" t="s">
        <v>238</v>
      </c>
      <c r="P20" s="0" t="s">
        <v>239</v>
      </c>
      <c r="Q20" s="0" t="n">
        <v>2343.336971</v>
      </c>
      <c r="R20" s="0" t="s">
        <v>240</v>
      </c>
      <c r="S20" s="0" t="n">
        <v>0.220816</v>
      </c>
    </row>
    <row r="21" customFormat="false" ht="15" hidden="false" customHeight="false" outlineLevel="0" collapsed="false">
      <c r="A21" s="0" t="s">
        <v>234</v>
      </c>
      <c r="B21" s="0" t="s">
        <v>241</v>
      </c>
      <c r="C21" s="0" t="s">
        <v>236</v>
      </c>
      <c r="D21" s="0" t="s">
        <v>146</v>
      </c>
      <c r="E21" s="0" t="s">
        <v>237</v>
      </c>
      <c r="F21" s="0" t="s">
        <v>238</v>
      </c>
      <c r="G21" s="0" t="s">
        <v>239</v>
      </c>
      <c r="H21" s="0" t="n">
        <v>10288.676865</v>
      </c>
      <c r="I21" s="0" t="s">
        <v>240</v>
      </c>
      <c r="J21" s="0" t="s">
        <v>234</v>
      </c>
      <c r="K21" s="0" t="s">
        <v>241</v>
      </c>
      <c r="L21" s="0" t="s">
        <v>236</v>
      </c>
      <c r="M21" s="0" t="s">
        <v>146</v>
      </c>
      <c r="N21" s="0" t="s">
        <v>237</v>
      </c>
      <c r="O21" s="0" t="s">
        <v>238</v>
      </c>
      <c r="P21" s="0" t="s">
        <v>239</v>
      </c>
      <c r="Q21" s="0" t="n">
        <v>66381.205607</v>
      </c>
      <c r="R21" s="0" t="s">
        <v>240</v>
      </c>
      <c r="S21" s="0" t="n">
        <v>6.45187</v>
      </c>
    </row>
    <row r="22" customFormat="false" ht="15" hidden="false" customHeight="false" outlineLevel="0" collapsed="false">
      <c r="A22" s="0" t="s">
        <v>234</v>
      </c>
      <c r="B22" s="0" t="s">
        <v>241</v>
      </c>
      <c r="C22" s="0" t="s">
        <v>236</v>
      </c>
      <c r="D22" s="0" t="s">
        <v>147</v>
      </c>
      <c r="E22" s="0" t="s">
        <v>237</v>
      </c>
      <c r="F22" s="0" t="s">
        <v>238</v>
      </c>
      <c r="G22" s="0" t="s">
        <v>239</v>
      </c>
      <c r="H22" s="0" t="n">
        <v>2694.390874</v>
      </c>
      <c r="I22" s="0" t="s">
        <v>240</v>
      </c>
      <c r="J22" s="0" t="s">
        <v>234</v>
      </c>
      <c r="K22" s="0" t="s">
        <v>241</v>
      </c>
      <c r="L22" s="0" t="s">
        <v>236</v>
      </c>
      <c r="M22" s="0" t="s">
        <v>147</v>
      </c>
      <c r="N22" s="0" t="s">
        <v>237</v>
      </c>
      <c r="O22" s="0" t="s">
        <v>238</v>
      </c>
      <c r="P22" s="0" t="s">
        <v>239</v>
      </c>
      <c r="Q22" s="0" t="n">
        <v>3164.950074</v>
      </c>
      <c r="R22" s="0" t="s">
        <v>240</v>
      </c>
      <c r="S22" s="0" t="n">
        <v>1.174644</v>
      </c>
    </row>
    <row r="23" customFormat="false" ht="15" hidden="false" customHeight="false" outlineLevel="0" collapsed="false">
      <c r="A23" s="0" t="s">
        <v>234</v>
      </c>
      <c r="B23" s="0" t="s">
        <v>241</v>
      </c>
      <c r="C23" s="0" t="s">
        <v>236</v>
      </c>
      <c r="D23" s="0" t="s">
        <v>149</v>
      </c>
      <c r="E23" s="0" t="s">
        <v>237</v>
      </c>
      <c r="F23" s="0" t="s">
        <v>238</v>
      </c>
      <c r="G23" s="0" t="s">
        <v>239</v>
      </c>
      <c r="H23" s="0" t="n">
        <v>31106.573376</v>
      </c>
      <c r="I23" s="0" t="s">
        <v>240</v>
      </c>
      <c r="J23" s="0" t="s">
        <v>234</v>
      </c>
      <c r="K23" s="0" t="s">
        <v>241</v>
      </c>
      <c r="L23" s="0" t="s">
        <v>236</v>
      </c>
      <c r="M23" s="0" t="s">
        <v>149</v>
      </c>
      <c r="N23" s="0" t="s">
        <v>237</v>
      </c>
      <c r="O23" s="0" t="s">
        <v>238</v>
      </c>
      <c r="P23" s="0" t="s">
        <v>239</v>
      </c>
      <c r="Q23" s="0" t="n">
        <v>4742.757029</v>
      </c>
      <c r="R23" s="0" t="s">
        <v>240</v>
      </c>
      <c r="S23" s="0" t="n">
        <v>0.152468</v>
      </c>
    </row>
    <row r="24" customFormat="false" ht="15" hidden="false" customHeight="false" outlineLevel="0" collapsed="false">
      <c r="A24" s="0" t="s">
        <v>234</v>
      </c>
      <c r="B24" s="0" t="s">
        <v>241</v>
      </c>
      <c r="C24" s="0" t="s">
        <v>236</v>
      </c>
      <c r="D24" s="0" t="s">
        <v>150</v>
      </c>
      <c r="E24" s="0" t="s">
        <v>237</v>
      </c>
      <c r="F24" s="0" t="s">
        <v>238</v>
      </c>
      <c r="G24" s="0" t="s">
        <v>239</v>
      </c>
      <c r="H24" s="0" t="n">
        <v>403854.123668</v>
      </c>
      <c r="I24" s="0" t="s">
        <v>240</v>
      </c>
      <c r="J24" s="0" t="s">
        <v>234</v>
      </c>
      <c r="K24" s="0" t="s">
        <v>241</v>
      </c>
      <c r="L24" s="0" t="s">
        <v>236</v>
      </c>
      <c r="M24" s="0" t="s">
        <v>150</v>
      </c>
      <c r="N24" s="0" t="s">
        <v>237</v>
      </c>
      <c r="O24" s="0" t="s">
        <v>238</v>
      </c>
      <c r="P24" s="0" t="s">
        <v>239</v>
      </c>
      <c r="Q24" s="0" t="n">
        <v>312490.609125</v>
      </c>
      <c r="R24" s="0" t="s">
        <v>240</v>
      </c>
      <c r="S24" s="0" t="n">
        <v>0.773771</v>
      </c>
    </row>
    <row r="25" customFormat="false" ht="15" hidden="false" customHeight="false" outlineLevel="0" collapsed="false">
      <c r="A25" s="0" t="s">
        <v>234</v>
      </c>
      <c r="B25" s="0" t="s">
        <v>241</v>
      </c>
      <c r="C25" s="0" t="s">
        <v>236</v>
      </c>
      <c r="D25" s="0" t="s">
        <v>151</v>
      </c>
      <c r="E25" s="0" t="s">
        <v>237</v>
      </c>
      <c r="F25" s="0" t="s">
        <v>238</v>
      </c>
      <c r="G25" s="0" t="s">
        <v>239</v>
      </c>
      <c r="H25" s="0" t="n">
        <v>96441.722772</v>
      </c>
      <c r="I25" s="0" t="s">
        <v>240</v>
      </c>
      <c r="J25" s="0" t="s">
        <v>234</v>
      </c>
      <c r="K25" s="0" t="s">
        <v>241</v>
      </c>
      <c r="L25" s="0" t="s">
        <v>236</v>
      </c>
      <c r="M25" s="0" t="s">
        <v>151</v>
      </c>
      <c r="N25" s="0" t="s">
        <v>237</v>
      </c>
      <c r="O25" s="0" t="s">
        <v>238</v>
      </c>
      <c r="P25" s="0" t="s">
        <v>239</v>
      </c>
      <c r="Q25" s="0" t="n">
        <v>124595.37625</v>
      </c>
      <c r="R25" s="0" t="s">
        <v>240</v>
      </c>
      <c r="S25" s="0" t="n">
        <v>1.291924</v>
      </c>
    </row>
    <row r="26" customFormat="false" ht="15" hidden="false" customHeight="false" outlineLevel="0" collapsed="false">
      <c r="A26" s="0" t="s">
        <v>234</v>
      </c>
      <c r="B26" s="0" t="s">
        <v>241</v>
      </c>
      <c r="C26" s="0" t="s">
        <v>236</v>
      </c>
      <c r="D26" s="0" t="s">
        <v>152</v>
      </c>
      <c r="E26" s="0" t="s">
        <v>237</v>
      </c>
      <c r="F26" s="0" t="s">
        <v>238</v>
      </c>
      <c r="G26" s="0" t="s">
        <v>239</v>
      </c>
      <c r="H26" s="0" t="n">
        <v>509609.913663</v>
      </c>
      <c r="I26" s="0" t="s">
        <v>240</v>
      </c>
      <c r="J26" s="0" t="s">
        <v>234</v>
      </c>
      <c r="K26" s="0" t="s">
        <v>241</v>
      </c>
      <c r="L26" s="0" t="s">
        <v>236</v>
      </c>
      <c r="M26" s="0" t="s">
        <v>152</v>
      </c>
      <c r="N26" s="0" t="s">
        <v>237</v>
      </c>
      <c r="O26" s="0" t="s">
        <v>238</v>
      </c>
      <c r="P26" s="0" t="s">
        <v>239</v>
      </c>
      <c r="Q26" s="0" t="n">
        <v>639.050832</v>
      </c>
      <c r="R26" s="0" t="s">
        <v>240</v>
      </c>
      <c r="S26" s="0" t="n">
        <v>0.001254</v>
      </c>
    </row>
    <row r="27" customFormat="false" ht="15" hidden="false" customHeight="false" outlineLevel="0" collapsed="false">
      <c r="A27" s="0" t="s">
        <v>234</v>
      </c>
      <c r="B27" s="0" t="s">
        <v>241</v>
      </c>
      <c r="C27" s="0" t="s">
        <v>236</v>
      </c>
      <c r="D27" s="0" t="s">
        <v>153</v>
      </c>
      <c r="E27" s="0" t="s">
        <v>237</v>
      </c>
      <c r="F27" s="0" t="s">
        <v>238</v>
      </c>
      <c r="G27" s="0" t="s">
        <v>239</v>
      </c>
      <c r="H27" s="0" t="n">
        <v>8018910.921067</v>
      </c>
      <c r="I27" s="0" t="s">
        <v>240</v>
      </c>
      <c r="J27" s="0" t="s">
        <v>234</v>
      </c>
      <c r="K27" s="0" t="s">
        <v>241</v>
      </c>
      <c r="L27" s="0" t="s">
        <v>236</v>
      </c>
      <c r="M27" s="0" t="s">
        <v>153</v>
      </c>
      <c r="N27" s="0" t="s">
        <v>237</v>
      </c>
      <c r="O27" s="0" t="s">
        <v>238</v>
      </c>
      <c r="P27" s="0" t="s">
        <v>239</v>
      </c>
      <c r="Q27" s="0" t="n">
        <v>247495.666668</v>
      </c>
      <c r="R27" s="0" t="s">
        <v>240</v>
      </c>
      <c r="S27" s="0" t="n">
        <v>0.030864</v>
      </c>
    </row>
    <row r="28" customFormat="false" ht="15" hidden="false" customHeight="false" outlineLevel="0" collapsed="false">
      <c r="A28" s="0" t="s">
        <v>234</v>
      </c>
      <c r="B28" s="0" t="s">
        <v>241</v>
      </c>
      <c r="C28" s="0" t="s">
        <v>236</v>
      </c>
      <c r="D28" s="0" t="s">
        <v>154</v>
      </c>
      <c r="E28" s="0" t="s">
        <v>237</v>
      </c>
      <c r="F28" s="0" t="s">
        <v>238</v>
      </c>
      <c r="G28" s="0" t="s">
        <v>239</v>
      </c>
      <c r="H28" s="0" t="n">
        <v>1422359.916524</v>
      </c>
      <c r="I28" s="0" t="s">
        <v>240</v>
      </c>
      <c r="J28" s="0" t="s">
        <v>234</v>
      </c>
      <c r="K28" s="0" t="s">
        <v>241</v>
      </c>
      <c r="L28" s="0" t="s">
        <v>236</v>
      </c>
      <c r="M28" s="0" t="s">
        <v>154</v>
      </c>
      <c r="N28" s="0" t="s">
        <v>237</v>
      </c>
      <c r="O28" s="0" t="s">
        <v>238</v>
      </c>
      <c r="P28" s="0" t="s">
        <v>239</v>
      </c>
      <c r="Q28" s="0" t="n">
        <v>68850.754119</v>
      </c>
      <c r="R28" s="0" t="s">
        <v>240</v>
      </c>
      <c r="S28" s="0" t="n">
        <v>0.048406</v>
      </c>
    </row>
    <row r="29" customFormat="false" ht="15" hidden="false" customHeight="false" outlineLevel="0" collapsed="false">
      <c r="A29" s="0" t="s">
        <v>234</v>
      </c>
      <c r="B29" s="0" t="s">
        <v>241</v>
      </c>
      <c r="C29" s="0" t="s">
        <v>236</v>
      </c>
      <c r="D29" s="0" t="s">
        <v>155</v>
      </c>
      <c r="E29" s="0" t="s">
        <v>237</v>
      </c>
      <c r="F29" s="0" t="s">
        <v>238</v>
      </c>
      <c r="G29" s="0" t="s">
        <v>239</v>
      </c>
      <c r="H29" s="0" t="n">
        <v>1703501.757047</v>
      </c>
      <c r="I29" s="0" t="s">
        <v>240</v>
      </c>
      <c r="J29" s="0" t="s">
        <v>234</v>
      </c>
      <c r="K29" s="0" t="s">
        <v>241</v>
      </c>
      <c r="L29" s="0" t="s">
        <v>236</v>
      </c>
      <c r="M29" s="0" t="s">
        <v>155</v>
      </c>
      <c r="N29" s="0" t="s">
        <v>237</v>
      </c>
      <c r="O29" s="0" t="s">
        <v>238</v>
      </c>
      <c r="P29" s="0" t="s">
        <v>239</v>
      </c>
      <c r="Q29" s="0" t="n">
        <v>858.564886</v>
      </c>
      <c r="R29" s="0" t="s">
        <v>240</v>
      </c>
      <c r="S29" s="0" t="n">
        <v>0.000504</v>
      </c>
    </row>
    <row r="30" customFormat="false" ht="15" hidden="false" customHeight="false" outlineLevel="0" collapsed="false">
      <c r="A30" s="0" t="s">
        <v>234</v>
      </c>
      <c r="B30" s="0" t="s">
        <v>241</v>
      </c>
      <c r="C30" s="0" t="s">
        <v>236</v>
      </c>
      <c r="D30" s="0" t="s">
        <v>156</v>
      </c>
      <c r="E30" s="0" t="s">
        <v>237</v>
      </c>
      <c r="F30" s="0" t="s">
        <v>238</v>
      </c>
      <c r="G30" s="0" t="s">
        <v>239</v>
      </c>
      <c r="H30" s="0" t="n">
        <v>729671.670143</v>
      </c>
      <c r="I30" s="0" t="s">
        <v>240</v>
      </c>
      <c r="J30" s="0" t="s">
        <v>234</v>
      </c>
      <c r="K30" s="0" t="s">
        <v>241</v>
      </c>
      <c r="L30" s="0" t="s">
        <v>236</v>
      </c>
      <c r="M30" s="0" t="s">
        <v>156</v>
      </c>
      <c r="N30" s="0" t="s">
        <v>237</v>
      </c>
      <c r="O30" s="0" t="s">
        <v>238</v>
      </c>
      <c r="P30" s="0" t="s">
        <v>239</v>
      </c>
      <c r="Q30" s="0" t="n">
        <v>8099.355539</v>
      </c>
      <c r="R30" s="0" t="s">
        <v>240</v>
      </c>
      <c r="S30" s="0" t="n">
        <v>0.0111</v>
      </c>
    </row>
    <row r="31" customFormat="false" ht="15" hidden="false" customHeight="false" outlineLevel="0" collapsed="false">
      <c r="A31" s="0" t="s">
        <v>234</v>
      </c>
      <c r="B31" s="0" t="s">
        <v>241</v>
      </c>
      <c r="C31" s="0" t="s">
        <v>236</v>
      </c>
      <c r="D31" s="0" t="s">
        <v>157</v>
      </c>
      <c r="E31" s="0" t="s">
        <v>237</v>
      </c>
      <c r="F31" s="0" t="s">
        <v>238</v>
      </c>
      <c r="G31" s="0" t="s">
        <v>239</v>
      </c>
      <c r="H31" s="0" t="n">
        <v>6475507.307115</v>
      </c>
      <c r="I31" s="0" t="s">
        <v>240</v>
      </c>
      <c r="J31" s="0" t="s">
        <v>234</v>
      </c>
      <c r="K31" s="0" t="s">
        <v>241</v>
      </c>
      <c r="L31" s="0" t="s">
        <v>236</v>
      </c>
      <c r="M31" s="0" t="s">
        <v>157</v>
      </c>
      <c r="N31" s="0" t="s">
        <v>237</v>
      </c>
      <c r="O31" s="0" t="s">
        <v>238</v>
      </c>
      <c r="P31" s="0" t="s">
        <v>239</v>
      </c>
      <c r="Q31" s="0" t="n">
        <v>466.236526</v>
      </c>
      <c r="R31" s="0" t="s">
        <v>240</v>
      </c>
      <c r="S31" s="0" t="n">
        <v>7.2E-005</v>
      </c>
    </row>
    <row r="32" customFormat="false" ht="15" hidden="false" customHeight="false" outlineLevel="0" collapsed="false">
      <c r="A32" s="0" t="s">
        <v>234</v>
      </c>
      <c r="B32" s="0" t="s">
        <v>241</v>
      </c>
      <c r="C32" s="0" t="s">
        <v>236</v>
      </c>
      <c r="D32" s="0" t="s">
        <v>158</v>
      </c>
      <c r="E32" s="0" t="s">
        <v>237</v>
      </c>
      <c r="F32" s="0" t="s">
        <v>238</v>
      </c>
      <c r="G32" s="0" t="s">
        <v>239</v>
      </c>
      <c r="H32" s="0" t="n">
        <v>144879.662556</v>
      </c>
      <c r="I32" s="0" t="s">
        <v>240</v>
      </c>
      <c r="J32" s="0" t="s">
        <v>234</v>
      </c>
      <c r="K32" s="0" t="s">
        <v>241</v>
      </c>
      <c r="L32" s="0" t="s">
        <v>236</v>
      </c>
      <c r="M32" s="0" t="s">
        <v>158</v>
      </c>
      <c r="N32" s="0" t="s">
        <v>237</v>
      </c>
      <c r="O32" s="0" t="s">
        <v>238</v>
      </c>
      <c r="P32" s="0" t="s">
        <v>239</v>
      </c>
      <c r="Q32" s="0" t="n">
        <v>204570.518168</v>
      </c>
      <c r="R32" s="0" t="s">
        <v>240</v>
      </c>
      <c r="S32" s="0" t="n">
        <v>1.412003</v>
      </c>
    </row>
    <row r="33" customFormat="false" ht="15" hidden="false" customHeight="false" outlineLevel="0" collapsed="false">
      <c r="A33" s="0" t="s">
        <v>234</v>
      </c>
      <c r="B33" s="0" t="s">
        <v>241</v>
      </c>
      <c r="C33" s="0" t="s">
        <v>236</v>
      </c>
      <c r="D33" s="0" t="s">
        <v>159</v>
      </c>
      <c r="E33" s="0" t="s">
        <v>237</v>
      </c>
      <c r="F33" s="0" t="s">
        <v>238</v>
      </c>
      <c r="G33" s="0" t="s">
        <v>239</v>
      </c>
      <c r="H33" s="0" t="n">
        <v>1825653.190032</v>
      </c>
      <c r="I33" s="0" t="s">
        <v>240</v>
      </c>
      <c r="J33" s="0" t="s">
        <v>234</v>
      </c>
      <c r="K33" s="0" t="s">
        <v>241</v>
      </c>
      <c r="L33" s="0" t="s">
        <v>236</v>
      </c>
      <c r="M33" s="0" t="s">
        <v>159</v>
      </c>
      <c r="N33" s="0" t="s">
        <v>237</v>
      </c>
      <c r="O33" s="0" t="s">
        <v>238</v>
      </c>
      <c r="P33" s="0" t="s">
        <v>239</v>
      </c>
      <c r="Q33" s="0" t="n">
        <v>68242.916243</v>
      </c>
      <c r="R33" s="0" t="s">
        <v>240</v>
      </c>
      <c r="S33" s="0" t="n">
        <v>0.03738</v>
      </c>
    </row>
    <row r="34" customFormat="false" ht="15" hidden="false" customHeight="false" outlineLevel="0" collapsed="false">
      <c r="A34" s="0" t="s">
        <v>234</v>
      </c>
      <c r="B34" s="0" t="s">
        <v>241</v>
      </c>
      <c r="C34" s="0" t="s">
        <v>236</v>
      </c>
      <c r="D34" s="0" t="s">
        <v>160</v>
      </c>
      <c r="E34" s="0" t="s">
        <v>237</v>
      </c>
      <c r="F34" s="0" t="s">
        <v>238</v>
      </c>
      <c r="G34" s="0" t="s">
        <v>239</v>
      </c>
      <c r="H34" s="0" t="n">
        <v>13241005.419348</v>
      </c>
      <c r="I34" s="0" t="s">
        <v>240</v>
      </c>
      <c r="J34" s="0" t="s">
        <v>234</v>
      </c>
      <c r="K34" s="0" t="s">
        <v>241</v>
      </c>
      <c r="L34" s="0" t="s">
        <v>236</v>
      </c>
      <c r="M34" s="0" t="s">
        <v>160</v>
      </c>
      <c r="N34" s="0" t="s">
        <v>237</v>
      </c>
      <c r="O34" s="0" t="s">
        <v>238</v>
      </c>
      <c r="P34" s="0" t="s">
        <v>239</v>
      </c>
      <c r="Q34" s="0" t="n">
        <v>26.482011</v>
      </c>
      <c r="R34" s="0" t="s">
        <v>240</v>
      </c>
      <c r="S34" s="0" t="n">
        <v>2E-006</v>
      </c>
    </row>
    <row r="35" customFormat="false" ht="15" hidden="false" customHeight="false" outlineLevel="0" collapsed="false">
      <c r="A35" s="0" t="s">
        <v>234</v>
      </c>
      <c r="B35" s="0" t="s">
        <v>241</v>
      </c>
      <c r="C35" s="0" t="s">
        <v>236</v>
      </c>
      <c r="D35" s="0" t="s">
        <v>162</v>
      </c>
      <c r="E35" s="0" t="s">
        <v>237</v>
      </c>
      <c r="F35" s="0" t="s">
        <v>238</v>
      </c>
      <c r="G35" s="0" t="s">
        <v>239</v>
      </c>
      <c r="H35" s="0" t="n">
        <v>1439847.883215</v>
      </c>
      <c r="I35" s="0" t="s">
        <v>240</v>
      </c>
      <c r="J35" s="0" t="s">
        <v>234</v>
      </c>
      <c r="K35" s="0" t="s">
        <v>241</v>
      </c>
      <c r="L35" s="0" t="s">
        <v>236</v>
      </c>
      <c r="M35" s="0" t="s">
        <v>162</v>
      </c>
      <c r="N35" s="0" t="s">
        <v>237</v>
      </c>
      <c r="O35" s="0" t="s">
        <v>238</v>
      </c>
      <c r="P35" s="0" t="s">
        <v>239</v>
      </c>
      <c r="Q35" s="0" t="n">
        <v>444.912996</v>
      </c>
      <c r="R35" s="0" t="s">
        <v>240</v>
      </c>
      <c r="S35" s="0" t="n">
        <v>0.000309</v>
      </c>
    </row>
    <row r="36" customFormat="false" ht="15" hidden="false" customHeight="false" outlineLevel="0" collapsed="false">
      <c r="A36" s="0" t="s">
        <v>234</v>
      </c>
      <c r="B36" s="0" t="s">
        <v>241</v>
      </c>
      <c r="C36" s="0" t="s">
        <v>236</v>
      </c>
      <c r="D36" s="0" t="s">
        <v>163</v>
      </c>
      <c r="E36" s="0" t="s">
        <v>237</v>
      </c>
      <c r="F36" s="0" t="s">
        <v>238</v>
      </c>
      <c r="G36" s="0" t="s">
        <v>239</v>
      </c>
      <c r="H36" s="0" t="n">
        <v>4667431.660986</v>
      </c>
      <c r="I36" s="0" t="s">
        <v>240</v>
      </c>
      <c r="J36" s="0" t="s">
        <v>234</v>
      </c>
      <c r="K36" s="0" t="s">
        <v>241</v>
      </c>
      <c r="L36" s="0" t="s">
        <v>236</v>
      </c>
      <c r="M36" s="0" t="s">
        <v>163</v>
      </c>
      <c r="N36" s="0" t="s">
        <v>237</v>
      </c>
      <c r="O36" s="0" t="s">
        <v>238</v>
      </c>
      <c r="P36" s="0" t="s">
        <v>239</v>
      </c>
      <c r="Q36" s="0" t="n">
        <v>2039.667636</v>
      </c>
      <c r="R36" s="0" t="s">
        <v>240</v>
      </c>
      <c r="S36" s="0" t="n">
        <v>0.000437</v>
      </c>
    </row>
    <row r="37" customFormat="false" ht="15" hidden="false" customHeight="false" outlineLevel="0" collapsed="false">
      <c r="A37" s="0" t="s">
        <v>234</v>
      </c>
      <c r="B37" s="0" t="s">
        <v>241</v>
      </c>
      <c r="C37" s="0" t="s">
        <v>236</v>
      </c>
      <c r="D37" s="0" t="s">
        <v>165</v>
      </c>
      <c r="E37" s="0" t="s">
        <v>237</v>
      </c>
      <c r="F37" s="0" t="s">
        <v>238</v>
      </c>
      <c r="G37" s="0" t="s">
        <v>239</v>
      </c>
      <c r="H37" s="0" t="n">
        <v>1378593.937524</v>
      </c>
      <c r="I37" s="0" t="s">
        <v>240</v>
      </c>
      <c r="J37" s="0" t="s">
        <v>234</v>
      </c>
      <c r="K37" s="0" t="s">
        <v>241</v>
      </c>
      <c r="L37" s="0" t="s">
        <v>236</v>
      </c>
      <c r="M37" s="0" t="s">
        <v>165</v>
      </c>
      <c r="N37" s="0" t="s">
        <v>237</v>
      </c>
      <c r="O37" s="0" t="s">
        <v>238</v>
      </c>
      <c r="P37" s="0" t="s">
        <v>239</v>
      </c>
      <c r="Q37" s="0" t="n">
        <v>386.006303</v>
      </c>
      <c r="R37" s="0" t="s">
        <v>240</v>
      </c>
      <c r="S37" s="0" t="n">
        <v>0.00028</v>
      </c>
    </row>
    <row r="38" customFormat="false" ht="15" hidden="false" customHeight="false" outlineLevel="0" collapsed="false">
      <c r="A38" s="0" t="s">
        <v>234</v>
      </c>
      <c r="B38" s="0" t="s">
        <v>241</v>
      </c>
      <c r="C38" s="0" t="s">
        <v>236</v>
      </c>
      <c r="D38" s="0" t="s">
        <v>166</v>
      </c>
      <c r="E38" s="0" t="s">
        <v>237</v>
      </c>
      <c r="F38" s="0" t="s">
        <v>238</v>
      </c>
      <c r="G38" s="0" t="s">
        <v>239</v>
      </c>
      <c r="H38" s="0" t="n">
        <v>1576378.50213</v>
      </c>
      <c r="I38" s="0" t="s">
        <v>240</v>
      </c>
      <c r="J38" s="0" t="s">
        <v>234</v>
      </c>
      <c r="K38" s="0" t="s">
        <v>241</v>
      </c>
      <c r="L38" s="0" t="s">
        <v>236</v>
      </c>
      <c r="M38" s="0" t="s">
        <v>166</v>
      </c>
      <c r="N38" s="0" t="s">
        <v>237</v>
      </c>
      <c r="O38" s="0" t="s">
        <v>238</v>
      </c>
      <c r="P38" s="0" t="s">
        <v>239</v>
      </c>
      <c r="Q38" s="0" t="n">
        <v>6193.591135</v>
      </c>
      <c r="R38" s="0" t="s">
        <v>240</v>
      </c>
      <c r="S38" s="0" t="n">
        <v>0.003929</v>
      </c>
    </row>
    <row r="39" customFormat="false" ht="15" hidden="false" customHeight="false" outlineLevel="0" collapsed="false">
      <c r="A39" s="0" t="s">
        <v>234</v>
      </c>
      <c r="B39" s="0" t="s">
        <v>241</v>
      </c>
      <c r="C39" s="0" t="s">
        <v>236</v>
      </c>
      <c r="D39" s="0" t="s">
        <v>167</v>
      </c>
      <c r="E39" s="0" t="s">
        <v>237</v>
      </c>
      <c r="F39" s="0" t="s">
        <v>238</v>
      </c>
      <c r="G39" s="0" t="s">
        <v>239</v>
      </c>
      <c r="H39" s="0" t="n">
        <v>12307508.263328</v>
      </c>
      <c r="I39" s="0" t="s">
        <v>240</v>
      </c>
      <c r="J39" s="0" t="s">
        <v>234</v>
      </c>
      <c r="K39" s="0" t="s">
        <v>241</v>
      </c>
      <c r="L39" s="0" t="s">
        <v>236</v>
      </c>
      <c r="M39" s="0" t="s">
        <v>167</v>
      </c>
      <c r="N39" s="0" t="s">
        <v>237</v>
      </c>
      <c r="O39" s="0" t="s">
        <v>238</v>
      </c>
      <c r="P39" s="0" t="s">
        <v>239</v>
      </c>
      <c r="Q39" s="0" t="n">
        <v>639.99043</v>
      </c>
      <c r="R39" s="0" t="s">
        <v>240</v>
      </c>
      <c r="S39" s="0" t="n">
        <v>5.2E-005</v>
      </c>
    </row>
    <row r="40" customFormat="false" ht="15" hidden="false" customHeight="false" outlineLevel="0" collapsed="false">
      <c r="A40" s="0" t="s">
        <v>234</v>
      </c>
      <c r="B40" s="0" t="s">
        <v>241</v>
      </c>
      <c r="C40" s="0" t="s">
        <v>236</v>
      </c>
      <c r="D40" s="0" t="s">
        <v>168</v>
      </c>
      <c r="E40" s="0" t="s">
        <v>237</v>
      </c>
      <c r="F40" s="0" t="s">
        <v>238</v>
      </c>
      <c r="G40" s="0" t="s">
        <v>239</v>
      </c>
      <c r="H40" s="0" t="n">
        <v>411424.265588</v>
      </c>
      <c r="I40" s="0" t="s">
        <v>240</v>
      </c>
      <c r="J40" s="0" t="s">
        <v>234</v>
      </c>
      <c r="K40" s="0" t="s">
        <v>241</v>
      </c>
      <c r="L40" s="0" t="s">
        <v>236</v>
      </c>
      <c r="M40" s="0" t="s">
        <v>168</v>
      </c>
      <c r="N40" s="0" t="s">
        <v>237</v>
      </c>
      <c r="O40" s="0" t="s">
        <v>238</v>
      </c>
      <c r="P40" s="0" t="s">
        <v>239</v>
      </c>
      <c r="Q40" s="0" t="n">
        <v>287990.403123</v>
      </c>
      <c r="R40" s="0" t="s">
        <v>240</v>
      </c>
      <c r="S40" s="0" t="n">
        <v>0.699984</v>
      </c>
    </row>
    <row r="41" customFormat="false" ht="15" hidden="false" customHeight="false" outlineLevel="0" collapsed="false">
      <c r="A41" s="0" t="s">
        <v>234</v>
      </c>
      <c r="B41" s="0" t="s">
        <v>241</v>
      </c>
      <c r="C41" s="0" t="s">
        <v>236</v>
      </c>
      <c r="D41" s="0" t="s">
        <v>169</v>
      </c>
      <c r="E41" s="0" t="s">
        <v>237</v>
      </c>
      <c r="F41" s="0" t="s">
        <v>238</v>
      </c>
      <c r="G41" s="0" t="s">
        <v>239</v>
      </c>
      <c r="H41" s="0" t="n">
        <v>457742.323589</v>
      </c>
      <c r="I41" s="0" t="s">
        <v>240</v>
      </c>
      <c r="J41" s="0" t="s">
        <v>234</v>
      </c>
      <c r="K41" s="0" t="s">
        <v>241</v>
      </c>
      <c r="L41" s="0" t="s">
        <v>236</v>
      </c>
      <c r="M41" s="0" t="s">
        <v>169</v>
      </c>
      <c r="N41" s="0" t="s">
        <v>237</v>
      </c>
      <c r="O41" s="0" t="s">
        <v>238</v>
      </c>
      <c r="P41" s="0" t="s">
        <v>239</v>
      </c>
      <c r="Q41" s="0" t="n">
        <v>837622.220193</v>
      </c>
      <c r="R41" s="0" t="s">
        <v>240</v>
      </c>
      <c r="S41" s="0" t="n">
        <v>1.829899</v>
      </c>
    </row>
    <row r="42" customFormat="false" ht="15" hidden="false" customHeight="false" outlineLevel="0" collapsed="false">
      <c r="A42" s="0" t="s">
        <v>234</v>
      </c>
      <c r="B42" s="0" t="s">
        <v>241</v>
      </c>
      <c r="C42" s="0" t="s">
        <v>236</v>
      </c>
      <c r="D42" s="0" t="s">
        <v>170</v>
      </c>
      <c r="E42" s="0" t="s">
        <v>237</v>
      </c>
      <c r="F42" s="0" t="s">
        <v>238</v>
      </c>
      <c r="G42" s="0" t="s">
        <v>239</v>
      </c>
      <c r="H42" s="0" t="n">
        <v>24584.94596</v>
      </c>
      <c r="I42" s="0" t="s">
        <v>240</v>
      </c>
      <c r="J42" s="0" t="s">
        <v>234</v>
      </c>
      <c r="K42" s="0" t="s">
        <v>241</v>
      </c>
      <c r="L42" s="0" t="s">
        <v>236</v>
      </c>
      <c r="M42" s="0" t="s">
        <v>170</v>
      </c>
      <c r="N42" s="0" t="s">
        <v>237</v>
      </c>
      <c r="O42" s="0" t="s">
        <v>238</v>
      </c>
      <c r="P42" s="0" t="s">
        <v>239</v>
      </c>
      <c r="Q42" s="0" t="n">
        <v>88958.143876</v>
      </c>
      <c r="R42" s="0" t="s">
        <v>240</v>
      </c>
      <c r="S42" s="0" t="n">
        <v>3.618399</v>
      </c>
    </row>
    <row r="43" customFormat="false" ht="15" hidden="false" customHeight="false" outlineLevel="0" collapsed="false">
      <c r="A43" s="0" t="s">
        <v>234</v>
      </c>
      <c r="B43" s="0" t="s">
        <v>241</v>
      </c>
      <c r="C43" s="0" t="s">
        <v>236</v>
      </c>
      <c r="D43" s="0" t="s">
        <v>171</v>
      </c>
      <c r="E43" s="0" t="s">
        <v>237</v>
      </c>
      <c r="F43" s="0" t="s">
        <v>238</v>
      </c>
      <c r="G43" s="0" t="s">
        <v>239</v>
      </c>
      <c r="H43" s="0" t="n">
        <v>3958043.86498</v>
      </c>
      <c r="I43" s="0" t="s">
        <v>240</v>
      </c>
      <c r="J43" s="0" t="s">
        <v>234</v>
      </c>
      <c r="K43" s="0" t="s">
        <v>241</v>
      </c>
      <c r="L43" s="0" t="s">
        <v>236</v>
      </c>
      <c r="M43" s="0" t="s">
        <v>171</v>
      </c>
      <c r="N43" s="0" t="s">
        <v>237</v>
      </c>
      <c r="O43" s="0" t="s">
        <v>238</v>
      </c>
      <c r="P43" s="0" t="s">
        <v>239</v>
      </c>
      <c r="Q43" s="0" t="n">
        <v>633207.857519</v>
      </c>
      <c r="R43" s="0" t="s">
        <v>240</v>
      </c>
      <c r="S43" s="0" t="n">
        <v>0.15998</v>
      </c>
    </row>
    <row r="44" customFormat="false" ht="15" hidden="false" customHeight="false" outlineLevel="0" collapsed="false">
      <c r="A44" s="0" t="s">
        <v>234</v>
      </c>
      <c r="B44" s="0" t="s">
        <v>241</v>
      </c>
      <c r="C44" s="0" t="s">
        <v>236</v>
      </c>
      <c r="D44" s="0" t="s">
        <v>172</v>
      </c>
      <c r="E44" s="0" t="s">
        <v>237</v>
      </c>
      <c r="F44" s="0" t="s">
        <v>238</v>
      </c>
      <c r="G44" s="0" t="s">
        <v>239</v>
      </c>
      <c r="H44" s="0" t="n">
        <v>44682.626845</v>
      </c>
      <c r="I44" s="0" t="s">
        <v>240</v>
      </c>
      <c r="J44" s="0" t="s">
        <v>234</v>
      </c>
      <c r="K44" s="0" t="s">
        <v>241</v>
      </c>
      <c r="L44" s="0" t="s">
        <v>236</v>
      </c>
      <c r="M44" s="0" t="s">
        <v>172</v>
      </c>
      <c r="N44" s="0" t="s">
        <v>237</v>
      </c>
      <c r="O44" s="0" t="s">
        <v>238</v>
      </c>
      <c r="P44" s="0" t="s">
        <v>239</v>
      </c>
      <c r="Q44" s="0" t="n">
        <v>17226.448445</v>
      </c>
      <c r="R44" s="0" t="s">
        <v>240</v>
      </c>
      <c r="S44" s="0" t="n">
        <v>0.385529</v>
      </c>
    </row>
    <row r="45" customFormat="false" ht="15" hidden="false" customHeight="false" outlineLevel="0" collapsed="false">
      <c r="A45" s="0" t="s">
        <v>234</v>
      </c>
      <c r="B45" s="0" t="s">
        <v>241</v>
      </c>
      <c r="C45" s="0" t="s">
        <v>236</v>
      </c>
      <c r="D45" s="0" t="s">
        <v>173</v>
      </c>
      <c r="E45" s="0" t="s">
        <v>237</v>
      </c>
      <c r="F45" s="0" t="s">
        <v>238</v>
      </c>
      <c r="G45" s="0" t="s">
        <v>239</v>
      </c>
      <c r="H45" s="0" t="n">
        <v>191776.89953</v>
      </c>
      <c r="I45" s="0" t="s">
        <v>240</v>
      </c>
      <c r="J45" s="0" t="s">
        <v>234</v>
      </c>
      <c r="K45" s="0" t="s">
        <v>241</v>
      </c>
      <c r="L45" s="0" t="s">
        <v>236</v>
      </c>
      <c r="M45" s="0" t="s">
        <v>173</v>
      </c>
      <c r="N45" s="0" t="s">
        <v>237</v>
      </c>
      <c r="O45" s="0" t="s">
        <v>238</v>
      </c>
      <c r="P45" s="0" t="s">
        <v>239</v>
      </c>
      <c r="Q45" s="0" t="n">
        <v>3484.778041</v>
      </c>
      <c r="R45" s="0" t="s">
        <v>240</v>
      </c>
      <c r="S45" s="0" t="n">
        <v>0.018171</v>
      </c>
    </row>
    <row r="46" customFormat="false" ht="15" hidden="false" customHeight="false" outlineLevel="0" collapsed="false">
      <c r="A46" s="0" t="s">
        <v>234</v>
      </c>
      <c r="B46" s="0" t="s">
        <v>241</v>
      </c>
      <c r="C46" s="0" t="s">
        <v>236</v>
      </c>
      <c r="D46" s="0" t="s">
        <v>174</v>
      </c>
      <c r="E46" s="0" t="s">
        <v>237</v>
      </c>
      <c r="F46" s="0" t="s">
        <v>238</v>
      </c>
      <c r="G46" s="0" t="s">
        <v>239</v>
      </c>
      <c r="H46" s="0" t="n">
        <v>2433692.148015</v>
      </c>
      <c r="I46" s="0" t="s">
        <v>240</v>
      </c>
      <c r="J46" s="0" t="s">
        <v>234</v>
      </c>
      <c r="K46" s="0" t="s">
        <v>241</v>
      </c>
      <c r="L46" s="0" t="s">
        <v>236</v>
      </c>
      <c r="M46" s="0" t="s">
        <v>174</v>
      </c>
      <c r="N46" s="0" t="s">
        <v>237</v>
      </c>
      <c r="O46" s="0" t="s">
        <v>238</v>
      </c>
      <c r="P46" s="0" t="s">
        <v>239</v>
      </c>
      <c r="Q46" s="0" t="n">
        <v>1253.351456</v>
      </c>
      <c r="R46" s="0" t="s">
        <v>240</v>
      </c>
      <c r="S46" s="0" t="n">
        <v>0.000515</v>
      </c>
    </row>
    <row r="47" customFormat="false" ht="15" hidden="false" customHeight="false" outlineLevel="0" collapsed="false">
      <c r="A47" s="0" t="s">
        <v>234</v>
      </c>
      <c r="B47" s="0" t="s">
        <v>241</v>
      </c>
      <c r="C47" s="0" t="s">
        <v>236</v>
      </c>
      <c r="D47" s="0" t="s">
        <v>175</v>
      </c>
      <c r="E47" s="0" t="s">
        <v>237</v>
      </c>
      <c r="F47" s="0" t="s">
        <v>238</v>
      </c>
      <c r="G47" s="0" t="s">
        <v>239</v>
      </c>
      <c r="H47" s="0" t="n">
        <v>3949.378771</v>
      </c>
      <c r="I47" s="0" t="s">
        <v>240</v>
      </c>
      <c r="J47" s="0" t="s">
        <v>234</v>
      </c>
      <c r="K47" s="0" t="s">
        <v>241</v>
      </c>
      <c r="L47" s="0" t="s">
        <v>236</v>
      </c>
      <c r="M47" s="0" t="s">
        <v>175</v>
      </c>
      <c r="N47" s="0" t="s">
        <v>237</v>
      </c>
      <c r="O47" s="0" t="s">
        <v>238</v>
      </c>
      <c r="P47" s="0" t="s">
        <v>239</v>
      </c>
      <c r="Q47" s="0" t="n">
        <v>2873.39817</v>
      </c>
      <c r="R47" s="0" t="s">
        <v>240</v>
      </c>
      <c r="S47" s="0" t="n">
        <v>0.727557</v>
      </c>
    </row>
    <row r="48" customFormat="false" ht="15" hidden="false" customHeight="false" outlineLevel="0" collapsed="false">
      <c r="A48" s="0" t="s">
        <v>234</v>
      </c>
      <c r="B48" s="0" t="s">
        <v>241</v>
      </c>
      <c r="C48" s="0" t="s">
        <v>236</v>
      </c>
      <c r="D48" s="0" t="s">
        <v>177</v>
      </c>
      <c r="E48" s="0" t="s">
        <v>237</v>
      </c>
      <c r="F48" s="0" t="s">
        <v>238</v>
      </c>
      <c r="G48" s="0" t="s">
        <v>239</v>
      </c>
      <c r="H48" s="0" t="n">
        <v>6187.128284</v>
      </c>
      <c r="I48" s="0" t="s">
        <v>240</v>
      </c>
      <c r="J48" s="0" t="s">
        <v>234</v>
      </c>
      <c r="K48" s="0" t="s">
        <v>241</v>
      </c>
      <c r="L48" s="0" t="s">
        <v>236</v>
      </c>
      <c r="M48" s="0" t="s">
        <v>177</v>
      </c>
      <c r="N48" s="0" t="s">
        <v>237</v>
      </c>
      <c r="O48" s="0" t="s">
        <v>238</v>
      </c>
      <c r="P48" s="0" t="s">
        <v>239</v>
      </c>
      <c r="Q48" s="0" t="n">
        <v>1436.700685</v>
      </c>
      <c r="R48" s="0" t="s">
        <v>240</v>
      </c>
      <c r="S48" s="0" t="n">
        <v>0.232208</v>
      </c>
    </row>
    <row r="49" customFormat="false" ht="15" hidden="false" customHeight="false" outlineLevel="0" collapsed="false">
      <c r="A49" s="0" t="s">
        <v>234</v>
      </c>
      <c r="B49" s="0" t="s">
        <v>241</v>
      </c>
      <c r="C49" s="0" t="s">
        <v>236</v>
      </c>
      <c r="D49" s="0" t="s">
        <v>178</v>
      </c>
      <c r="E49" s="0" t="s">
        <v>237</v>
      </c>
      <c r="F49" s="0" t="s">
        <v>238</v>
      </c>
      <c r="G49" s="0" t="s">
        <v>239</v>
      </c>
      <c r="H49" s="0" t="n">
        <v>18480.448335</v>
      </c>
      <c r="I49" s="0" t="s">
        <v>240</v>
      </c>
      <c r="J49" s="0" t="s">
        <v>234</v>
      </c>
      <c r="K49" s="0" t="s">
        <v>241</v>
      </c>
      <c r="L49" s="0" t="s">
        <v>236</v>
      </c>
      <c r="M49" s="0" t="s">
        <v>178</v>
      </c>
      <c r="N49" s="0" t="s">
        <v>237</v>
      </c>
      <c r="O49" s="0" t="s">
        <v>238</v>
      </c>
      <c r="P49" s="0" t="s">
        <v>239</v>
      </c>
      <c r="Q49" s="0" t="n">
        <v>3114.694762</v>
      </c>
      <c r="R49" s="0" t="s">
        <v>240</v>
      </c>
      <c r="S49" s="0" t="n">
        <v>0.16854</v>
      </c>
    </row>
    <row r="50" customFormat="false" ht="15" hidden="false" customHeight="false" outlineLevel="0" collapsed="false">
      <c r="A50" s="0" t="s">
        <v>234</v>
      </c>
      <c r="B50" s="0" t="s">
        <v>241</v>
      </c>
      <c r="C50" s="0" t="s">
        <v>236</v>
      </c>
      <c r="D50" s="0" t="s">
        <v>179</v>
      </c>
      <c r="E50" s="0" t="s">
        <v>237</v>
      </c>
      <c r="F50" s="0" t="s">
        <v>238</v>
      </c>
      <c r="G50" s="0" t="s">
        <v>239</v>
      </c>
      <c r="H50" s="0" t="n">
        <v>2716651.003265</v>
      </c>
      <c r="I50" s="0" t="s">
        <v>240</v>
      </c>
      <c r="J50" s="0" t="s">
        <v>234</v>
      </c>
      <c r="K50" s="0" t="s">
        <v>241</v>
      </c>
      <c r="L50" s="0" t="s">
        <v>236</v>
      </c>
      <c r="M50" s="0" t="s">
        <v>179</v>
      </c>
      <c r="N50" s="0" t="s">
        <v>237</v>
      </c>
      <c r="O50" s="0" t="s">
        <v>238</v>
      </c>
      <c r="P50" s="0" t="s">
        <v>239</v>
      </c>
      <c r="Q50" s="0" t="n">
        <v>128679.608072</v>
      </c>
      <c r="R50" s="0" t="s">
        <v>240</v>
      </c>
      <c r="S50" s="0" t="n">
        <v>0.047367</v>
      </c>
    </row>
    <row r="51" customFormat="false" ht="15" hidden="false" customHeight="false" outlineLevel="0" collapsed="false">
      <c r="A51" s="0" t="s">
        <v>234</v>
      </c>
      <c r="B51" s="0" t="s">
        <v>241</v>
      </c>
      <c r="C51" s="0" t="s">
        <v>236</v>
      </c>
      <c r="D51" s="0" t="s">
        <v>180</v>
      </c>
      <c r="E51" s="0" t="s">
        <v>237</v>
      </c>
      <c r="F51" s="0" t="s">
        <v>238</v>
      </c>
      <c r="G51" s="0" t="s">
        <v>239</v>
      </c>
      <c r="H51" s="0" t="n">
        <v>541928.459972</v>
      </c>
      <c r="I51" s="0" t="s">
        <v>240</v>
      </c>
      <c r="J51" s="0" t="s">
        <v>234</v>
      </c>
      <c r="K51" s="0" t="s">
        <v>241</v>
      </c>
      <c r="L51" s="0" t="s">
        <v>236</v>
      </c>
      <c r="M51" s="0" t="s">
        <v>180</v>
      </c>
      <c r="N51" s="0" t="s">
        <v>237</v>
      </c>
      <c r="O51" s="0" t="s">
        <v>238</v>
      </c>
      <c r="P51" s="0" t="s">
        <v>239</v>
      </c>
      <c r="Q51" s="0" t="n">
        <v>130790.640315</v>
      </c>
      <c r="R51" s="0" t="s">
        <v>240</v>
      </c>
      <c r="S51" s="0" t="n">
        <v>0.241343</v>
      </c>
    </row>
    <row r="52" customFormat="false" ht="15" hidden="false" customHeight="false" outlineLevel="0" collapsed="false">
      <c r="A52" s="0" t="s">
        <v>234</v>
      </c>
      <c r="B52" s="0" t="s">
        <v>241</v>
      </c>
      <c r="C52" s="0" t="s">
        <v>236</v>
      </c>
      <c r="D52" s="0" t="s">
        <v>181</v>
      </c>
      <c r="E52" s="0" t="s">
        <v>237</v>
      </c>
      <c r="F52" s="0" t="s">
        <v>238</v>
      </c>
      <c r="G52" s="0" t="s">
        <v>239</v>
      </c>
      <c r="H52" s="0" t="n">
        <v>3629917.348019</v>
      </c>
      <c r="I52" s="0" t="s">
        <v>240</v>
      </c>
      <c r="J52" s="0" t="s">
        <v>234</v>
      </c>
      <c r="K52" s="0" t="s">
        <v>241</v>
      </c>
      <c r="L52" s="0" t="s">
        <v>236</v>
      </c>
      <c r="M52" s="0" t="s">
        <v>181</v>
      </c>
      <c r="N52" s="0" t="s">
        <v>237</v>
      </c>
      <c r="O52" s="0" t="s">
        <v>238</v>
      </c>
      <c r="P52" s="0" t="s">
        <v>239</v>
      </c>
      <c r="Q52" s="0" t="n">
        <v>181996.795995</v>
      </c>
      <c r="R52" s="0" t="s">
        <v>240</v>
      </c>
      <c r="S52" s="0" t="n">
        <v>0.050138</v>
      </c>
    </row>
    <row r="53" customFormat="false" ht="15" hidden="false" customHeight="false" outlineLevel="0" collapsed="false">
      <c r="A53" s="0" t="s">
        <v>234</v>
      </c>
      <c r="B53" s="0" t="s">
        <v>241</v>
      </c>
      <c r="C53" s="0" t="s">
        <v>236</v>
      </c>
      <c r="D53" s="0" t="s">
        <v>182</v>
      </c>
      <c r="E53" s="0" t="s">
        <v>237</v>
      </c>
      <c r="F53" s="0" t="s">
        <v>238</v>
      </c>
      <c r="G53" s="0" t="s">
        <v>239</v>
      </c>
      <c r="H53" s="0" t="n">
        <v>832.331598</v>
      </c>
      <c r="I53" s="0" t="s">
        <v>240</v>
      </c>
      <c r="J53" s="0" t="s">
        <v>234</v>
      </c>
      <c r="K53" s="0" t="s">
        <v>241</v>
      </c>
      <c r="L53" s="0" t="s">
        <v>236</v>
      </c>
      <c r="M53" s="0" t="s">
        <v>182</v>
      </c>
      <c r="N53" s="0" t="s">
        <v>237</v>
      </c>
      <c r="O53" s="0" t="s">
        <v>238</v>
      </c>
      <c r="P53" s="0" t="s">
        <v>239</v>
      </c>
      <c r="Q53" s="0" t="n">
        <v>1808.500084</v>
      </c>
      <c r="R53" s="0" t="s">
        <v>240</v>
      </c>
      <c r="S53" s="0" t="n">
        <v>2.172812</v>
      </c>
    </row>
    <row r="54" customFormat="false" ht="15" hidden="false" customHeight="false" outlineLevel="0" collapsed="false">
      <c r="A54" s="0" t="s">
        <v>234</v>
      </c>
      <c r="B54" s="0" t="s">
        <v>241</v>
      </c>
      <c r="C54" s="0" t="s">
        <v>236</v>
      </c>
      <c r="D54" s="0" t="s">
        <v>184</v>
      </c>
      <c r="E54" s="0" t="s">
        <v>237</v>
      </c>
      <c r="F54" s="0" t="s">
        <v>238</v>
      </c>
      <c r="G54" s="0" t="s">
        <v>239</v>
      </c>
      <c r="H54" s="0" t="n">
        <v>17644.875052</v>
      </c>
      <c r="I54" s="0" t="s">
        <v>240</v>
      </c>
      <c r="J54" s="0" t="s">
        <v>234</v>
      </c>
      <c r="K54" s="0" t="s">
        <v>241</v>
      </c>
      <c r="L54" s="0" t="s">
        <v>236</v>
      </c>
      <c r="M54" s="0" t="s">
        <v>184</v>
      </c>
      <c r="N54" s="0" t="s">
        <v>237</v>
      </c>
      <c r="O54" s="0" t="s">
        <v>238</v>
      </c>
      <c r="P54" s="0" t="s">
        <v>239</v>
      </c>
      <c r="Q54" s="0" t="n">
        <v>7660.804822</v>
      </c>
      <c r="R54" s="0" t="s">
        <v>240</v>
      </c>
      <c r="S54" s="0" t="n">
        <v>0.434166</v>
      </c>
    </row>
    <row r="55" customFormat="false" ht="15" hidden="false" customHeight="false" outlineLevel="0" collapsed="false">
      <c r="A55" s="0" t="s">
        <v>234</v>
      </c>
      <c r="B55" s="0" t="s">
        <v>241</v>
      </c>
      <c r="C55" s="0" t="s">
        <v>236</v>
      </c>
      <c r="D55" s="0" t="s">
        <v>185</v>
      </c>
      <c r="E55" s="0" t="s">
        <v>237</v>
      </c>
      <c r="F55" s="0" t="s">
        <v>238</v>
      </c>
      <c r="G55" s="0" t="s">
        <v>239</v>
      </c>
      <c r="H55" s="0" t="n">
        <v>2298.431129</v>
      </c>
      <c r="I55" s="0" t="s">
        <v>240</v>
      </c>
      <c r="J55" s="0" t="s">
        <v>234</v>
      </c>
      <c r="K55" s="0" t="s">
        <v>241</v>
      </c>
      <c r="L55" s="0" t="s">
        <v>236</v>
      </c>
      <c r="M55" s="0" t="s">
        <v>185</v>
      </c>
      <c r="N55" s="0" t="s">
        <v>237</v>
      </c>
      <c r="O55" s="0" t="s">
        <v>238</v>
      </c>
      <c r="P55" s="0" t="s">
        <v>239</v>
      </c>
      <c r="Q55" s="0" t="n">
        <v>803.200549</v>
      </c>
      <c r="R55" s="0" t="s">
        <v>240</v>
      </c>
      <c r="S55" s="0" t="n">
        <v>0.349456</v>
      </c>
    </row>
    <row r="56" customFormat="false" ht="15" hidden="false" customHeight="false" outlineLevel="0" collapsed="false">
      <c r="A56" s="0" t="s">
        <v>234</v>
      </c>
      <c r="B56" s="0" t="s">
        <v>241</v>
      </c>
      <c r="C56" s="0" t="s">
        <v>236</v>
      </c>
      <c r="D56" s="0" t="s">
        <v>186</v>
      </c>
      <c r="E56" s="0" t="s">
        <v>237</v>
      </c>
      <c r="F56" s="0" t="s">
        <v>238</v>
      </c>
      <c r="G56" s="0" t="s">
        <v>239</v>
      </c>
      <c r="H56" s="0" t="n">
        <v>100092.987831</v>
      </c>
      <c r="I56" s="0" t="s">
        <v>240</v>
      </c>
      <c r="J56" s="0" t="s">
        <v>234</v>
      </c>
      <c r="K56" s="0" t="s">
        <v>241</v>
      </c>
      <c r="L56" s="0" t="s">
        <v>236</v>
      </c>
      <c r="M56" s="0" t="s">
        <v>186</v>
      </c>
      <c r="N56" s="0" t="s">
        <v>237</v>
      </c>
      <c r="O56" s="0" t="s">
        <v>238</v>
      </c>
      <c r="P56" s="0" t="s">
        <v>239</v>
      </c>
      <c r="Q56" s="0" t="n">
        <v>18046.165148</v>
      </c>
      <c r="R56" s="0" t="s">
        <v>240</v>
      </c>
      <c r="S56" s="0" t="n">
        <v>0.180294</v>
      </c>
    </row>
    <row r="57" customFormat="false" ht="15" hidden="false" customHeight="false" outlineLevel="0" collapsed="false">
      <c r="A57" s="0" t="s">
        <v>234</v>
      </c>
      <c r="B57" s="0" t="s">
        <v>241</v>
      </c>
      <c r="C57" s="0" t="s">
        <v>236</v>
      </c>
      <c r="D57" s="0" t="s">
        <v>188</v>
      </c>
      <c r="E57" s="0" t="s">
        <v>237</v>
      </c>
      <c r="F57" s="0" t="s">
        <v>238</v>
      </c>
      <c r="G57" s="0" t="s">
        <v>239</v>
      </c>
      <c r="H57" s="0" t="n">
        <v>81860.843754</v>
      </c>
      <c r="I57" s="0" t="s">
        <v>240</v>
      </c>
      <c r="J57" s="0" t="s">
        <v>234</v>
      </c>
      <c r="K57" s="0" t="s">
        <v>241</v>
      </c>
      <c r="L57" s="0" t="s">
        <v>236</v>
      </c>
      <c r="M57" s="0" t="s">
        <v>188</v>
      </c>
      <c r="N57" s="0" t="s">
        <v>237</v>
      </c>
      <c r="O57" s="0" t="s">
        <v>238</v>
      </c>
      <c r="P57" s="0" t="s">
        <v>239</v>
      </c>
      <c r="Q57" s="0" t="n">
        <v>72184.564579</v>
      </c>
      <c r="R57" s="0" t="s">
        <v>240</v>
      </c>
      <c r="S57" s="0" t="n">
        <v>0.881796</v>
      </c>
    </row>
    <row r="58" customFormat="false" ht="15" hidden="false" customHeight="false" outlineLevel="0" collapsed="false">
      <c r="A58" s="0" t="s">
        <v>234</v>
      </c>
      <c r="B58" s="0" t="s">
        <v>241</v>
      </c>
      <c r="C58" s="0" t="s">
        <v>236</v>
      </c>
      <c r="D58" s="0" t="s">
        <v>190</v>
      </c>
      <c r="E58" s="0" t="s">
        <v>237</v>
      </c>
      <c r="F58" s="0" t="s">
        <v>238</v>
      </c>
      <c r="G58" s="0" t="s">
        <v>239</v>
      </c>
      <c r="H58" s="0" t="n">
        <v>10617.124345</v>
      </c>
      <c r="I58" s="0" t="s">
        <v>240</v>
      </c>
      <c r="J58" s="0" t="s">
        <v>234</v>
      </c>
      <c r="K58" s="0" t="s">
        <v>241</v>
      </c>
      <c r="L58" s="0" t="s">
        <v>236</v>
      </c>
      <c r="M58" s="0" t="s">
        <v>190</v>
      </c>
      <c r="N58" s="0" t="s">
        <v>237</v>
      </c>
      <c r="O58" s="0" t="s">
        <v>238</v>
      </c>
      <c r="P58" s="0" t="s">
        <v>239</v>
      </c>
      <c r="Q58" s="0" t="n">
        <v>11998.444073</v>
      </c>
      <c r="R58" s="0" t="s">
        <v>240</v>
      </c>
      <c r="S58" s="0" t="n">
        <v>1.130103</v>
      </c>
    </row>
    <row r="59" customFormat="false" ht="15" hidden="false" customHeight="false" outlineLevel="0" collapsed="false">
      <c r="A59" s="0" t="s">
        <v>234</v>
      </c>
      <c r="B59" s="0" t="s">
        <v>241</v>
      </c>
      <c r="C59" s="0" t="s">
        <v>236</v>
      </c>
      <c r="D59" s="0" t="s">
        <v>192</v>
      </c>
      <c r="E59" s="0" t="s">
        <v>237</v>
      </c>
      <c r="F59" s="0" t="s">
        <v>238</v>
      </c>
      <c r="G59" s="0" t="s">
        <v>239</v>
      </c>
      <c r="H59" s="0" t="n">
        <v>631039.935636</v>
      </c>
      <c r="I59" s="0" t="s">
        <v>240</v>
      </c>
      <c r="J59" s="0" t="s">
        <v>234</v>
      </c>
      <c r="K59" s="0" t="s">
        <v>241</v>
      </c>
      <c r="L59" s="0" t="s">
        <v>236</v>
      </c>
      <c r="M59" s="0" t="s">
        <v>192</v>
      </c>
      <c r="N59" s="0" t="s">
        <v>237</v>
      </c>
      <c r="O59" s="0" t="s">
        <v>238</v>
      </c>
      <c r="P59" s="0" t="s">
        <v>239</v>
      </c>
      <c r="Q59" s="0" t="n">
        <v>7999.062224</v>
      </c>
      <c r="R59" s="0" t="s">
        <v>240</v>
      </c>
      <c r="S59" s="0" t="n">
        <v>0.012676</v>
      </c>
    </row>
    <row r="60" customFormat="false" ht="15" hidden="false" customHeight="false" outlineLevel="0" collapsed="false">
      <c r="A60" s="0" t="s">
        <v>234</v>
      </c>
      <c r="B60" s="0" t="s">
        <v>241</v>
      </c>
      <c r="C60" s="0" t="s">
        <v>236</v>
      </c>
      <c r="D60" s="0" t="s">
        <v>193</v>
      </c>
      <c r="E60" s="0" t="s">
        <v>237</v>
      </c>
      <c r="F60" s="0" t="s">
        <v>238</v>
      </c>
      <c r="G60" s="0" t="s">
        <v>239</v>
      </c>
      <c r="H60" s="0" t="n">
        <v>1251262.329833</v>
      </c>
      <c r="I60" s="0" t="s">
        <v>240</v>
      </c>
      <c r="J60" s="0" t="s">
        <v>234</v>
      </c>
      <c r="K60" s="0" t="s">
        <v>241</v>
      </c>
      <c r="L60" s="0" t="s">
        <v>236</v>
      </c>
      <c r="M60" s="0" t="s">
        <v>193</v>
      </c>
      <c r="N60" s="0" t="s">
        <v>237</v>
      </c>
      <c r="O60" s="0" t="s">
        <v>238</v>
      </c>
      <c r="P60" s="0" t="s">
        <v>239</v>
      </c>
      <c r="Q60" s="0" t="n">
        <v>2616.389532</v>
      </c>
      <c r="R60" s="0" t="s">
        <v>240</v>
      </c>
      <c r="S60" s="0" t="n">
        <v>0.002091</v>
      </c>
    </row>
    <row r="61" customFormat="false" ht="15" hidden="false" customHeight="false" outlineLevel="0" collapsed="false">
      <c r="A61" s="0" t="s">
        <v>234</v>
      </c>
      <c r="B61" s="0" t="s">
        <v>241</v>
      </c>
      <c r="C61" s="0" t="s">
        <v>236</v>
      </c>
      <c r="D61" s="0" t="s">
        <v>195</v>
      </c>
      <c r="E61" s="0" t="s">
        <v>237</v>
      </c>
      <c r="F61" s="0" t="s">
        <v>238</v>
      </c>
      <c r="G61" s="0" t="s">
        <v>239</v>
      </c>
      <c r="H61" s="0" t="n">
        <v>37011.849554</v>
      </c>
      <c r="I61" s="0" t="s">
        <v>240</v>
      </c>
      <c r="J61" s="0" t="s">
        <v>234</v>
      </c>
      <c r="K61" s="0" t="s">
        <v>241</v>
      </c>
      <c r="L61" s="0" t="s">
        <v>236</v>
      </c>
      <c r="M61" s="0" t="s">
        <v>195</v>
      </c>
      <c r="N61" s="0" t="s">
        <v>237</v>
      </c>
      <c r="O61" s="0" t="s">
        <v>238</v>
      </c>
      <c r="P61" s="0" t="s">
        <v>239</v>
      </c>
      <c r="Q61" s="0" t="n">
        <v>37011.849554</v>
      </c>
      <c r="R61" s="0" t="s">
        <v>240</v>
      </c>
      <c r="S61" s="0" t="n">
        <v>1</v>
      </c>
    </row>
    <row r="62" customFormat="false" ht="15" hidden="false" customHeight="false" outlineLevel="0" collapsed="false">
      <c r="A62" s="0" t="s">
        <v>234</v>
      </c>
      <c r="B62" s="0" t="s">
        <v>241</v>
      </c>
      <c r="C62" s="0" t="s">
        <v>236</v>
      </c>
      <c r="D62" s="0" t="s">
        <v>196</v>
      </c>
      <c r="E62" s="0" t="s">
        <v>237</v>
      </c>
      <c r="F62" s="0" t="s">
        <v>238</v>
      </c>
      <c r="G62" s="0" t="s">
        <v>239</v>
      </c>
      <c r="H62" s="0" t="n">
        <v>4309.368143</v>
      </c>
      <c r="I62" s="0" t="s">
        <v>240</v>
      </c>
      <c r="J62" s="0" t="s">
        <v>234</v>
      </c>
      <c r="K62" s="0" t="s">
        <v>241</v>
      </c>
      <c r="L62" s="0" t="s">
        <v>236</v>
      </c>
      <c r="M62" s="0" t="s">
        <v>196</v>
      </c>
      <c r="N62" s="0" t="s">
        <v>237</v>
      </c>
      <c r="O62" s="0" t="s">
        <v>238</v>
      </c>
      <c r="P62" s="0" t="s">
        <v>239</v>
      </c>
      <c r="Q62" s="0" t="n">
        <v>4309.368143</v>
      </c>
      <c r="R62" s="0" t="s">
        <v>240</v>
      </c>
      <c r="S62" s="0" t="n">
        <v>1</v>
      </c>
    </row>
    <row r="63" customFormat="false" ht="15" hidden="false" customHeight="false" outlineLevel="0" collapsed="false">
      <c r="A63" s="0" t="s">
        <v>234</v>
      </c>
      <c r="B63" s="0" t="s">
        <v>241</v>
      </c>
      <c r="C63" s="0" t="s">
        <v>236</v>
      </c>
      <c r="D63" s="0" t="s">
        <v>198</v>
      </c>
      <c r="E63" s="0" t="s">
        <v>237</v>
      </c>
      <c r="F63" s="0" t="s">
        <v>238</v>
      </c>
      <c r="G63" s="0" t="s">
        <v>239</v>
      </c>
      <c r="H63" s="0" t="n">
        <v>56361.683889</v>
      </c>
      <c r="I63" s="0" t="s">
        <v>240</v>
      </c>
      <c r="J63" s="0" t="s">
        <v>234</v>
      </c>
      <c r="K63" s="0" t="s">
        <v>241</v>
      </c>
      <c r="L63" s="0" t="s">
        <v>236</v>
      </c>
      <c r="M63" s="0" t="s">
        <v>198</v>
      </c>
      <c r="N63" s="0" t="s">
        <v>237</v>
      </c>
      <c r="O63" s="0" t="s">
        <v>238</v>
      </c>
      <c r="P63" s="0" t="s">
        <v>239</v>
      </c>
      <c r="Q63" s="0" t="n">
        <v>56361.683889</v>
      </c>
      <c r="R63" s="0" t="s">
        <v>240</v>
      </c>
      <c r="S63" s="0" t="n">
        <v>1</v>
      </c>
    </row>
    <row r="64" customFormat="false" ht="15" hidden="false" customHeight="false" outlineLevel="0" collapsed="false">
      <c r="A64" s="0" t="s">
        <v>234</v>
      </c>
      <c r="B64" s="0" t="s">
        <v>241</v>
      </c>
      <c r="C64" s="0" t="s">
        <v>236</v>
      </c>
      <c r="D64" s="0" t="s">
        <v>199</v>
      </c>
      <c r="E64" s="0" t="s">
        <v>237</v>
      </c>
      <c r="F64" s="0" t="s">
        <v>238</v>
      </c>
      <c r="G64" s="0" t="s">
        <v>239</v>
      </c>
      <c r="H64" s="0" t="n">
        <v>3999999.999968</v>
      </c>
      <c r="I64" s="0" t="s">
        <v>240</v>
      </c>
      <c r="J64" s="0" t="s">
        <v>234</v>
      </c>
      <c r="K64" s="0" t="s">
        <v>241</v>
      </c>
      <c r="L64" s="0" t="s">
        <v>236</v>
      </c>
      <c r="M64" s="0" t="s">
        <v>199</v>
      </c>
      <c r="N64" s="0" t="s">
        <v>237</v>
      </c>
      <c r="O64" s="0" t="s">
        <v>238</v>
      </c>
      <c r="P64" s="0" t="s">
        <v>239</v>
      </c>
      <c r="Q64" s="0" t="n">
        <v>3999999.999968</v>
      </c>
      <c r="R64" s="0" t="s">
        <v>240</v>
      </c>
      <c r="S64" s="0" t="n">
        <v>1</v>
      </c>
    </row>
    <row r="65" customFormat="false" ht="15" hidden="false" customHeight="false" outlineLevel="0" collapsed="false">
      <c r="A65" s="0" t="s">
        <v>234</v>
      </c>
      <c r="B65" s="0" t="s">
        <v>241</v>
      </c>
      <c r="C65" s="0" t="s">
        <v>236</v>
      </c>
      <c r="D65" s="0" t="s">
        <v>201</v>
      </c>
      <c r="E65" s="0" t="s">
        <v>237</v>
      </c>
      <c r="F65" s="0" t="s">
        <v>238</v>
      </c>
      <c r="G65" s="0" t="s">
        <v>239</v>
      </c>
      <c r="H65" s="0" t="n">
        <v>999999.999997</v>
      </c>
      <c r="I65" s="0" t="s">
        <v>240</v>
      </c>
      <c r="J65" s="0" t="s">
        <v>234</v>
      </c>
      <c r="K65" s="0" t="s">
        <v>241</v>
      </c>
      <c r="L65" s="0" t="s">
        <v>236</v>
      </c>
      <c r="M65" s="0" t="s">
        <v>201</v>
      </c>
      <c r="N65" s="0" t="s">
        <v>237</v>
      </c>
      <c r="O65" s="0" t="s">
        <v>238</v>
      </c>
      <c r="P65" s="0" t="s">
        <v>239</v>
      </c>
      <c r="Q65" s="0" t="n">
        <v>999999.999997</v>
      </c>
      <c r="R65" s="0" t="s">
        <v>240</v>
      </c>
      <c r="S65" s="0" t="n">
        <v>1</v>
      </c>
    </row>
    <row r="66" customFormat="false" ht="15" hidden="false" customHeight="false" outlineLevel="0" collapsed="false">
      <c r="A66" s="0" t="s">
        <v>234</v>
      </c>
      <c r="B66" s="0" t="s">
        <v>241</v>
      </c>
      <c r="C66" s="0" t="s">
        <v>236</v>
      </c>
      <c r="D66" s="0" t="s">
        <v>203</v>
      </c>
      <c r="E66" s="0" t="s">
        <v>237</v>
      </c>
      <c r="F66" s="0" t="s">
        <v>238</v>
      </c>
      <c r="G66" s="0" t="s">
        <v>239</v>
      </c>
      <c r="H66" s="0" t="n">
        <v>18017.283443</v>
      </c>
      <c r="I66" s="0" t="s">
        <v>240</v>
      </c>
      <c r="J66" s="0" t="s">
        <v>234</v>
      </c>
      <c r="K66" s="0" t="s">
        <v>241</v>
      </c>
      <c r="L66" s="0" t="s">
        <v>236</v>
      </c>
      <c r="M66" s="0" t="s">
        <v>203</v>
      </c>
      <c r="N66" s="0" t="s">
        <v>237</v>
      </c>
      <c r="O66" s="0" t="s">
        <v>238</v>
      </c>
      <c r="P66" s="0" t="s">
        <v>239</v>
      </c>
      <c r="Q66" s="0" t="n">
        <v>18017.283443</v>
      </c>
      <c r="R66" s="0" t="s">
        <v>240</v>
      </c>
      <c r="S66" s="0" t="n">
        <v>1</v>
      </c>
    </row>
    <row r="67" customFormat="false" ht="15" hidden="false" customHeight="false" outlineLevel="0" collapsed="false">
      <c r="A67" s="0" t="s">
        <v>234</v>
      </c>
      <c r="B67" s="0" t="s">
        <v>241</v>
      </c>
      <c r="C67" s="0" t="s">
        <v>236</v>
      </c>
      <c r="D67" s="0" t="s">
        <v>205</v>
      </c>
      <c r="E67" s="0" t="s">
        <v>237</v>
      </c>
      <c r="F67" s="0" t="s">
        <v>238</v>
      </c>
      <c r="G67" s="0" t="s">
        <v>239</v>
      </c>
      <c r="H67" s="0" t="n">
        <v>50305.658228</v>
      </c>
      <c r="I67" s="0" t="s">
        <v>240</v>
      </c>
      <c r="J67" s="0" t="s">
        <v>234</v>
      </c>
      <c r="K67" s="0" t="s">
        <v>241</v>
      </c>
      <c r="L67" s="0" t="s">
        <v>236</v>
      </c>
      <c r="M67" s="0" t="s">
        <v>205</v>
      </c>
      <c r="N67" s="0" t="s">
        <v>237</v>
      </c>
      <c r="O67" s="0" t="s">
        <v>238</v>
      </c>
      <c r="P67" s="0" t="s">
        <v>239</v>
      </c>
      <c r="Q67" s="0" t="n">
        <v>50305.658228</v>
      </c>
      <c r="R67" s="0" t="s">
        <v>240</v>
      </c>
      <c r="S67" s="0" t="n">
        <v>1</v>
      </c>
    </row>
    <row r="68" customFormat="false" ht="15" hidden="false" customHeight="false" outlineLevel="0" collapsed="false">
      <c r="A68" s="0" t="s">
        <v>234</v>
      </c>
      <c r="B68" s="0" t="s">
        <v>241</v>
      </c>
      <c r="C68" s="0" t="s">
        <v>236</v>
      </c>
      <c r="D68" s="0" t="s">
        <v>206</v>
      </c>
      <c r="E68" s="0" t="s">
        <v>237</v>
      </c>
      <c r="F68" s="0" t="s">
        <v>238</v>
      </c>
      <c r="G68" s="0" t="s">
        <v>239</v>
      </c>
      <c r="H68" s="0" t="n">
        <v>20548.220792</v>
      </c>
      <c r="I68" s="0" t="s">
        <v>240</v>
      </c>
      <c r="J68" s="0" t="s">
        <v>234</v>
      </c>
      <c r="K68" s="0" t="s">
        <v>241</v>
      </c>
      <c r="L68" s="0" t="s">
        <v>236</v>
      </c>
      <c r="M68" s="0" t="s">
        <v>206</v>
      </c>
      <c r="N68" s="0" t="s">
        <v>237</v>
      </c>
      <c r="O68" s="0" t="s">
        <v>238</v>
      </c>
      <c r="P68" s="0" t="s">
        <v>239</v>
      </c>
      <c r="Q68" s="0" t="n">
        <v>20548.220792</v>
      </c>
      <c r="R68" s="0" t="s">
        <v>240</v>
      </c>
      <c r="S68" s="0" t="n">
        <v>1</v>
      </c>
    </row>
    <row r="69" customFormat="false" ht="15" hidden="false" customHeight="false" outlineLevel="0" collapsed="false">
      <c r="A69" s="0" t="s">
        <v>234</v>
      </c>
      <c r="B69" s="0" t="s">
        <v>241</v>
      </c>
      <c r="C69" s="0" t="s">
        <v>236</v>
      </c>
      <c r="D69" s="0" t="s">
        <v>207</v>
      </c>
      <c r="E69" s="0" t="s">
        <v>237</v>
      </c>
      <c r="F69" s="0" t="s">
        <v>238</v>
      </c>
      <c r="G69" s="0" t="s">
        <v>239</v>
      </c>
      <c r="H69" s="0" t="n">
        <v>1913.471081</v>
      </c>
      <c r="I69" s="0" t="s">
        <v>240</v>
      </c>
      <c r="J69" s="0" t="s">
        <v>234</v>
      </c>
      <c r="K69" s="0" t="s">
        <v>241</v>
      </c>
      <c r="L69" s="0" t="s">
        <v>236</v>
      </c>
      <c r="M69" s="0" t="s">
        <v>207</v>
      </c>
      <c r="N69" s="0" t="s">
        <v>237</v>
      </c>
      <c r="O69" s="0" t="s">
        <v>238</v>
      </c>
      <c r="P69" s="0" t="s">
        <v>239</v>
      </c>
      <c r="Q69" s="0" t="n">
        <v>1913.471081</v>
      </c>
      <c r="R69" s="0" t="s">
        <v>240</v>
      </c>
      <c r="S69" s="0" t="n">
        <v>1</v>
      </c>
    </row>
    <row r="70" customFormat="false" ht="15" hidden="false" customHeight="false" outlineLevel="0" collapsed="false">
      <c r="A70" s="0" t="s">
        <v>234</v>
      </c>
      <c r="B70" s="0" t="s">
        <v>241</v>
      </c>
      <c r="C70" s="0" t="s">
        <v>236</v>
      </c>
      <c r="D70" s="0" t="s">
        <v>209</v>
      </c>
      <c r="E70" s="0" t="s">
        <v>237</v>
      </c>
      <c r="F70" s="0" t="s">
        <v>238</v>
      </c>
      <c r="G70" s="0" t="s">
        <v>239</v>
      </c>
      <c r="H70" s="0" t="n">
        <v>803070.1476</v>
      </c>
      <c r="I70" s="0" t="s">
        <v>240</v>
      </c>
      <c r="J70" s="0" t="s">
        <v>234</v>
      </c>
      <c r="K70" s="0" t="s">
        <v>241</v>
      </c>
      <c r="L70" s="0" t="s">
        <v>236</v>
      </c>
      <c r="M70" s="0" t="s">
        <v>209</v>
      </c>
      <c r="N70" s="0" t="s">
        <v>237</v>
      </c>
      <c r="O70" s="0" t="s">
        <v>238</v>
      </c>
      <c r="P70" s="0" t="s">
        <v>239</v>
      </c>
      <c r="Q70" s="0" t="n">
        <v>803070.1476</v>
      </c>
      <c r="R70" s="0" t="s">
        <v>240</v>
      </c>
      <c r="S70" s="0" t="n">
        <v>1</v>
      </c>
    </row>
    <row r="71" customFormat="false" ht="15" hidden="false" customHeight="false" outlineLevel="0" collapsed="false">
      <c r="A71" s="0" t="s">
        <v>234</v>
      </c>
      <c r="B71" s="0" t="s">
        <v>241</v>
      </c>
      <c r="C71" s="0" t="s">
        <v>236</v>
      </c>
      <c r="D71" s="0" t="s">
        <v>211</v>
      </c>
      <c r="E71" s="0" t="s">
        <v>237</v>
      </c>
      <c r="F71" s="0" t="s">
        <v>238</v>
      </c>
      <c r="G71" s="0" t="s">
        <v>239</v>
      </c>
      <c r="H71" s="0" t="n">
        <v>20556.776107</v>
      </c>
      <c r="I71" s="0" t="s">
        <v>240</v>
      </c>
      <c r="J71" s="0" t="s">
        <v>234</v>
      </c>
      <c r="K71" s="0" t="s">
        <v>241</v>
      </c>
      <c r="L71" s="0" t="s">
        <v>236</v>
      </c>
      <c r="M71" s="0" t="s">
        <v>211</v>
      </c>
      <c r="N71" s="0" t="s">
        <v>237</v>
      </c>
      <c r="O71" s="0" t="s">
        <v>238</v>
      </c>
      <c r="P71" s="0" t="s">
        <v>239</v>
      </c>
      <c r="Q71" s="0" t="n">
        <v>20556.776107</v>
      </c>
      <c r="R71" s="0" t="s">
        <v>240</v>
      </c>
      <c r="S71" s="0" t="n">
        <v>1</v>
      </c>
    </row>
    <row r="72" customFormat="false" ht="15" hidden="false" customHeight="false" outlineLevel="0" collapsed="false">
      <c r="A72" s="0" t="s">
        <v>234</v>
      </c>
      <c r="B72" s="0" t="s">
        <v>241</v>
      </c>
      <c r="C72" s="0" t="s">
        <v>236</v>
      </c>
      <c r="D72" s="0" t="s">
        <v>212</v>
      </c>
      <c r="E72" s="0" t="s">
        <v>237</v>
      </c>
      <c r="F72" s="0" t="s">
        <v>238</v>
      </c>
      <c r="G72" s="0" t="s">
        <v>239</v>
      </c>
      <c r="H72" s="0" t="n">
        <v>60718.854376</v>
      </c>
      <c r="I72" s="0" t="s">
        <v>240</v>
      </c>
      <c r="J72" s="0" t="s">
        <v>234</v>
      </c>
      <c r="K72" s="0" t="s">
        <v>241</v>
      </c>
      <c r="L72" s="0" t="s">
        <v>236</v>
      </c>
      <c r="M72" s="0" t="s">
        <v>212</v>
      </c>
      <c r="N72" s="0" t="s">
        <v>237</v>
      </c>
      <c r="O72" s="0" t="s">
        <v>238</v>
      </c>
      <c r="P72" s="0" t="s">
        <v>239</v>
      </c>
      <c r="Q72" s="0" t="n">
        <v>60718.854376</v>
      </c>
      <c r="R72" s="0" t="s">
        <v>240</v>
      </c>
      <c r="S72" s="0" t="n">
        <v>1</v>
      </c>
    </row>
    <row r="73" customFormat="false" ht="15" hidden="false" customHeight="false" outlineLevel="0" collapsed="false">
      <c r="A73" s="0" t="s">
        <v>234</v>
      </c>
      <c r="B73" s="0" t="s">
        <v>241</v>
      </c>
      <c r="C73" s="0" t="s">
        <v>236</v>
      </c>
      <c r="D73" s="0" t="s">
        <v>213</v>
      </c>
      <c r="E73" s="0" t="s">
        <v>237</v>
      </c>
      <c r="F73" s="0" t="s">
        <v>238</v>
      </c>
      <c r="G73" s="0" t="s">
        <v>239</v>
      </c>
      <c r="H73" s="0" t="n">
        <v>144409.636524</v>
      </c>
      <c r="I73" s="0" t="s">
        <v>240</v>
      </c>
      <c r="J73" s="0" t="s">
        <v>234</v>
      </c>
      <c r="K73" s="0" t="s">
        <v>241</v>
      </c>
      <c r="L73" s="0" t="s">
        <v>236</v>
      </c>
      <c r="M73" s="0" t="s">
        <v>213</v>
      </c>
      <c r="N73" s="0" t="s">
        <v>237</v>
      </c>
      <c r="O73" s="0" t="s">
        <v>238</v>
      </c>
      <c r="P73" s="0" t="s">
        <v>239</v>
      </c>
      <c r="Q73" s="0" t="n">
        <v>144409.636524</v>
      </c>
      <c r="R73" s="0" t="s">
        <v>240</v>
      </c>
      <c r="S73" s="0" t="n">
        <v>1</v>
      </c>
    </row>
    <row r="74" customFormat="false" ht="15" hidden="false" customHeight="false" outlineLevel="0" collapsed="false">
      <c r="A74" s="0" t="s">
        <v>234</v>
      </c>
      <c r="B74" s="0" t="s">
        <v>241</v>
      </c>
      <c r="C74" s="0" t="s">
        <v>236</v>
      </c>
      <c r="D74" s="0" t="s">
        <v>215</v>
      </c>
      <c r="E74" s="0" t="s">
        <v>237</v>
      </c>
      <c r="F74" s="0" t="s">
        <v>238</v>
      </c>
      <c r="G74" s="0" t="s">
        <v>239</v>
      </c>
      <c r="H74" s="0" t="n">
        <v>37503.620779</v>
      </c>
      <c r="I74" s="0" t="s">
        <v>240</v>
      </c>
      <c r="J74" s="0" t="s">
        <v>234</v>
      </c>
      <c r="K74" s="0" t="s">
        <v>241</v>
      </c>
      <c r="L74" s="0" t="s">
        <v>236</v>
      </c>
      <c r="M74" s="0" t="s">
        <v>215</v>
      </c>
      <c r="N74" s="0" t="s">
        <v>237</v>
      </c>
      <c r="O74" s="0" t="s">
        <v>238</v>
      </c>
      <c r="P74" s="0" t="s">
        <v>239</v>
      </c>
      <c r="Q74" s="0" t="n">
        <v>37503.620779</v>
      </c>
      <c r="R74" s="0" t="s">
        <v>240</v>
      </c>
      <c r="S74" s="0" t="n">
        <v>1</v>
      </c>
    </row>
    <row r="75" customFormat="false" ht="15" hidden="false" customHeight="false" outlineLevel="0" collapsed="false">
      <c r="A75" s="0" t="s">
        <v>234</v>
      </c>
      <c r="B75" s="0" t="s">
        <v>241</v>
      </c>
      <c r="C75" s="0" t="s">
        <v>236</v>
      </c>
      <c r="D75" s="0" t="s">
        <v>216</v>
      </c>
      <c r="E75" s="0" t="s">
        <v>237</v>
      </c>
      <c r="F75" s="0" t="s">
        <v>238</v>
      </c>
      <c r="G75" s="0" t="s">
        <v>239</v>
      </c>
      <c r="H75" s="0" t="n">
        <v>0</v>
      </c>
      <c r="I75" s="0" t="s">
        <v>240</v>
      </c>
      <c r="J75" s="0" t="s">
        <v>234</v>
      </c>
      <c r="K75" s="0" t="s">
        <v>241</v>
      </c>
      <c r="L75" s="0" t="s">
        <v>236</v>
      </c>
      <c r="M75" s="0" t="s">
        <v>216</v>
      </c>
      <c r="N75" s="0" t="s">
        <v>237</v>
      </c>
      <c r="O75" s="0" t="s">
        <v>238</v>
      </c>
      <c r="P75" s="0" t="s">
        <v>239</v>
      </c>
      <c r="Q75" s="0" t="n">
        <v>0</v>
      </c>
      <c r="R75" s="0" t="s">
        <v>240</v>
      </c>
      <c r="S75" s="0" t="n">
        <v>1</v>
      </c>
    </row>
    <row r="76" customFormat="false" ht="15" hidden="false" customHeight="false" outlineLevel="0" collapsed="false">
      <c r="A76" s="0" t="s">
        <v>234</v>
      </c>
      <c r="B76" s="0" t="s">
        <v>241</v>
      </c>
      <c r="C76" s="0" t="s">
        <v>236</v>
      </c>
      <c r="D76" s="0" t="s">
        <v>218</v>
      </c>
      <c r="E76" s="0" t="s">
        <v>237</v>
      </c>
      <c r="F76" s="0" t="s">
        <v>238</v>
      </c>
      <c r="G76" s="0" t="s">
        <v>239</v>
      </c>
      <c r="H76" s="0" t="n">
        <v>0</v>
      </c>
      <c r="I76" s="0" t="s">
        <v>240</v>
      </c>
      <c r="J76" s="0" t="s">
        <v>234</v>
      </c>
      <c r="K76" s="0" t="s">
        <v>241</v>
      </c>
      <c r="L76" s="0" t="s">
        <v>236</v>
      </c>
      <c r="M76" s="0" t="s">
        <v>218</v>
      </c>
      <c r="N76" s="0" t="s">
        <v>237</v>
      </c>
      <c r="O76" s="0" t="s">
        <v>238</v>
      </c>
      <c r="P76" s="0" t="s">
        <v>239</v>
      </c>
      <c r="Q76" s="0" t="n">
        <v>0</v>
      </c>
      <c r="R76" s="0" t="s">
        <v>240</v>
      </c>
      <c r="S76" s="0" t="n">
        <v>1</v>
      </c>
    </row>
    <row r="77" customFormat="false" ht="15" hidden="false" customHeight="false" outlineLevel="0" collapsed="false">
      <c r="A77" s="0" t="s">
        <v>234</v>
      </c>
      <c r="B77" s="0" t="s">
        <v>241</v>
      </c>
      <c r="C77" s="0" t="s">
        <v>236</v>
      </c>
      <c r="D77" s="0" t="s">
        <v>219</v>
      </c>
      <c r="E77" s="0" t="s">
        <v>237</v>
      </c>
      <c r="F77" s="0" t="s">
        <v>238</v>
      </c>
      <c r="G77" s="0" t="s">
        <v>239</v>
      </c>
      <c r="H77" s="0" t="n">
        <v>1204191.305486</v>
      </c>
      <c r="I77" s="0" t="s">
        <v>240</v>
      </c>
      <c r="J77" s="0" t="s">
        <v>234</v>
      </c>
      <c r="K77" s="0" t="s">
        <v>241</v>
      </c>
      <c r="L77" s="0" t="s">
        <v>236</v>
      </c>
      <c r="M77" s="0" t="s">
        <v>219</v>
      </c>
      <c r="N77" s="0" t="s">
        <v>237</v>
      </c>
      <c r="O77" s="0" t="s">
        <v>238</v>
      </c>
      <c r="P77" s="0" t="s">
        <v>239</v>
      </c>
      <c r="Q77" s="0" t="n">
        <v>1204191.305486</v>
      </c>
      <c r="R77" s="0" t="s">
        <v>240</v>
      </c>
      <c r="S77" s="0" t="n">
        <v>1</v>
      </c>
    </row>
    <row r="78" customFormat="false" ht="15" hidden="false" customHeight="false" outlineLevel="0" collapsed="false">
      <c r="A78" s="0" t="s">
        <v>234</v>
      </c>
      <c r="B78" s="0" t="s">
        <v>241</v>
      </c>
      <c r="C78" s="0" t="s">
        <v>236</v>
      </c>
      <c r="D78" s="0" t="s">
        <v>220</v>
      </c>
      <c r="E78" s="0" t="s">
        <v>237</v>
      </c>
      <c r="F78" s="0" t="s">
        <v>238</v>
      </c>
      <c r="G78" s="0" t="s">
        <v>239</v>
      </c>
      <c r="H78" s="0" t="n">
        <v>247229.297729</v>
      </c>
      <c r="I78" s="0" t="s">
        <v>240</v>
      </c>
      <c r="J78" s="0" t="s">
        <v>234</v>
      </c>
      <c r="K78" s="0" t="s">
        <v>241</v>
      </c>
      <c r="L78" s="0" t="s">
        <v>236</v>
      </c>
      <c r="M78" s="0" t="s">
        <v>220</v>
      </c>
      <c r="N78" s="0" t="s">
        <v>237</v>
      </c>
      <c r="O78" s="0" t="s">
        <v>238</v>
      </c>
      <c r="P78" s="0" t="s">
        <v>239</v>
      </c>
      <c r="Q78" s="0" t="n">
        <v>247229.297729</v>
      </c>
      <c r="R78" s="0" t="s">
        <v>240</v>
      </c>
      <c r="S78" s="0" t="n">
        <v>1</v>
      </c>
    </row>
    <row r="79" customFormat="false" ht="15" hidden="false" customHeight="false" outlineLevel="0" collapsed="false">
      <c r="A79" s="0" t="s">
        <v>234</v>
      </c>
      <c r="B79" s="0" t="s">
        <v>241</v>
      </c>
      <c r="C79" s="0" t="s">
        <v>236</v>
      </c>
      <c r="D79" s="0" t="s">
        <v>221</v>
      </c>
      <c r="E79" s="0" t="s">
        <v>237</v>
      </c>
      <c r="F79" s="0" t="s">
        <v>238</v>
      </c>
      <c r="G79" s="0" t="s">
        <v>239</v>
      </c>
      <c r="H79" s="0" t="n">
        <v>77101.412633</v>
      </c>
      <c r="I79" s="0" t="s">
        <v>240</v>
      </c>
      <c r="J79" s="0" t="s">
        <v>234</v>
      </c>
      <c r="K79" s="0" t="s">
        <v>241</v>
      </c>
      <c r="L79" s="0" t="s">
        <v>236</v>
      </c>
      <c r="M79" s="0" t="s">
        <v>221</v>
      </c>
      <c r="N79" s="0" t="s">
        <v>237</v>
      </c>
      <c r="O79" s="0" t="s">
        <v>238</v>
      </c>
      <c r="P79" s="0" t="s">
        <v>239</v>
      </c>
      <c r="Q79" s="0" t="n">
        <v>77101.412633</v>
      </c>
      <c r="R79" s="0" t="s">
        <v>240</v>
      </c>
      <c r="S79" s="0" t="n">
        <v>1</v>
      </c>
    </row>
    <row r="80" customFormat="false" ht="15" hidden="false" customHeight="false" outlineLevel="0" collapsed="false">
      <c r="A80" s="0" t="s">
        <v>234</v>
      </c>
      <c r="B80" s="0" t="s">
        <v>241</v>
      </c>
      <c r="C80" s="0" t="s">
        <v>236</v>
      </c>
      <c r="D80" s="0" t="s">
        <v>223</v>
      </c>
      <c r="E80" s="0" t="s">
        <v>237</v>
      </c>
      <c r="F80" s="0" t="s">
        <v>238</v>
      </c>
      <c r="G80" s="0" t="s">
        <v>239</v>
      </c>
      <c r="H80" s="0" t="n">
        <v>25670.629901</v>
      </c>
      <c r="I80" s="0" t="s">
        <v>240</v>
      </c>
      <c r="J80" s="0" t="s">
        <v>234</v>
      </c>
      <c r="K80" s="0" t="s">
        <v>241</v>
      </c>
      <c r="L80" s="0" t="s">
        <v>236</v>
      </c>
      <c r="M80" s="0" t="s">
        <v>223</v>
      </c>
      <c r="N80" s="0" t="s">
        <v>237</v>
      </c>
      <c r="O80" s="0" t="s">
        <v>238</v>
      </c>
      <c r="P80" s="0" t="s">
        <v>239</v>
      </c>
      <c r="Q80" s="0" t="n">
        <v>25670.629901</v>
      </c>
      <c r="R80" s="0" t="s">
        <v>240</v>
      </c>
      <c r="S80" s="0" t="n">
        <v>1</v>
      </c>
    </row>
    <row r="81" customFormat="false" ht="15" hidden="false" customHeight="false" outlineLevel="0" collapsed="false">
      <c r="A81" s="0" t="s">
        <v>234</v>
      </c>
      <c r="B81" s="0" t="s">
        <v>241</v>
      </c>
      <c r="C81" s="0" t="s">
        <v>236</v>
      </c>
      <c r="D81" s="0" t="s">
        <v>224</v>
      </c>
      <c r="E81" s="0" t="s">
        <v>237</v>
      </c>
      <c r="F81" s="0" t="s">
        <v>238</v>
      </c>
      <c r="G81" s="0" t="s">
        <v>239</v>
      </c>
      <c r="H81" s="0" t="n">
        <v>182091.547906</v>
      </c>
      <c r="I81" s="0" t="s">
        <v>240</v>
      </c>
      <c r="J81" s="0" t="s">
        <v>234</v>
      </c>
      <c r="K81" s="0" t="s">
        <v>241</v>
      </c>
      <c r="L81" s="0" t="s">
        <v>236</v>
      </c>
      <c r="M81" s="0" t="s">
        <v>224</v>
      </c>
      <c r="N81" s="0" t="s">
        <v>237</v>
      </c>
      <c r="O81" s="0" t="s">
        <v>238</v>
      </c>
      <c r="P81" s="0" t="s">
        <v>239</v>
      </c>
      <c r="Q81" s="0" t="n">
        <v>182091.547906</v>
      </c>
      <c r="R81" s="0" t="s">
        <v>240</v>
      </c>
      <c r="S81" s="0" t="n">
        <v>1</v>
      </c>
    </row>
    <row r="82" customFormat="false" ht="15" hidden="false" customHeight="false" outlineLevel="0" collapsed="false">
      <c r="A82" s="0" t="s">
        <v>234</v>
      </c>
      <c r="B82" s="0" t="s">
        <v>241</v>
      </c>
      <c r="C82" s="0" t="s">
        <v>236</v>
      </c>
      <c r="D82" s="0" t="s">
        <v>225</v>
      </c>
      <c r="E82" s="0" t="s">
        <v>237</v>
      </c>
      <c r="F82" s="0" t="s">
        <v>238</v>
      </c>
      <c r="G82" s="0" t="s">
        <v>239</v>
      </c>
      <c r="H82" s="0" t="n">
        <v>154807.130354</v>
      </c>
      <c r="I82" s="0" t="s">
        <v>240</v>
      </c>
      <c r="J82" s="0" t="s">
        <v>234</v>
      </c>
      <c r="K82" s="0" t="s">
        <v>241</v>
      </c>
      <c r="L82" s="0" t="s">
        <v>236</v>
      </c>
      <c r="M82" s="0" t="s">
        <v>225</v>
      </c>
      <c r="N82" s="0" t="s">
        <v>237</v>
      </c>
      <c r="O82" s="0" t="s">
        <v>238</v>
      </c>
      <c r="P82" s="0" t="s">
        <v>239</v>
      </c>
      <c r="Q82" s="0" t="n">
        <v>154807.130354</v>
      </c>
      <c r="R82" s="0" t="s">
        <v>240</v>
      </c>
      <c r="S82" s="0" t="n">
        <v>1</v>
      </c>
    </row>
    <row r="83" customFormat="false" ht="15" hidden="false" customHeight="false" outlineLevel="0" collapsed="false">
      <c r="A83" s="0" t="s">
        <v>234</v>
      </c>
      <c r="B83" s="0" t="s">
        <v>241</v>
      </c>
      <c r="C83" s="0" t="s">
        <v>236</v>
      </c>
      <c r="D83" s="0" t="s">
        <v>226</v>
      </c>
      <c r="E83" s="0" t="s">
        <v>237</v>
      </c>
      <c r="F83" s="0" t="s">
        <v>238</v>
      </c>
      <c r="G83" s="0" t="s">
        <v>239</v>
      </c>
      <c r="H83" s="0" t="n">
        <v>609986.304677</v>
      </c>
      <c r="I83" s="0" t="s">
        <v>240</v>
      </c>
      <c r="J83" s="0" t="s">
        <v>234</v>
      </c>
      <c r="K83" s="0" t="s">
        <v>241</v>
      </c>
      <c r="L83" s="0" t="s">
        <v>236</v>
      </c>
      <c r="M83" s="0" t="s">
        <v>226</v>
      </c>
      <c r="N83" s="0" t="s">
        <v>237</v>
      </c>
      <c r="O83" s="0" t="s">
        <v>238</v>
      </c>
      <c r="P83" s="0" t="s">
        <v>239</v>
      </c>
      <c r="Q83" s="0" t="n">
        <v>609986.304677</v>
      </c>
      <c r="R83" s="0" t="s">
        <v>240</v>
      </c>
      <c r="S83" s="0" t="n">
        <v>1</v>
      </c>
    </row>
    <row r="84" customFormat="false" ht="15" hidden="false" customHeight="false" outlineLevel="0" collapsed="false">
      <c r="A84" s="0" t="s">
        <v>234</v>
      </c>
      <c r="B84" s="0" t="s">
        <v>241</v>
      </c>
      <c r="C84" s="0" t="s">
        <v>236</v>
      </c>
      <c r="D84" s="0" t="s">
        <v>227</v>
      </c>
      <c r="E84" s="0" t="s">
        <v>237</v>
      </c>
      <c r="F84" s="0" t="s">
        <v>238</v>
      </c>
      <c r="G84" s="0" t="s">
        <v>239</v>
      </c>
      <c r="H84" s="0" t="n">
        <v>31811.945438</v>
      </c>
      <c r="I84" s="0" t="s">
        <v>240</v>
      </c>
      <c r="J84" s="0" t="s">
        <v>234</v>
      </c>
      <c r="K84" s="0" t="s">
        <v>241</v>
      </c>
      <c r="L84" s="0" t="s">
        <v>236</v>
      </c>
      <c r="M84" s="0" t="s">
        <v>227</v>
      </c>
      <c r="N84" s="0" t="s">
        <v>237</v>
      </c>
      <c r="O84" s="0" t="s">
        <v>238</v>
      </c>
      <c r="P84" s="0" t="s">
        <v>239</v>
      </c>
      <c r="Q84" s="0" t="n">
        <v>31811.945438</v>
      </c>
      <c r="R84" s="0" t="s">
        <v>240</v>
      </c>
      <c r="S84" s="0" t="n">
        <v>1</v>
      </c>
    </row>
    <row r="85" customFormat="false" ht="15" hidden="false" customHeight="false" outlineLevel="0" collapsed="false">
      <c r="A85" s="0" t="s">
        <v>234</v>
      </c>
      <c r="B85" s="0" t="s">
        <v>241</v>
      </c>
      <c r="C85" s="0" t="s">
        <v>236</v>
      </c>
      <c r="D85" s="0" t="s">
        <v>228</v>
      </c>
      <c r="E85" s="0" t="s">
        <v>237</v>
      </c>
      <c r="F85" s="0" t="s">
        <v>238</v>
      </c>
      <c r="G85" s="0" t="s">
        <v>239</v>
      </c>
      <c r="H85" s="0" t="n">
        <v>15052.391319</v>
      </c>
      <c r="I85" s="0" t="s">
        <v>240</v>
      </c>
      <c r="J85" s="0" t="s">
        <v>234</v>
      </c>
      <c r="K85" s="0" t="s">
        <v>241</v>
      </c>
      <c r="L85" s="0" t="s">
        <v>236</v>
      </c>
      <c r="M85" s="0" t="s">
        <v>228</v>
      </c>
      <c r="N85" s="0" t="s">
        <v>237</v>
      </c>
      <c r="O85" s="0" t="s">
        <v>238</v>
      </c>
      <c r="P85" s="0" t="s">
        <v>239</v>
      </c>
      <c r="Q85" s="0" t="n">
        <v>15052.391319</v>
      </c>
      <c r="R85" s="0" t="s">
        <v>240</v>
      </c>
      <c r="S85" s="0" t="n">
        <v>1</v>
      </c>
    </row>
    <row r="86" customFormat="false" ht="15" hidden="false" customHeight="false" outlineLevel="0" collapsed="false">
      <c r="A86" s="0" t="s">
        <v>234</v>
      </c>
      <c r="B86" s="0" t="s">
        <v>241</v>
      </c>
      <c r="C86" s="0" t="s">
        <v>236</v>
      </c>
      <c r="D86" s="0" t="s">
        <v>229</v>
      </c>
      <c r="E86" s="0" t="s">
        <v>237</v>
      </c>
      <c r="F86" s="0" t="s">
        <v>238</v>
      </c>
      <c r="G86" s="0" t="s">
        <v>239</v>
      </c>
      <c r="H86" s="0" t="n">
        <v>316100.21769</v>
      </c>
      <c r="I86" s="0" t="s">
        <v>240</v>
      </c>
      <c r="J86" s="0" t="s">
        <v>234</v>
      </c>
      <c r="K86" s="0" t="s">
        <v>241</v>
      </c>
      <c r="L86" s="0" t="s">
        <v>236</v>
      </c>
      <c r="M86" s="0" t="s">
        <v>229</v>
      </c>
      <c r="N86" s="0" t="s">
        <v>237</v>
      </c>
      <c r="O86" s="0" t="s">
        <v>238</v>
      </c>
      <c r="P86" s="0" t="s">
        <v>239</v>
      </c>
      <c r="Q86" s="0" t="n">
        <v>316100.21769</v>
      </c>
      <c r="R86" s="0" t="s">
        <v>240</v>
      </c>
      <c r="S86" s="0" t="n">
        <v>1</v>
      </c>
    </row>
    <row r="87" customFormat="false" ht="15" hidden="false" customHeight="false" outlineLevel="0" collapsed="false">
      <c r="A87" s="0" t="s">
        <v>234</v>
      </c>
      <c r="B87" s="0" t="s">
        <v>241</v>
      </c>
      <c r="C87" s="0" t="s">
        <v>236</v>
      </c>
      <c r="D87" s="0" t="s">
        <v>230</v>
      </c>
      <c r="E87" s="0" t="s">
        <v>237</v>
      </c>
      <c r="F87" s="0" t="s">
        <v>238</v>
      </c>
      <c r="G87" s="0" t="s">
        <v>239</v>
      </c>
      <c r="H87" s="0" t="n">
        <v>15052391.318573</v>
      </c>
      <c r="I87" s="0" t="s">
        <v>240</v>
      </c>
      <c r="J87" s="0" t="s">
        <v>234</v>
      </c>
      <c r="K87" s="0" t="s">
        <v>241</v>
      </c>
      <c r="L87" s="0" t="s">
        <v>236</v>
      </c>
      <c r="M87" s="0" t="s">
        <v>230</v>
      </c>
      <c r="N87" s="0" t="s">
        <v>237</v>
      </c>
      <c r="O87" s="0" t="s">
        <v>238</v>
      </c>
      <c r="P87" s="0" t="s">
        <v>239</v>
      </c>
      <c r="Q87" s="0" t="n">
        <v>15052391.318573</v>
      </c>
      <c r="R87" s="0" t="s">
        <v>240</v>
      </c>
      <c r="S87" s="0" t="n">
        <v>1</v>
      </c>
    </row>
    <row r="88" customFormat="false" ht="15" hidden="false" customHeight="false" outlineLevel="0" collapsed="false">
      <c r="A88" s="0" t="s">
        <v>234</v>
      </c>
      <c r="B88" s="0" t="s">
        <v>241</v>
      </c>
      <c r="C88" s="0" t="s">
        <v>236</v>
      </c>
      <c r="D88" s="0" t="s">
        <v>231</v>
      </c>
      <c r="E88" s="0" t="s">
        <v>237</v>
      </c>
      <c r="F88" s="0" t="s">
        <v>238</v>
      </c>
      <c r="G88" s="0" t="s">
        <v>239</v>
      </c>
      <c r="H88" s="0" t="n">
        <v>60209.565274</v>
      </c>
      <c r="I88" s="0" t="s">
        <v>240</v>
      </c>
      <c r="J88" s="0" t="s">
        <v>234</v>
      </c>
      <c r="K88" s="0" t="s">
        <v>241</v>
      </c>
      <c r="L88" s="0" t="s">
        <v>236</v>
      </c>
      <c r="M88" s="0" t="s">
        <v>231</v>
      </c>
      <c r="N88" s="0" t="s">
        <v>237</v>
      </c>
      <c r="O88" s="0" t="s">
        <v>238</v>
      </c>
      <c r="P88" s="0" t="s">
        <v>239</v>
      </c>
      <c r="Q88" s="0" t="n">
        <v>60209.565274</v>
      </c>
      <c r="R88" s="0" t="s">
        <v>240</v>
      </c>
      <c r="S88" s="0" t="n">
        <v>1</v>
      </c>
    </row>
    <row r="89" customFormat="false" ht="15" hidden="false" customHeight="false" outlineLevel="0" collapsed="false">
      <c r="A89" s="0" t="s">
        <v>234</v>
      </c>
      <c r="B89" s="0" t="s">
        <v>241</v>
      </c>
      <c r="C89" s="0" t="s">
        <v>236</v>
      </c>
      <c r="D89" s="0" t="s">
        <v>232</v>
      </c>
      <c r="E89" s="0" t="s">
        <v>237</v>
      </c>
      <c r="F89" s="0" t="s">
        <v>238</v>
      </c>
      <c r="G89" s="0" t="s">
        <v>239</v>
      </c>
      <c r="H89" s="0" t="n">
        <v>0</v>
      </c>
      <c r="I89" s="0" t="s">
        <v>240</v>
      </c>
      <c r="J89" s="0" t="s">
        <v>234</v>
      </c>
      <c r="K89" s="0" t="s">
        <v>241</v>
      </c>
      <c r="L89" s="0" t="s">
        <v>236</v>
      </c>
      <c r="M89" s="0" t="s">
        <v>232</v>
      </c>
      <c r="N89" s="0" t="s">
        <v>237</v>
      </c>
      <c r="O89" s="0" t="s">
        <v>238</v>
      </c>
      <c r="P89" s="0" t="s">
        <v>239</v>
      </c>
      <c r="Q89" s="0" t="n">
        <v>0</v>
      </c>
      <c r="R89" s="0" t="s">
        <v>240</v>
      </c>
      <c r="S89" s="0" t="n">
        <v>1</v>
      </c>
    </row>
    <row r="90" customFormat="false" ht="15" hidden="false" customHeight="false" outlineLevel="0" collapsed="false">
      <c r="A90" s="0" t="s">
        <v>234</v>
      </c>
      <c r="B90" s="0" t="s">
        <v>241</v>
      </c>
      <c r="C90" s="0" t="s">
        <v>236</v>
      </c>
      <c r="D90" s="0" t="s">
        <v>233</v>
      </c>
      <c r="E90" s="0" t="s">
        <v>237</v>
      </c>
      <c r="F90" s="0" t="s">
        <v>238</v>
      </c>
      <c r="G90" s="0" t="s">
        <v>239</v>
      </c>
      <c r="H90" s="0" t="n">
        <v>329357996.662675</v>
      </c>
      <c r="I90" s="0" t="s">
        <v>240</v>
      </c>
      <c r="J90" s="0" t="s">
        <v>234</v>
      </c>
      <c r="K90" s="0" t="s">
        <v>241</v>
      </c>
      <c r="L90" s="0" t="s">
        <v>236</v>
      </c>
      <c r="M90" s="0" t="s">
        <v>233</v>
      </c>
      <c r="N90" s="0" t="s">
        <v>237</v>
      </c>
      <c r="O90" s="0" t="s">
        <v>238</v>
      </c>
      <c r="P90" s="0" t="s">
        <v>239</v>
      </c>
      <c r="Q90" s="0" t="n">
        <v>329357996.662675</v>
      </c>
      <c r="R90" s="0" t="s">
        <v>240</v>
      </c>
      <c r="S90" s="0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G10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76" activeCellId="0" sqref="C76"/>
    </sheetView>
  </sheetViews>
  <sheetFormatPr defaultRowHeight="15"/>
  <cols>
    <col collapsed="false" hidden="false" max="2" min="1" style="0" width="8.50510204081633"/>
    <col collapsed="false" hidden="false" max="3" min="3" style="0" width="9.04591836734694"/>
    <col collapsed="false" hidden="false" max="8" min="4" style="0" width="8.50510204081633"/>
    <col collapsed="false" hidden="false" max="9" min="9" style="0" width="18.3571428571429"/>
    <col collapsed="false" hidden="false" max="10" min="10" style="0" width="17.280612244898"/>
    <col collapsed="false" hidden="false" max="11" min="11" style="0" width="17.8214285714286"/>
    <col collapsed="false" hidden="false" max="12" min="12" style="0" width="16.6020408163265"/>
    <col collapsed="false" hidden="false" max="13" min="13" style="0" width="17.0102040816327"/>
    <col collapsed="false" hidden="false" max="14" min="14" style="0" width="17.280612244898"/>
    <col collapsed="false" hidden="false" max="15" min="15" style="0" width="18.6275510204082"/>
    <col collapsed="false" hidden="false" max="16" min="16" style="0" width="16.469387755102"/>
    <col collapsed="false" hidden="false" max="17" min="17" style="0" width="15.9285714285714"/>
    <col collapsed="false" hidden="false" max="18" min="18" style="0" width="16.3316326530612"/>
    <col collapsed="false" hidden="false" max="1025" min="19" style="0" width="8.50510204081633"/>
  </cols>
  <sheetData>
    <row r="1" customFormat="false" ht="15" hidden="false" customHeight="false" outlineLevel="0" collapsed="false">
      <c r="P1" s="0" t="n">
        <v>1120015</v>
      </c>
      <c r="Q1" s="1" t="s">
        <v>0</v>
      </c>
    </row>
    <row r="2" customFormat="false" ht="15" hidden="false" customHeight="false" outlineLevel="0" collapsed="false">
      <c r="B2" s="0" t="s">
        <v>1</v>
      </c>
      <c r="H2" s="0" t="s">
        <v>2</v>
      </c>
      <c r="P2" s="2" t="s">
        <v>3</v>
      </c>
      <c r="Q2" s="3"/>
      <c r="R2" s="3"/>
      <c r="S2" s="3"/>
      <c r="T2" s="3"/>
      <c r="U2" s="3"/>
      <c r="V2" s="0" t="s">
        <v>4</v>
      </c>
    </row>
    <row r="3" customFormat="false" ht="15.75" hidden="false" customHeight="false" outlineLevel="0" collapsed="false">
      <c r="A3" s="0" t="n">
        <v>0</v>
      </c>
      <c r="B3" s="0" t="n">
        <v>0</v>
      </c>
      <c r="C3" s="4" t="n">
        <f aca="false">P3</f>
        <v>0</v>
      </c>
      <c r="D3" s="5" t="s">
        <v>5</v>
      </c>
      <c r="E3" s="5" t="s">
        <v>5</v>
      </c>
      <c r="F3" s="5" t="s">
        <v>5</v>
      </c>
      <c r="G3" s="5" t="s">
        <v>5</v>
      </c>
      <c r="H3" s="0" t="n">
        <v>2</v>
      </c>
      <c r="I3" s="6" t="n">
        <v>1</v>
      </c>
      <c r="J3" s="7" t="n">
        <v>-100</v>
      </c>
      <c r="K3" s="7" t="n">
        <v>50</v>
      </c>
      <c r="L3" s="7" t="n">
        <v>12647072876</v>
      </c>
      <c r="M3" s="7" t="n">
        <v>2</v>
      </c>
      <c r="N3" s="8" t="n">
        <v>1264707000000</v>
      </c>
      <c r="P3" s="9" t="n">
        <f aca="false">$P$1*B3</f>
        <v>0</v>
      </c>
    </row>
    <row r="4" customFormat="false" ht="15.75" hidden="false" customHeight="false" outlineLevel="0" collapsed="false">
      <c r="A4" s="0" t="n">
        <v>1</v>
      </c>
      <c r="B4" s="10" t="n">
        <v>0.769949106914789</v>
      </c>
      <c r="C4" s="4" t="n">
        <f aca="false">P4</f>
        <v>862354.548981168</v>
      </c>
      <c r="D4" s="5" t="s">
        <v>5</v>
      </c>
      <c r="E4" s="5" t="s">
        <v>5</v>
      </c>
      <c r="F4" s="5" t="s">
        <v>5</v>
      </c>
      <c r="G4" s="5" t="s">
        <v>5</v>
      </c>
      <c r="H4" s="0" t="n">
        <v>1</v>
      </c>
      <c r="I4" s="6" t="n">
        <v>2</v>
      </c>
      <c r="J4" s="7" t="n">
        <v>-17.6</v>
      </c>
      <c r="K4" s="7" t="n">
        <v>17.6</v>
      </c>
      <c r="L4" s="7" t="n">
        <v>12286957937</v>
      </c>
      <c r="M4" s="7" t="n">
        <v>1</v>
      </c>
      <c r="N4" s="8" t="n">
        <v>216250500000</v>
      </c>
      <c r="P4" s="9" t="n">
        <f aca="false">$P$1*B4</f>
        <v>862354.548981168</v>
      </c>
      <c r="R4" s="1" t="s">
        <v>6</v>
      </c>
    </row>
    <row r="5" customFormat="false" ht="15.75" hidden="false" customHeight="false" outlineLevel="0" collapsed="false">
      <c r="A5" s="0" t="n">
        <v>2</v>
      </c>
      <c r="B5" s="10" t="n">
        <v>0.110493236572323</v>
      </c>
      <c r="C5" s="4" t="n">
        <f aca="false">P5</f>
        <v>123754.08235955</v>
      </c>
      <c r="D5" s="5" t="s">
        <v>5</v>
      </c>
      <c r="E5" s="5" t="s">
        <v>5</v>
      </c>
      <c r="F5" s="5" t="s">
        <v>5</v>
      </c>
      <c r="G5" s="5" t="s">
        <v>5</v>
      </c>
      <c r="H5" s="0" t="n">
        <v>1</v>
      </c>
      <c r="I5" s="6" t="n">
        <v>3</v>
      </c>
      <c r="J5" s="7" t="n">
        <v>-36.5</v>
      </c>
      <c r="K5" s="7" t="n">
        <v>36.5</v>
      </c>
      <c r="L5" s="7" t="n">
        <v>29971254486</v>
      </c>
      <c r="M5" s="7" t="n">
        <v>1</v>
      </c>
      <c r="N5" s="8" t="n">
        <v>1093951000000</v>
      </c>
      <c r="P5" s="9" t="n">
        <f aca="false">$P$1*B5</f>
        <v>123754.08235955</v>
      </c>
      <c r="R5" s="1" t="s">
        <v>7</v>
      </c>
    </row>
    <row r="6" customFormat="false" ht="15.75" hidden="false" customHeight="false" outlineLevel="0" collapsed="false">
      <c r="A6" s="0" t="n">
        <v>3</v>
      </c>
      <c r="B6" s="10" t="n">
        <v>0.0113194144051913</v>
      </c>
      <c r="C6" s="4" t="n">
        <f aca="false">P6</f>
        <v>12677.9139250304</v>
      </c>
      <c r="D6" s="5" t="s">
        <v>5</v>
      </c>
      <c r="E6" s="5" t="s">
        <v>5</v>
      </c>
      <c r="F6" s="5" t="s">
        <v>5</v>
      </c>
      <c r="G6" s="5" t="s">
        <v>5</v>
      </c>
      <c r="H6" s="0" t="n">
        <v>3</v>
      </c>
      <c r="I6" s="6" t="n">
        <v>4</v>
      </c>
      <c r="J6" s="7" t="n">
        <v>-128.5</v>
      </c>
      <c r="K6" s="7" t="n">
        <v>50</v>
      </c>
      <c r="L6" s="7" t="n">
        <v>13938887160</v>
      </c>
      <c r="M6" s="7" t="n">
        <v>3</v>
      </c>
      <c r="N6" s="8" t="n">
        <v>1791147000000</v>
      </c>
      <c r="P6" s="9" t="n">
        <f aca="false">$P$1*B6</f>
        <v>12677.9139250304</v>
      </c>
    </row>
    <row r="7" customFormat="false" ht="15.75" hidden="false" customHeight="false" outlineLevel="0" collapsed="false">
      <c r="A7" s="0" t="n">
        <v>4</v>
      </c>
      <c r="B7" s="10" t="n">
        <v>0.0167550164413598</v>
      </c>
      <c r="C7" s="4" t="n">
        <f aca="false">P7</f>
        <v>18765.8697395696</v>
      </c>
      <c r="D7" s="5" t="s">
        <v>5</v>
      </c>
      <c r="E7" s="5" t="s">
        <v>5</v>
      </c>
      <c r="F7" s="5" t="s">
        <v>5</v>
      </c>
      <c r="G7" s="5" t="s">
        <v>5</v>
      </c>
      <c r="H7" s="0" t="n">
        <v>1</v>
      </c>
      <c r="I7" s="6" t="n">
        <v>5</v>
      </c>
      <c r="J7" s="7" t="n">
        <v>-20.5</v>
      </c>
      <c r="K7" s="7" t="n">
        <v>20.5</v>
      </c>
      <c r="L7" s="7" t="n">
        <v>3686010853</v>
      </c>
      <c r="M7" s="7" t="n">
        <v>1</v>
      </c>
      <c r="N7" s="8" t="n">
        <v>75563220000</v>
      </c>
      <c r="P7" s="9" t="n">
        <f aca="false">$P$1*B7</f>
        <v>18765.8697395696</v>
      </c>
    </row>
    <row r="8" customFormat="false" ht="15.75" hidden="false" customHeight="false" outlineLevel="0" collapsed="false">
      <c r="A8" s="0" t="n">
        <v>5</v>
      </c>
      <c r="B8" s="10" t="n">
        <v>0.0150467251194626</v>
      </c>
      <c r="C8" s="4" t="n">
        <f aca="false">P8</f>
        <v>16852.5578346749</v>
      </c>
      <c r="D8" s="5" t="s">
        <v>5</v>
      </c>
      <c r="E8" s="5" t="s">
        <v>5</v>
      </c>
      <c r="F8" s="5" t="s">
        <v>5</v>
      </c>
      <c r="G8" s="5" t="s">
        <v>5</v>
      </c>
      <c r="H8" s="0" t="n">
        <v>2</v>
      </c>
      <c r="I8" s="6" t="n">
        <v>6</v>
      </c>
      <c r="J8" s="7" t="n">
        <v>-106</v>
      </c>
      <c r="K8" s="7" t="n">
        <v>50</v>
      </c>
      <c r="L8" s="7" t="n">
        <v>11079367895</v>
      </c>
      <c r="M8" s="7" t="n">
        <v>2</v>
      </c>
      <c r="N8" s="8" t="n">
        <v>1174413000000</v>
      </c>
      <c r="P8" s="9" t="n">
        <f aca="false">$P$1*B8</f>
        <v>16852.5578346749</v>
      </c>
    </row>
    <row r="9" customFormat="false" ht="15.75" hidden="false" customHeight="false" outlineLevel="0" collapsed="false">
      <c r="A9" s="0" t="n">
        <v>6</v>
      </c>
      <c r="B9" s="10" t="n">
        <v>0.0193594767809166</v>
      </c>
      <c r="C9" s="4" t="n">
        <f aca="false">P9</f>
        <v>21682.9043867783</v>
      </c>
      <c r="D9" s="5" t="s">
        <v>5</v>
      </c>
      <c r="E9" s="5" t="s">
        <v>5</v>
      </c>
      <c r="F9" s="5" t="s">
        <v>5</v>
      </c>
      <c r="G9" s="5" t="s">
        <v>5</v>
      </c>
      <c r="H9" s="0" t="n">
        <v>2</v>
      </c>
      <c r="I9" s="6" t="n">
        <v>7</v>
      </c>
      <c r="J9" s="7" t="n">
        <v>-109.9</v>
      </c>
      <c r="K9" s="7" t="n">
        <v>50</v>
      </c>
      <c r="L9" s="7" t="n">
        <v>19434502995</v>
      </c>
      <c r="M9" s="7" t="n">
        <v>2</v>
      </c>
      <c r="N9" s="8" t="n">
        <v>2135852000000</v>
      </c>
      <c r="P9" s="9" t="n">
        <f aca="false">$P$1*B9</f>
        <v>21682.9043867783</v>
      </c>
    </row>
    <row r="10" customFormat="false" ht="15.75" hidden="false" customHeight="false" outlineLevel="0" collapsed="false">
      <c r="A10" s="0" t="n">
        <v>7</v>
      </c>
      <c r="B10" s="10" t="n">
        <v>0.0218198086973296</v>
      </c>
      <c r="C10" s="4" t="n">
        <f aca="false">P10</f>
        <v>24438.5130381396</v>
      </c>
      <c r="D10" s="5" t="s">
        <v>5</v>
      </c>
      <c r="E10" s="5" t="s">
        <v>5</v>
      </c>
      <c r="F10" s="5" t="s">
        <v>5</v>
      </c>
      <c r="G10" s="5" t="s">
        <v>5</v>
      </c>
      <c r="H10" s="0" t="n">
        <v>1</v>
      </c>
      <c r="I10" s="6" t="n">
        <v>8</v>
      </c>
      <c r="J10" s="7" t="n">
        <v>-33.8</v>
      </c>
      <c r="K10" s="7" t="n">
        <v>33.8</v>
      </c>
      <c r="L10" s="7" t="n">
        <v>10361542520</v>
      </c>
      <c r="M10" s="7" t="n">
        <v>1</v>
      </c>
      <c r="N10" s="8" t="n">
        <v>350220100000</v>
      </c>
      <c r="P10" s="9" t="n">
        <f aca="false">$P$1*B10</f>
        <v>24438.5130381396</v>
      </c>
    </row>
    <row r="11" customFormat="false" ht="15.75" hidden="false" customHeight="false" outlineLevel="0" collapsed="false">
      <c r="A11" s="3" t="n">
        <v>8</v>
      </c>
      <c r="B11" s="10" t="n">
        <v>0.000536561732368725</v>
      </c>
      <c r="C11" s="4" t="n">
        <f aca="false">P11</f>
        <v>600.957188678957</v>
      </c>
      <c r="D11" s="5" t="s">
        <v>5</v>
      </c>
      <c r="E11" s="5" t="s">
        <v>5</v>
      </c>
      <c r="F11" s="5" t="s">
        <v>5</v>
      </c>
      <c r="G11" s="5" t="s">
        <v>5</v>
      </c>
      <c r="H11" s="0" t="n">
        <v>2</v>
      </c>
      <c r="I11" s="6" t="n">
        <v>9</v>
      </c>
      <c r="J11" s="7" t="n">
        <v>-52</v>
      </c>
      <c r="K11" s="7" t="n">
        <v>50</v>
      </c>
      <c r="L11" s="7" t="n">
        <v>6455559422</v>
      </c>
      <c r="M11" s="7" t="n">
        <v>2</v>
      </c>
      <c r="N11" s="8" t="n">
        <v>335689100000</v>
      </c>
      <c r="P11" s="9" t="n">
        <f aca="false">$P$1*B11</f>
        <v>600.957188678957</v>
      </c>
    </row>
    <row r="12" customFormat="false" ht="15.75" hidden="false" customHeight="false" outlineLevel="0" collapsed="false">
      <c r="A12" s="0" t="n">
        <v>9</v>
      </c>
      <c r="B12" s="10" t="n">
        <v>0.0103622527021527</v>
      </c>
      <c r="C12" s="4" t="n">
        <f aca="false">P12</f>
        <v>11605.8784602015</v>
      </c>
      <c r="D12" s="5" t="s">
        <v>5</v>
      </c>
      <c r="E12" s="5" t="s">
        <v>5</v>
      </c>
      <c r="F12" s="5" t="s">
        <v>5</v>
      </c>
      <c r="G12" s="5" t="s">
        <v>5</v>
      </c>
      <c r="H12" s="0" t="n">
        <v>2</v>
      </c>
      <c r="I12" s="6" t="n">
        <v>10</v>
      </c>
      <c r="J12" s="7" t="n">
        <v>-85.3</v>
      </c>
      <c r="K12" s="7" t="n">
        <v>50</v>
      </c>
      <c r="L12" s="7" t="n">
        <v>17316802511</v>
      </c>
      <c r="M12" s="7" t="n">
        <v>2</v>
      </c>
      <c r="N12" s="8" t="n">
        <v>1477123000000</v>
      </c>
      <c r="P12" s="9" t="n">
        <f aca="false">$P$1*B12</f>
        <v>11605.8784602015</v>
      </c>
    </row>
    <row r="13" customFormat="false" ht="15.75" hidden="false" customHeight="false" outlineLevel="0" collapsed="false">
      <c r="A13" s="3" t="n">
        <v>10</v>
      </c>
      <c r="B13" s="10" t="n">
        <v>0</v>
      </c>
      <c r="C13" s="4" t="n">
        <f aca="false">P13</f>
        <v>0</v>
      </c>
      <c r="D13" s="5" t="s">
        <v>5</v>
      </c>
      <c r="E13" s="5" t="s">
        <v>5</v>
      </c>
      <c r="F13" s="5" t="s">
        <v>5</v>
      </c>
      <c r="G13" s="5" t="s">
        <v>5</v>
      </c>
      <c r="H13" s="0" t="n">
        <v>2</v>
      </c>
      <c r="I13" s="6" t="n">
        <v>11</v>
      </c>
      <c r="J13" s="7" t="n">
        <v>-75.3</v>
      </c>
      <c r="K13" s="7" t="n">
        <v>50</v>
      </c>
      <c r="L13" s="7" t="n">
        <v>11225017827</v>
      </c>
      <c r="M13" s="7" t="n">
        <v>2</v>
      </c>
      <c r="N13" s="8" t="n">
        <v>845243800000</v>
      </c>
      <c r="P13" s="9" t="n">
        <f aca="false">$P$1*B13</f>
        <v>0</v>
      </c>
    </row>
    <row r="14" customFormat="false" ht="15.75" hidden="false" customHeight="false" outlineLevel="0" collapsed="false">
      <c r="A14" s="3" t="n">
        <v>11</v>
      </c>
      <c r="B14" s="10" t="n">
        <v>0</v>
      </c>
      <c r="C14" s="4" t="n">
        <f aca="false">P14</f>
        <v>0</v>
      </c>
      <c r="D14" s="5" t="s">
        <v>5</v>
      </c>
      <c r="E14" s="5" t="s">
        <v>5</v>
      </c>
      <c r="F14" s="5" t="s">
        <v>5</v>
      </c>
      <c r="G14" s="5" t="s">
        <v>5</v>
      </c>
      <c r="H14" s="0" t="n">
        <v>3</v>
      </c>
      <c r="I14" s="6" t="n">
        <v>12</v>
      </c>
      <c r="J14" s="7" t="n">
        <v>-185.6</v>
      </c>
      <c r="K14" s="7" t="n">
        <v>50</v>
      </c>
      <c r="L14" s="7" t="n">
        <v>15989283041</v>
      </c>
      <c r="M14" s="7" t="n">
        <v>3</v>
      </c>
      <c r="N14" s="8" t="n">
        <v>2967611000000</v>
      </c>
      <c r="P14" s="9" t="n">
        <f aca="false">$P$1*B14</f>
        <v>0</v>
      </c>
    </row>
    <row r="15" customFormat="false" ht="15.75" hidden="false" customHeight="false" outlineLevel="0" collapsed="false">
      <c r="A15" s="3" t="n">
        <v>12</v>
      </c>
      <c r="B15" s="10" t="n">
        <v>0.00241215469599952</v>
      </c>
      <c r="C15" s="4" t="n">
        <f aca="false">P15</f>
        <v>2701.64944183991</v>
      </c>
      <c r="D15" s="5" t="s">
        <v>5</v>
      </c>
      <c r="E15" s="5" t="s">
        <v>5</v>
      </c>
      <c r="F15" s="5" t="s">
        <v>5</v>
      </c>
      <c r="G15" s="5" t="s">
        <v>5</v>
      </c>
      <c r="H15" s="0" t="n">
        <v>2</v>
      </c>
      <c r="I15" s="6" t="n">
        <v>13</v>
      </c>
      <c r="J15" s="7" t="n">
        <v>-109.8</v>
      </c>
      <c r="K15" s="7" t="n">
        <v>50</v>
      </c>
      <c r="L15" s="7" t="n">
        <v>4282287423</v>
      </c>
      <c r="M15" s="7" t="n">
        <v>2</v>
      </c>
      <c r="N15" s="8" t="n">
        <v>470195200000</v>
      </c>
      <c r="P15" s="9" t="n">
        <f aca="false">$P$1*B15</f>
        <v>2701.64944183991</v>
      </c>
    </row>
    <row r="16" customFormat="false" ht="15.75" hidden="false" customHeight="false" outlineLevel="0" collapsed="false">
      <c r="A16" s="3" t="n">
        <v>13</v>
      </c>
      <c r="B16" s="10" t="n">
        <v>0.0195912310516332</v>
      </c>
      <c r="C16" s="4" t="n">
        <f aca="false">P16</f>
        <v>21942.4726462949</v>
      </c>
      <c r="D16" s="5" t="s">
        <v>5</v>
      </c>
      <c r="E16" s="5" t="s">
        <v>5</v>
      </c>
      <c r="F16" s="5" t="s">
        <v>5</v>
      </c>
      <c r="G16" s="5" t="s">
        <v>5</v>
      </c>
      <c r="H16" s="0" t="n">
        <v>1</v>
      </c>
      <c r="I16" s="6" t="n">
        <v>14</v>
      </c>
      <c r="J16" s="7" t="n">
        <v>-48.9</v>
      </c>
      <c r="K16" s="7" t="n">
        <v>48.9</v>
      </c>
      <c r="L16" s="7" t="n">
        <v>14161620805</v>
      </c>
      <c r="M16" s="7" t="n">
        <v>1</v>
      </c>
      <c r="N16" s="8" t="n">
        <v>692503300000</v>
      </c>
      <c r="P16" s="9" t="n">
        <f aca="false">$P$1*B16</f>
        <v>21942.4726462949</v>
      </c>
    </row>
    <row r="17" customFormat="false" ht="15.75" hidden="false" customHeight="false" outlineLevel="0" collapsed="false">
      <c r="A17" s="0" t="n">
        <v>14</v>
      </c>
      <c r="B17" s="10" t="n">
        <v>0</v>
      </c>
      <c r="C17" s="4" t="n">
        <f aca="false">P17</f>
        <v>0</v>
      </c>
      <c r="D17" s="5" t="s">
        <v>5</v>
      </c>
      <c r="E17" s="5" t="s">
        <v>5</v>
      </c>
      <c r="F17" s="5" t="s">
        <v>5</v>
      </c>
      <c r="G17" s="5" t="s">
        <v>5</v>
      </c>
      <c r="H17" s="0" t="n">
        <v>3</v>
      </c>
      <c r="I17" s="6" t="n">
        <v>15</v>
      </c>
      <c r="J17" s="7" t="n">
        <v>-138.8</v>
      </c>
      <c r="K17" s="7" t="n">
        <v>50</v>
      </c>
      <c r="L17" s="7" t="n">
        <v>12608709589</v>
      </c>
      <c r="M17" s="7" t="n">
        <v>3</v>
      </c>
      <c r="N17" s="8" t="n">
        <v>1750089000000</v>
      </c>
      <c r="P17" s="9" t="n">
        <f aca="false">$P$1*B17</f>
        <v>0</v>
      </c>
    </row>
    <row r="18" customFormat="false" ht="15.75" hidden="false" customHeight="false" outlineLevel="0" collapsed="false">
      <c r="A18" s="0" t="n">
        <v>15</v>
      </c>
      <c r="B18" s="10" t="n">
        <v>0.00102203377006941</v>
      </c>
      <c r="C18" s="4" t="n">
        <f aca="false">P18</f>
        <v>1144.69315298429</v>
      </c>
      <c r="D18" s="5" t="s">
        <v>5</v>
      </c>
      <c r="E18" s="5" t="s">
        <v>5</v>
      </c>
      <c r="F18" s="5" t="s">
        <v>5</v>
      </c>
      <c r="G18" s="5" t="s">
        <v>5</v>
      </c>
      <c r="H18" s="0" t="n">
        <v>2</v>
      </c>
      <c r="I18" s="6" t="n">
        <v>16</v>
      </c>
      <c r="J18" s="7" t="n">
        <v>-101.8</v>
      </c>
      <c r="K18" s="7" t="n">
        <v>50</v>
      </c>
      <c r="L18" s="7" t="n">
        <v>9175347755</v>
      </c>
      <c r="M18" s="7" t="n">
        <v>2</v>
      </c>
      <c r="N18" s="8" t="n">
        <v>934050400000</v>
      </c>
      <c r="P18" s="9" t="n">
        <f aca="false">$P$1*B18</f>
        <v>1144.69315298429</v>
      </c>
    </row>
    <row r="19" customFormat="false" ht="15.75" hidden="false" customHeight="false" outlineLevel="0" collapsed="false">
      <c r="A19" s="3" t="n">
        <v>16</v>
      </c>
      <c r="B19" s="10" t="n">
        <v>0</v>
      </c>
      <c r="C19" s="4" t="n">
        <f aca="false">P19</f>
        <v>0</v>
      </c>
      <c r="D19" s="5" t="s">
        <v>5</v>
      </c>
      <c r="E19" s="5" t="s">
        <v>5</v>
      </c>
      <c r="F19" s="5" t="s">
        <v>5</v>
      </c>
      <c r="G19" s="5" t="s">
        <v>5</v>
      </c>
      <c r="H19" s="0" t="n">
        <v>3</v>
      </c>
      <c r="I19" s="6" t="n">
        <v>17</v>
      </c>
      <c r="J19" s="7" t="n">
        <v>-156</v>
      </c>
      <c r="K19" s="7" t="n">
        <v>50</v>
      </c>
      <c r="L19" s="7" t="n">
        <v>11324453301</v>
      </c>
      <c r="M19" s="7" t="n">
        <v>3</v>
      </c>
      <c r="N19" s="8" t="n">
        <v>1766615000000</v>
      </c>
      <c r="P19" s="9" t="n">
        <f aca="false">$P$1*B19</f>
        <v>0</v>
      </c>
    </row>
    <row r="20" customFormat="false" ht="15.75" hidden="false" customHeight="false" outlineLevel="0" collapsed="false">
      <c r="A20" s="3" t="n">
        <v>17</v>
      </c>
      <c r="B20" s="10" t="n">
        <v>0.000820221015504676</v>
      </c>
      <c r="C20" s="4" t="n">
        <f aca="false">P20</f>
        <v>918.65984068047</v>
      </c>
      <c r="D20" s="5" t="s">
        <v>5</v>
      </c>
      <c r="E20" s="5" t="s">
        <v>5</v>
      </c>
      <c r="F20" s="5" t="s">
        <v>5</v>
      </c>
      <c r="G20" s="5" t="s">
        <v>5</v>
      </c>
      <c r="H20" s="0" t="n">
        <v>2</v>
      </c>
      <c r="I20" s="6" t="n">
        <v>18</v>
      </c>
      <c r="J20" s="7" t="n">
        <v>-81.9</v>
      </c>
      <c r="K20" s="7" t="n">
        <v>50</v>
      </c>
      <c r="L20" s="7" t="n">
        <v>5030841128</v>
      </c>
      <c r="M20" s="7" t="n">
        <v>2</v>
      </c>
      <c r="N20" s="8" t="n">
        <v>412025900000</v>
      </c>
      <c r="P20" s="9" t="n">
        <f aca="false">$P$1*B20</f>
        <v>918.65984068047</v>
      </c>
    </row>
    <row r="21" customFormat="false" ht="15.75" hidden="false" customHeight="false" outlineLevel="0" collapsed="false">
      <c r="A21" s="3" t="n">
        <v>18</v>
      </c>
      <c r="B21" s="10" t="n">
        <v>0.000512760100900121</v>
      </c>
      <c r="C21" s="4" t="n">
        <f aca="false">P21</f>
        <v>574.299004409649</v>
      </c>
      <c r="D21" s="5" t="s">
        <v>5</v>
      </c>
      <c r="E21" s="5" t="s">
        <v>5</v>
      </c>
      <c r="F21" s="5" t="s">
        <v>5</v>
      </c>
      <c r="G21" s="5" t="s">
        <v>5</v>
      </c>
      <c r="H21" s="0" t="n">
        <v>2</v>
      </c>
      <c r="I21" s="6" t="n">
        <v>19</v>
      </c>
      <c r="J21" s="7" t="n">
        <v>-86.4</v>
      </c>
      <c r="K21" s="7" t="n">
        <v>50</v>
      </c>
      <c r="L21" s="7" t="n">
        <v>4831356901</v>
      </c>
      <c r="M21" s="7" t="n">
        <v>2</v>
      </c>
      <c r="N21" s="8" t="n">
        <v>417429200000</v>
      </c>
      <c r="P21" s="9" t="n">
        <f aca="false">$P$1*B21</f>
        <v>574.299004409649</v>
      </c>
    </row>
    <row r="22" customFormat="false" ht="15.75" hidden="false" customHeight="false" outlineLevel="0" collapsed="false">
      <c r="A22" s="3" t="n">
        <v>19</v>
      </c>
      <c r="B22" s="10" t="n">
        <v>0</v>
      </c>
      <c r="C22" s="4" t="n">
        <f aca="false">P22</f>
        <v>0</v>
      </c>
      <c r="D22" s="5" t="s">
        <v>5</v>
      </c>
      <c r="E22" s="5" t="s">
        <v>5</v>
      </c>
      <c r="F22" s="5" t="s">
        <v>5</v>
      </c>
      <c r="G22" s="5" t="s">
        <v>5</v>
      </c>
      <c r="H22" s="0" t="n">
        <v>3</v>
      </c>
      <c r="I22" s="6" t="n">
        <v>20</v>
      </c>
      <c r="J22" s="7" t="n">
        <v>-199.1</v>
      </c>
      <c r="K22" s="7" t="n">
        <v>50</v>
      </c>
      <c r="L22" s="7" t="n">
        <v>17683470543</v>
      </c>
      <c r="M22" s="7" t="n">
        <v>3</v>
      </c>
      <c r="N22" s="8" t="n">
        <v>3520779000000</v>
      </c>
      <c r="P22" s="9" t="n">
        <f aca="false">$P$1*B22</f>
        <v>0</v>
      </c>
    </row>
    <row r="23" customFormat="false" ht="15.75" hidden="false" customHeight="false" outlineLevel="0" collapsed="false">
      <c r="A23" s="3" t="n">
        <v>20</v>
      </c>
      <c r="B23" s="10" t="n">
        <v>0</v>
      </c>
      <c r="C23" s="4" t="n">
        <f aca="false">P23</f>
        <v>0</v>
      </c>
      <c r="D23" s="5" t="s">
        <v>5</v>
      </c>
      <c r="E23" s="5" t="s">
        <v>5</v>
      </c>
      <c r="F23" s="5" t="s">
        <v>5</v>
      </c>
      <c r="G23" s="5" t="s">
        <v>5</v>
      </c>
      <c r="H23" s="0" t="n">
        <v>3</v>
      </c>
      <c r="I23" s="6" t="n">
        <v>21</v>
      </c>
      <c r="J23" s="7" t="n">
        <v>-230.2</v>
      </c>
      <c r="K23" s="7" t="n">
        <v>50</v>
      </c>
      <c r="L23" s="7" t="n">
        <v>9957085306</v>
      </c>
      <c r="M23" s="7" t="n">
        <v>3</v>
      </c>
      <c r="N23" s="8" t="n">
        <v>2292121000000</v>
      </c>
      <c r="P23" s="9" t="n">
        <f aca="false">$P$1*B23</f>
        <v>0</v>
      </c>
    </row>
    <row r="24" customFormat="false" ht="15.75" hidden="false" customHeight="false" outlineLevel="0" collapsed="false">
      <c r="A24" s="3" t="n">
        <v>21</v>
      </c>
      <c r="B24" s="10" t="n">
        <v>0</v>
      </c>
      <c r="C24" s="4" t="n">
        <f aca="false">P24</f>
        <v>0</v>
      </c>
      <c r="D24" s="5" t="s">
        <v>5</v>
      </c>
      <c r="E24" s="5" t="s">
        <v>5</v>
      </c>
      <c r="F24" s="5" t="s">
        <v>5</v>
      </c>
      <c r="G24" s="5" t="s">
        <v>5</v>
      </c>
      <c r="H24" s="0" t="n">
        <v>3</v>
      </c>
      <c r="I24" s="6" t="n">
        <v>22</v>
      </c>
      <c r="J24" s="7" t="n">
        <v>-186.3</v>
      </c>
      <c r="K24" s="7" t="n">
        <v>50</v>
      </c>
      <c r="L24" s="7" t="n">
        <v>6033778736</v>
      </c>
      <c r="M24" s="7" t="n">
        <v>3</v>
      </c>
      <c r="N24" s="8" t="n">
        <v>1124093000000</v>
      </c>
      <c r="P24" s="9" t="n">
        <f aca="false">$P$1*B24</f>
        <v>0</v>
      </c>
    </row>
    <row r="25" customFormat="false" ht="15.75" hidden="false" customHeight="false" outlineLevel="0" collapsed="false">
      <c r="A25" s="3" t="n">
        <v>22</v>
      </c>
      <c r="B25" s="10" t="n">
        <v>0</v>
      </c>
      <c r="C25" s="4" t="n">
        <f aca="false">P25</f>
        <v>0</v>
      </c>
      <c r="D25" s="5" t="s">
        <v>5</v>
      </c>
      <c r="E25" s="5" t="s">
        <v>5</v>
      </c>
      <c r="F25" s="5" t="s">
        <v>5</v>
      </c>
      <c r="G25" s="5" t="s">
        <v>5</v>
      </c>
      <c r="H25" s="0" t="n">
        <v>2</v>
      </c>
      <c r="I25" s="6" t="n">
        <v>23</v>
      </c>
      <c r="J25" s="7" t="n">
        <v>-119.6</v>
      </c>
      <c r="K25" s="7" t="n">
        <v>50</v>
      </c>
      <c r="L25" s="7" t="n">
        <v>17242902545</v>
      </c>
      <c r="M25" s="7" t="n">
        <v>2</v>
      </c>
      <c r="N25" s="8" t="n">
        <v>2062251000000</v>
      </c>
      <c r="P25" s="9" t="n">
        <f aca="false">$P$1*B25</f>
        <v>0</v>
      </c>
    </row>
    <row r="26" customFormat="false" ht="15.75" hidden="false" customHeight="false" outlineLevel="0" collapsed="false">
      <c r="A26" s="0" t="n">
        <v>23</v>
      </c>
      <c r="B26" s="0" t="n">
        <v>0</v>
      </c>
      <c r="C26" s="4" t="n">
        <f aca="false">P26</f>
        <v>0</v>
      </c>
      <c r="D26" s="5" t="s">
        <v>5</v>
      </c>
      <c r="E26" s="5" t="s">
        <v>5</v>
      </c>
      <c r="F26" s="5" t="s">
        <v>5</v>
      </c>
      <c r="G26" s="5" t="s">
        <v>5</v>
      </c>
      <c r="H26" s="0" t="n">
        <v>0</v>
      </c>
      <c r="I26" s="6" t="n">
        <v>24</v>
      </c>
      <c r="J26" s="7" t="n">
        <v>0</v>
      </c>
      <c r="K26" s="7" t="n">
        <v>0</v>
      </c>
      <c r="L26" s="7" t="n">
        <v>173026053</v>
      </c>
      <c r="M26" s="7" t="n">
        <v>0</v>
      </c>
      <c r="N26" s="8" t="n">
        <v>0</v>
      </c>
      <c r="P26" s="9" t="n">
        <f aca="false">$P$1*B26</f>
        <v>0</v>
      </c>
      <c r="T26" s="0" t="s">
        <v>8</v>
      </c>
      <c r="U26" s="0" t="s">
        <v>9</v>
      </c>
    </row>
    <row r="27" customFormat="false" ht="15.75" hidden="false" customHeight="false" outlineLevel="0" collapsed="false">
      <c r="A27" s="0" t="n">
        <v>24</v>
      </c>
      <c r="B27" s="0" t="n">
        <v>0</v>
      </c>
      <c r="C27" s="4" t="n">
        <f aca="false">P27</f>
        <v>0</v>
      </c>
      <c r="D27" s="5" t="s">
        <v>5</v>
      </c>
      <c r="E27" s="5" t="s">
        <v>5</v>
      </c>
      <c r="F27" s="5" t="s">
        <v>5</v>
      </c>
      <c r="G27" s="5" t="s">
        <v>5</v>
      </c>
      <c r="H27" s="0" t="n">
        <v>0</v>
      </c>
      <c r="I27" s="6" t="n">
        <v>25</v>
      </c>
      <c r="J27" s="7" t="n">
        <v>0</v>
      </c>
      <c r="K27" s="7" t="n">
        <v>0</v>
      </c>
      <c r="L27" s="7" t="n">
        <v>294595432</v>
      </c>
      <c r="M27" s="7" t="n">
        <v>0</v>
      </c>
      <c r="N27" s="8" t="n">
        <v>0</v>
      </c>
      <c r="P27" s="9" t="n">
        <f aca="false">$P$1*B27</f>
        <v>0</v>
      </c>
      <c r="T27" s="11" t="s">
        <v>10</v>
      </c>
      <c r="U27" s="1" t="s">
        <v>11</v>
      </c>
    </row>
    <row r="28" customFormat="false" ht="15.75" hidden="false" customHeight="false" outlineLevel="0" collapsed="false">
      <c r="A28" s="0" t="n">
        <v>25</v>
      </c>
      <c r="B28" s="0" t="n">
        <v>0</v>
      </c>
      <c r="C28" s="4" t="n">
        <f aca="false">P28</f>
        <v>0</v>
      </c>
      <c r="D28" s="5" t="s">
        <v>5</v>
      </c>
      <c r="E28" s="5" t="s">
        <v>5</v>
      </c>
      <c r="F28" s="5" t="s">
        <v>5</v>
      </c>
      <c r="G28" s="5" t="s">
        <v>5</v>
      </c>
      <c r="H28" s="0" t="n">
        <v>2</v>
      </c>
      <c r="I28" s="6" t="n">
        <v>26</v>
      </c>
      <c r="J28" s="7" t="n">
        <v>-100</v>
      </c>
      <c r="K28" s="7" t="n">
        <v>50</v>
      </c>
      <c r="L28" s="7" t="n">
        <v>35556339824</v>
      </c>
      <c r="M28" s="7" t="n">
        <v>2</v>
      </c>
      <c r="N28" s="8" t="n">
        <v>3555634000000</v>
      </c>
      <c r="P28" s="9" t="n">
        <f aca="false">$P$1*B28</f>
        <v>0</v>
      </c>
      <c r="T28" s="1" t="s">
        <v>12</v>
      </c>
      <c r="U28" s="1" t="s">
        <v>13</v>
      </c>
    </row>
    <row r="29" customFormat="false" ht="15.75" hidden="false" customHeight="false" outlineLevel="0" collapsed="false">
      <c r="A29" s="0" t="n">
        <v>26</v>
      </c>
      <c r="B29" s="0" t="n">
        <v>0</v>
      </c>
      <c r="C29" s="4" t="n">
        <f aca="false">P29</f>
        <v>0</v>
      </c>
      <c r="D29" s="5" t="s">
        <v>5</v>
      </c>
      <c r="E29" s="5" t="s">
        <v>5</v>
      </c>
      <c r="F29" s="5" t="s">
        <v>5</v>
      </c>
      <c r="G29" s="5" t="s">
        <v>5</v>
      </c>
      <c r="H29" s="0" t="n">
        <v>3</v>
      </c>
      <c r="I29" s="6" t="n">
        <v>27</v>
      </c>
      <c r="J29" s="7" t="n">
        <v>-150</v>
      </c>
      <c r="K29" s="7" t="n">
        <v>50</v>
      </c>
      <c r="L29" s="7" t="n">
        <v>17529276725</v>
      </c>
      <c r="M29" s="7" t="n">
        <v>3</v>
      </c>
      <c r="N29" s="8" t="n">
        <v>2629392000000</v>
      </c>
      <c r="P29" s="9" t="n">
        <f aca="false">$P$1*B29</f>
        <v>0</v>
      </c>
      <c r="T29" s="1" t="s">
        <v>14</v>
      </c>
      <c r="U29" s="1" t="s">
        <v>15</v>
      </c>
    </row>
    <row r="30" customFormat="false" ht="15.75" hidden="false" customHeight="false" outlineLevel="0" collapsed="false">
      <c r="A30" s="0" t="n">
        <v>27</v>
      </c>
      <c r="B30" s="0" t="n">
        <v>0</v>
      </c>
      <c r="C30" s="4" t="n">
        <f aca="false">P30</f>
        <v>0</v>
      </c>
      <c r="D30" s="5" t="s">
        <v>5</v>
      </c>
      <c r="E30" s="5" t="s">
        <v>5</v>
      </c>
      <c r="F30" s="5" t="s">
        <v>5</v>
      </c>
      <c r="G30" s="5" t="s">
        <v>5</v>
      </c>
      <c r="H30" s="0" t="n">
        <v>4</v>
      </c>
      <c r="I30" s="6" t="n">
        <v>28</v>
      </c>
      <c r="J30" s="7" t="n">
        <v>-500</v>
      </c>
      <c r="K30" s="7" t="n">
        <v>50</v>
      </c>
      <c r="L30" s="7" t="n">
        <v>26033456848</v>
      </c>
      <c r="M30" s="7" t="n">
        <v>4</v>
      </c>
      <c r="N30" s="8" t="n">
        <v>13016730000000</v>
      </c>
      <c r="P30" s="9" t="n">
        <f aca="false">$P$1*B30</f>
        <v>0</v>
      </c>
      <c r="T30" s="1" t="s">
        <v>16</v>
      </c>
      <c r="U30" s="1" t="s">
        <v>17</v>
      </c>
    </row>
    <row r="31" customFormat="false" ht="15.75" hidden="false" customHeight="false" outlineLevel="0" collapsed="false">
      <c r="A31" s="0" t="n">
        <v>28</v>
      </c>
      <c r="B31" s="0" t="n">
        <v>0</v>
      </c>
      <c r="C31" s="4" t="n">
        <f aca="false">P31</f>
        <v>0</v>
      </c>
      <c r="D31" s="5" t="s">
        <v>5</v>
      </c>
      <c r="E31" s="5" t="s">
        <v>5</v>
      </c>
      <c r="F31" s="5" t="s">
        <v>5</v>
      </c>
      <c r="G31" s="5" t="s">
        <v>5</v>
      </c>
      <c r="H31" s="0" t="n">
        <v>4</v>
      </c>
      <c r="I31" s="6" t="n">
        <v>29</v>
      </c>
      <c r="J31" s="7" t="n">
        <v>-500</v>
      </c>
      <c r="K31" s="7" t="n">
        <v>50</v>
      </c>
      <c r="L31" s="7" t="n">
        <v>40232596619</v>
      </c>
      <c r="M31" s="7" t="n">
        <v>4</v>
      </c>
      <c r="N31" s="8" t="n">
        <v>20116300000000</v>
      </c>
      <c r="P31" s="9" t="n">
        <f aca="false">$P$1*B31</f>
        <v>0</v>
      </c>
      <c r="T31" s="1"/>
      <c r="U31" s="1"/>
    </row>
    <row r="32" customFormat="false" ht="15.75" hidden="false" customHeight="false" outlineLevel="0" collapsed="false">
      <c r="A32" s="0" t="n">
        <v>29</v>
      </c>
      <c r="B32" s="0" t="n">
        <v>0</v>
      </c>
      <c r="C32" s="4" t="n">
        <f aca="false">P32</f>
        <v>0</v>
      </c>
      <c r="D32" s="5" t="s">
        <v>5</v>
      </c>
      <c r="E32" s="5" t="s">
        <v>5</v>
      </c>
      <c r="F32" s="5" t="s">
        <v>5</v>
      </c>
      <c r="G32" s="5" t="s">
        <v>5</v>
      </c>
      <c r="H32" s="0" t="n">
        <v>4</v>
      </c>
      <c r="I32" s="6" t="n">
        <v>30</v>
      </c>
      <c r="J32" s="7" t="n">
        <v>-500</v>
      </c>
      <c r="K32" s="7" t="n">
        <v>50</v>
      </c>
      <c r="L32" s="7" t="n">
        <v>27427742420</v>
      </c>
      <c r="M32" s="7" t="n">
        <v>4</v>
      </c>
      <c r="N32" s="8" t="n">
        <v>13713870000000</v>
      </c>
      <c r="P32" s="9" t="n">
        <f aca="false">$P$1*B32</f>
        <v>0</v>
      </c>
      <c r="T32" s="1" t="s">
        <v>18</v>
      </c>
      <c r="U32" s="1" t="s">
        <v>19</v>
      </c>
    </row>
    <row r="33" customFormat="false" ht="15" hidden="false" customHeight="false" outlineLevel="0" collapsed="false">
      <c r="I33" s="12" t="s">
        <v>20</v>
      </c>
      <c r="J33" s="12" t="n">
        <v>2</v>
      </c>
      <c r="K33" s="12" t="n">
        <v>3</v>
      </c>
      <c r="L33" s="12" t="n">
        <v>4</v>
      </c>
      <c r="M33" s="12" t="n">
        <v>5</v>
      </c>
      <c r="N33" s="12" t="n">
        <v>6</v>
      </c>
      <c r="O33" s="13" t="n">
        <v>7</v>
      </c>
      <c r="P33" s="14" t="n">
        <v>8</v>
      </c>
      <c r="Q33" s="14" t="n">
        <v>9</v>
      </c>
      <c r="R33" s="14" t="n">
        <v>10</v>
      </c>
    </row>
    <row r="34" customFormat="false" ht="15" hidden="false" customHeight="false" outlineLevel="0" collapsed="false">
      <c r="A34" s="0" t="s">
        <v>21</v>
      </c>
      <c r="B34" s="0" t="n">
        <f aca="false">SUM(B3:B32)</f>
        <v>1</v>
      </c>
      <c r="C34" s="15" t="n">
        <f aca="false">ROUND(C3,0)</f>
        <v>0</v>
      </c>
      <c r="D34" s="9" t="str">
        <f aca="false">D3</f>
        <v>_</v>
      </c>
      <c r="E34" s="9" t="str">
        <f aca="false">E3</f>
        <v>_</v>
      </c>
      <c r="F34" s="9" t="str">
        <f aca="false">F3</f>
        <v>_</v>
      </c>
      <c r="G34" s="9" t="str">
        <f aca="false">G3</f>
        <v>_</v>
      </c>
      <c r="I34" s="0" t="str">
        <f aca="false">"  "&amp;C34&amp;", "&amp;D34&amp;", "&amp;E34&amp;", "&amp;F34&amp;", "&amp;G34&amp;","</f>
        <v>  0, _, _, _, _,</v>
      </c>
      <c r="J34" s="0" t="str">
        <f aca="false">"  "&amp;ROUND(C34*0.637628,0)&amp;", "&amp;D34&amp;", "&amp;E34&amp;", "&amp;F34&amp;", "&amp;G34&amp;","</f>
        <v>  0, _, _, _, _,</v>
      </c>
      <c r="K34" s="0" t="str">
        <f aca="false">"  "&amp;ROUND(C34*0.637628^2,0)&amp;", "&amp;D34&amp;", "&amp;E34&amp;", "&amp;F34&amp;", "&amp;G34&amp;","</f>
        <v>  0, _, _, _, _,</v>
      </c>
      <c r="L34" s="0" t="str">
        <f aca="false">"  "&amp;ROUND(C34*0.637628^3,0)&amp;", "&amp;D34&amp;", "&amp;E34&amp;", "&amp;F34&amp;", "&amp;G34&amp;","</f>
        <v>  0, _, _, _, _,</v>
      </c>
      <c r="M34" s="0" t="str">
        <f aca="false">"  "&amp;ROUND(C34*0.637628^4,0)&amp;", "&amp;D34&amp;", "&amp;E34&amp;", "&amp;F34&amp;", "&amp;G34&amp;","</f>
        <v>  0, _, _, _, _,</v>
      </c>
      <c r="N34" s="0" t="str">
        <f aca="false">"  "&amp;ROUND(C34*0.637628^5,0)&amp;", "&amp;D34&amp;", "&amp;E34&amp;", "&amp;F34&amp;", "&amp;G34&amp;","</f>
        <v>  0, _, _, _, _,</v>
      </c>
      <c r="O34" s="0" t="str">
        <f aca="false">"  "&amp;ROUND(C34*0.637628^6,0)&amp;", "&amp;D34&amp;", "&amp;E34&amp;", "&amp;F34&amp;", "&amp;G34&amp;","</f>
        <v>  0, _, _, _, _,</v>
      </c>
      <c r="P34" s="0" t="str">
        <f aca="false">"  "&amp;ROUND(C34*0.637628^7,0)&amp;", "&amp;D34&amp;", "&amp;E34&amp;", "&amp;F34&amp;", "&amp;G34&amp;","</f>
        <v>  0, _, _, _, _,</v>
      </c>
      <c r="Q34" s="0" t="str">
        <f aca="false">"  "&amp;ROUND(C34*0.637628^8,0)&amp;", "&amp;D34&amp;", "&amp;E34&amp;", "&amp;F34&amp;", "&amp;G34&amp;","</f>
        <v>  0, _, _, _, _,</v>
      </c>
      <c r="R34" s="0" t="str">
        <f aca="false">"  "&amp;ROUND(C34*0.637628^9,0)&amp;", "&amp;D34&amp;", "&amp;E34&amp;", "&amp;F34&amp;", "&amp;G34&amp;","</f>
        <v>  0, _, _, _, _,</v>
      </c>
    </row>
    <row r="35" customFormat="false" ht="15" hidden="false" customHeight="false" outlineLevel="0" collapsed="false">
      <c r="C35" s="15" t="n">
        <f aca="false">ROUND(C4,0)</f>
        <v>862355</v>
      </c>
      <c r="D35" s="9" t="str">
        <f aca="false">D4</f>
        <v>_</v>
      </c>
      <c r="E35" s="9" t="str">
        <f aca="false">E4</f>
        <v>_</v>
      </c>
      <c r="F35" s="9" t="str">
        <f aca="false">F4</f>
        <v>_</v>
      </c>
      <c r="G35" s="9" t="str">
        <f aca="false">G4</f>
        <v>_</v>
      </c>
      <c r="I35" s="0" t="str">
        <f aca="false">"  "&amp;C35&amp;", "&amp;D35&amp;", "&amp;E35&amp;", "&amp;F35&amp;", "&amp;G35&amp;","</f>
        <v>  862355, _, _, _, _,</v>
      </c>
      <c r="J35" s="0" t="str">
        <f aca="false">"  "&amp;ROUND(C35*0.637628,0)&amp;", "&amp;D35&amp;", "&amp;E35&amp;", "&amp;F35&amp;", "&amp;G35&amp;","</f>
        <v>  549862, _, _, _, _,</v>
      </c>
      <c r="K35" s="0" t="str">
        <f aca="false">"  "&amp;ROUND(C35*0.637628^2,0)&amp;", "&amp;D35&amp;", "&amp;E35&amp;", "&amp;F35&amp;", "&amp;G35&amp;","</f>
        <v>  350607, _, _, _, _,</v>
      </c>
      <c r="L35" s="0" t="str">
        <f aca="false">"  "&amp;ROUND(C35*0.637628^3,0)&amp;", "&amp;D35&amp;", "&amp;E35&amp;", "&amp;F35&amp;", "&amp;G35&amp;","</f>
        <v>  223557, _, _, _, _,</v>
      </c>
      <c r="M35" s="0" t="str">
        <f aca="false">"  "&amp;ROUND(C35*0.637628^4,0)&amp;", "&amp;D35&amp;", "&amp;E35&amp;", "&amp;F35&amp;", "&amp;G35&amp;","</f>
        <v>  142546, _, _, _, _,</v>
      </c>
      <c r="N35" s="0" t="str">
        <f aca="false">"  "&amp;ROUND(C35*0.637628^5,0)&amp;", "&amp;D35&amp;", "&amp;E35&amp;", "&amp;F35&amp;", "&amp;G35&amp;","</f>
        <v>  90891, _, _, _, _,</v>
      </c>
      <c r="O35" s="0" t="str">
        <f aca="false">"  "&amp;ROUND(C35*0.637628^6,0)&amp;", "&amp;D35&amp;", "&amp;E35&amp;", "&amp;F35&amp;", "&amp;G35&amp;","</f>
        <v>  57955, _, _, _, _,</v>
      </c>
      <c r="P35" s="0" t="str">
        <f aca="false">"  "&amp;ROUND(C35*0.637628^7,0)&amp;", "&amp;D35&amp;", "&amp;E35&amp;", "&amp;F35&amp;", "&amp;G35&amp;","</f>
        <v>  36954, _, _, _, _,</v>
      </c>
      <c r="Q35" s="0" t="str">
        <f aca="false">"  "&amp;ROUND(C35*0.637628^8,0)&amp;", "&amp;D35&amp;", "&amp;E35&amp;", "&amp;F35&amp;", "&amp;G35&amp;","</f>
        <v>  23563, _, _, _, _,</v>
      </c>
      <c r="R35" s="0" t="str">
        <f aca="false">"  "&amp;ROUND(C35*0.637628^9,0)&amp;", "&amp;D35&amp;", "&amp;E35&amp;", "&amp;F35&amp;", "&amp;G35&amp;","</f>
        <v>  15024, _, _, _, _,</v>
      </c>
    </row>
    <row r="36" customFormat="false" ht="15" hidden="false" customHeight="false" outlineLevel="0" collapsed="false">
      <c r="C36" s="15" t="n">
        <f aca="false">ROUND(C5,0)</f>
        <v>123754</v>
      </c>
      <c r="D36" s="9" t="str">
        <f aca="false">D5</f>
        <v>_</v>
      </c>
      <c r="E36" s="9" t="str">
        <f aca="false">E5</f>
        <v>_</v>
      </c>
      <c r="F36" s="9" t="str">
        <f aca="false">F5</f>
        <v>_</v>
      </c>
      <c r="G36" s="9" t="str">
        <f aca="false">G5</f>
        <v>_</v>
      </c>
      <c r="I36" s="0" t="str">
        <f aca="false">"  "&amp;C36&amp;", "&amp;D36&amp;", "&amp;E36&amp;", "&amp;F36&amp;", "&amp;G36&amp;","</f>
        <v>  123754, _, _, _, _,</v>
      </c>
      <c r="J36" s="0" t="str">
        <f aca="false">"  "&amp;ROUND(C36*0.637628,0)&amp;", "&amp;D36&amp;", "&amp;E36&amp;", "&amp;F36&amp;", "&amp;G36&amp;","</f>
        <v>  78909, _, _, _, _,</v>
      </c>
      <c r="K36" s="0" t="str">
        <f aca="false">"  "&amp;ROUND(C36*0.637628^2,0)&amp;", "&amp;D36&amp;", "&amp;E36&amp;", "&amp;F36&amp;", "&amp;G36&amp;","</f>
        <v>  50315, _, _, _, _,</v>
      </c>
      <c r="L36" s="0" t="str">
        <f aca="false">"  "&amp;ROUND(C36*0.637628^3,0)&amp;", "&amp;D36&amp;", "&amp;E36&amp;", "&amp;F36&amp;", "&amp;G36&amp;","</f>
        <v>  32082, _, _, _, _,</v>
      </c>
      <c r="M36" s="0" t="str">
        <f aca="false">"  "&amp;ROUND(C36*0.637628^4,0)&amp;", "&amp;D36&amp;", "&amp;E36&amp;", "&amp;F36&amp;", "&amp;G36&amp;","</f>
        <v>  20456, _, _, _, _,</v>
      </c>
      <c r="N36" s="0" t="str">
        <f aca="false">"  "&amp;ROUND(C36*0.637628^5,0)&amp;", "&amp;D36&amp;", "&amp;E36&amp;", "&amp;F36&amp;", "&amp;G36&amp;","</f>
        <v>  13044, _, _, _, _,</v>
      </c>
      <c r="O36" s="0" t="str">
        <f aca="false">"  "&amp;ROUND(C36*0.637628^6,0)&amp;", "&amp;D36&amp;", "&amp;E36&amp;", "&amp;F36&amp;", "&amp;G36&amp;","</f>
        <v>  8317, _, _, _, _,</v>
      </c>
      <c r="P36" s="0" t="str">
        <f aca="false">"  "&amp;ROUND(C36*0.637628^7,0)&amp;", "&amp;D36&amp;", "&amp;E36&amp;", "&amp;F36&amp;", "&amp;G36&amp;","</f>
        <v>  5303, _, _, _, _,</v>
      </c>
      <c r="Q36" s="0" t="str">
        <f aca="false">"  "&amp;ROUND(C36*0.637628^8,0)&amp;", "&amp;D36&amp;", "&amp;E36&amp;", "&amp;F36&amp;", "&amp;G36&amp;","</f>
        <v>  3381, _, _, _, _,</v>
      </c>
      <c r="R36" s="0" t="str">
        <f aca="false">"  "&amp;ROUND(C36*0.637628^9,0)&amp;", "&amp;D36&amp;", "&amp;E36&amp;", "&amp;F36&amp;", "&amp;G36&amp;","</f>
        <v>  2156, _, _, _, _,</v>
      </c>
    </row>
    <row r="37" customFormat="false" ht="15" hidden="false" customHeight="false" outlineLevel="0" collapsed="false">
      <c r="C37" s="15" t="n">
        <f aca="false">ROUND(C6,0)</f>
        <v>12678</v>
      </c>
      <c r="D37" s="9" t="str">
        <f aca="false">D6</f>
        <v>_</v>
      </c>
      <c r="E37" s="9" t="str">
        <f aca="false">E6</f>
        <v>_</v>
      </c>
      <c r="F37" s="9" t="str">
        <f aca="false">F6</f>
        <v>_</v>
      </c>
      <c r="G37" s="9" t="str">
        <f aca="false">G6</f>
        <v>_</v>
      </c>
      <c r="I37" s="0" t="str">
        <f aca="false">"  "&amp;C37&amp;", "&amp;D37&amp;", "&amp;E37&amp;", "&amp;F37&amp;", "&amp;G37&amp;","</f>
        <v>  12678, _, _, _, _,</v>
      </c>
      <c r="J37" s="0" t="str">
        <f aca="false">"  "&amp;ROUND(C37*0.637628,0)&amp;", "&amp;D37&amp;", "&amp;E37&amp;", "&amp;F37&amp;", "&amp;G37&amp;","</f>
        <v>  8084, _, _, _, _,</v>
      </c>
      <c r="K37" s="0" t="str">
        <f aca="false">"  "&amp;ROUND(C37*0.637628^2,0)&amp;", "&amp;D37&amp;", "&amp;E37&amp;", "&amp;F37&amp;", "&amp;G37&amp;","</f>
        <v>  5154, _, _, _, _,</v>
      </c>
      <c r="L37" s="0" t="str">
        <f aca="false">"  "&amp;ROUND(C37*0.637628^3,0)&amp;", "&amp;D37&amp;", "&amp;E37&amp;", "&amp;F37&amp;", "&amp;G37&amp;","</f>
        <v>  3287, _, _, _, _,</v>
      </c>
      <c r="M37" s="0" t="str">
        <f aca="false">"  "&amp;ROUND(C37*0.637628^4,0)&amp;", "&amp;D37&amp;", "&amp;E37&amp;", "&amp;F37&amp;", "&amp;G37&amp;","</f>
        <v>  2096, _, _, _, _,</v>
      </c>
      <c r="N37" s="0" t="str">
        <f aca="false">"  "&amp;ROUND(C37*0.637628^5,0)&amp;", "&amp;D37&amp;", "&amp;E37&amp;", "&amp;F37&amp;", "&amp;G37&amp;","</f>
        <v>  1336, _, _, _, _,</v>
      </c>
      <c r="O37" s="0" t="str">
        <f aca="false">"  "&amp;ROUND(C37*0.637628^6,0)&amp;", "&amp;D37&amp;", "&amp;E37&amp;", "&amp;F37&amp;", "&amp;G37&amp;","</f>
        <v>  852, _, _, _, _,</v>
      </c>
      <c r="P37" s="0" t="str">
        <f aca="false">"  "&amp;ROUND(C37*0.637628^7,0)&amp;", "&amp;D37&amp;", "&amp;E37&amp;", "&amp;F37&amp;", "&amp;G37&amp;","</f>
        <v>  543, _, _, _, _,</v>
      </c>
      <c r="Q37" s="0" t="str">
        <f aca="false">"  "&amp;ROUND(C37*0.637628^8,0)&amp;", "&amp;D37&amp;", "&amp;E37&amp;", "&amp;F37&amp;", "&amp;G37&amp;","</f>
        <v>  346, _, _, _, _,</v>
      </c>
      <c r="R37" s="0" t="str">
        <f aca="false">"  "&amp;ROUND(C37*0.637628^9,0)&amp;", "&amp;D37&amp;", "&amp;E37&amp;", "&amp;F37&amp;", "&amp;G37&amp;","</f>
        <v>  221, _, _, _, _,</v>
      </c>
    </row>
    <row r="38" customFormat="false" ht="15" hidden="false" customHeight="false" outlineLevel="0" collapsed="false">
      <c r="C38" s="15" t="n">
        <f aca="false">ROUND(C7,0)</f>
        <v>18766</v>
      </c>
      <c r="D38" s="9" t="str">
        <f aca="false">D7</f>
        <v>_</v>
      </c>
      <c r="E38" s="9" t="str">
        <f aca="false">E7</f>
        <v>_</v>
      </c>
      <c r="F38" s="9" t="str">
        <f aca="false">F7</f>
        <v>_</v>
      </c>
      <c r="G38" s="9" t="str">
        <f aca="false">G7</f>
        <v>_</v>
      </c>
      <c r="I38" s="0" t="str">
        <f aca="false">"  "&amp;C38&amp;", "&amp;D38&amp;", "&amp;E38&amp;", "&amp;F38&amp;", "&amp;G38&amp;","</f>
        <v>  18766, _, _, _, _,</v>
      </c>
      <c r="J38" s="0" t="str">
        <f aca="false">"  "&amp;ROUND(C38*0.637628,0)&amp;", "&amp;D38&amp;", "&amp;E38&amp;", "&amp;F38&amp;", "&amp;G38&amp;","</f>
        <v>  11966, _, _, _, _,</v>
      </c>
      <c r="K38" s="0" t="str">
        <f aca="false">"  "&amp;ROUND(C38*0.637628^2,0)&amp;", "&amp;D38&amp;", "&amp;E38&amp;", "&amp;F38&amp;", "&amp;G38&amp;","</f>
        <v>  7630, _, _, _, _,</v>
      </c>
      <c r="L38" s="0" t="str">
        <f aca="false">"  "&amp;ROUND(C38*0.637628^3,0)&amp;", "&amp;D38&amp;", "&amp;E38&amp;", "&amp;F38&amp;", "&amp;G38&amp;","</f>
        <v>  4865, _, _, _, _,</v>
      </c>
      <c r="M38" s="0" t="str">
        <f aca="false">"  "&amp;ROUND(C38*0.637628^4,0)&amp;", "&amp;D38&amp;", "&amp;E38&amp;", "&amp;F38&amp;", "&amp;G38&amp;","</f>
        <v>  3102, _, _, _, _,</v>
      </c>
      <c r="N38" s="0" t="str">
        <f aca="false">"  "&amp;ROUND(C38*0.637628^5,0)&amp;", "&amp;D38&amp;", "&amp;E38&amp;", "&amp;F38&amp;", "&amp;G38&amp;","</f>
        <v>  1978, _, _, _, _,</v>
      </c>
      <c r="O38" s="0" t="str">
        <f aca="false">"  "&amp;ROUND(C38*0.637628^6,0)&amp;", "&amp;D38&amp;", "&amp;E38&amp;", "&amp;F38&amp;", "&amp;G38&amp;","</f>
        <v>  1261, _, _, _, _,</v>
      </c>
      <c r="P38" s="0" t="str">
        <f aca="false">"  "&amp;ROUND(C38*0.637628^7,0)&amp;", "&amp;D38&amp;", "&amp;E38&amp;", "&amp;F38&amp;", "&amp;G38&amp;","</f>
        <v>  804, _, _, _, _,</v>
      </c>
      <c r="Q38" s="0" t="str">
        <f aca="false">"  "&amp;ROUND(C38*0.637628^8,0)&amp;", "&amp;D38&amp;", "&amp;E38&amp;", "&amp;F38&amp;", "&amp;G38&amp;","</f>
        <v>  513, _, _, _, _,</v>
      </c>
      <c r="R38" s="0" t="str">
        <f aca="false">"  "&amp;ROUND(C38*0.637628^9,0)&amp;", "&amp;D38&amp;", "&amp;E38&amp;", "&amp;F38&amp;", "&amp;G38&amp;","</f>
        <v>  327, _, _, _, _,</v>
      </c>
    </row>
    <row r="39" customFormat="false" ht="15" hidden="false" customHeight="false" outlineLevel="0" collapsed="false">
      <c r="C39" s="15" t="n">
        <f aca="false">ROUND(C8,0)</f>
        <v>16853</v>
      </c>
      <c r="D39" s="9" t="str">
        <f aca="false">D8</f>
        <v>_</v>
      </c>
      <c r="E39" s="9" t="str">
        <f aca="false">E8</f>
        <v>_</v>
      </c>
      <c r="F39" s="9" t="str">
        <f aca="false">F8</f>
        <v>_</v>
      </c>
      <c r="G39" s="9" t="str">
        <f aca="false">G8</f>
        <v>_</v>
      </c>
      <c r="I39" s="0" t="str">
        <f aca="false">"  "&amp;C39&amp;", "&amp;D39&amp;", "&amp;E39&amp;", "&amp;F39&amp;", "&amp;G39&amp;","</f>
        <v>  16853, _, _, _, _,</v>
      </c>
      <c r="J39" s="0" t="str">
        <f aca="false">"  "&amp;ROUND(C39*0.637628,0)&amp;", "&amp;D39&amp;", "&amp;E39&amp;", "&amp;F39&amp;", "&amp;G39&amp;","</f>
        <v>  10746, _, _, _, _,</v>
      </c>
      <c r="K39" s="0" t="str">
        <f aca="false">"  "&amp;ROUND(C39*0.637628^2,0)&amp;", "&amp;D39&amp;", "&amp;E39&amp;", "&amp;F39&amp;", "&amp;G39&amp;","</f>
        <v>  6852, _, _, _, _,</v>
      </c>
      <c r="L39" s="0" t="str">
        <f aca="false">"  "&amp;ROUND(C39*0.637628^3,0)&amp;", "&amp;D39&amp;", "&amp;E39&amp;", "&amp;F39&amp;", "&amp;G39&amp;","</f>
        <v>  4369, _, _, _, _,</v>
      </c>
      <c r="M39" s="0" t="str">
        <f aca="false">"  "&amp;ROUND(C39*0.637628^4,0)&amp;", "&amp;D39&amp;", "&amp;E39&amp;", "&amp;F39&amp;", "&amp;G39&amp;","</f>
        <v>  2786, _, _, _, _,</v>
      </c>
      <c r="N39" s="0" t="str">
        <f aca="false">"  "&amp;ROUND(C39*0.637628^5,0)&amp;", "&amp;D39&amp;", "&amp;E39&amp;", "&amp;F39&amp;", "&amp;G39&amp;","</f>
        <v>  1776, _, _, _, _,</v>
      </c>
      <c r="O39" s="0" t="str">
        <f aca="false">"  "&amp;ROUND(C39*0.637628^6,0)&amp;", "&amp;D39&amp;", "&amp;E39&amp;", "&amp;F39&amp;", "&amp;G39&amp;","</f>
        <v>  1133, _, _, _, _,</v>
      </c>
      <c r="P39" s="0" t="str">
        <f aca="false">"  "&amp;ROUND(C39*0.637628^7,0)&amp;", "&amp;D39&amp;", "&amp;E39&amp;", "&amp;F39&amp;", "&amp;G39&amp;","</f>
        <v>  722, _, _, _, _,</v>
      </c>
      <c r="Q39" s="0" t="str">
        <f aca="false">"  "&amp;ROUND(C39*0.637628^8,0)&amp;", "&amp;D39&amp;", "&amp;E39&amp;", "&amp;F39&amp;", "&amp;G39&amp;","</f>
        <v>  460, _, _, _, _,</v>
      </c>
      <c r="R39" s="0" t="str">
        <f aca="false">"  "&amp;ROUND(C39*0.637628^9,0)&amp;", "&amp;D39&amp;", "&amp;E39&amp;", "&amp;F39&amp;", "&amp;G39&amp;","</f>
        <v>  294, _, _, _, _,</v>
      </c>
    </row>
    <row r="40" customFormat="false" ht="15" hidden="false" customHeight="false" outlineLevel="0" collapsed="false">
      <c r="C40" s="15" t="n">
        <f aca="false">ROUND(C9,0)</f>
        <v>21683</v>
      </c>
      <c r="D40" s="9" t="str">
        <f aca="false">D9</f>
        <v>_</v>
      </c>
      <c r="E40" s="9" t="str">
        <f aca="false">E9</f>
        <v>_</v>
      </c>
      <c r="F40" s="9" t="str">
        <f aca="false">F9</f>
        <v>_</v>
      </c>
      <c r="G40" s="9" t="str">
        <f aca="false">G9</f>
        <v>_</v>
      </c>
      <c r="I40" s="0" t="str">
        <f aca="false">"  "&amp;C40&amp;", "&amp;D40&amp;", "&amp;E40&amp;", "&amp;F40&amp;", "&amp;G40&amp;","</f>
        <v>  21683, _, _, _, _,</v>
      </c>
      <c r="J40" s="0" t="str">
        <f aca="false">"  "&amp;ROUND(C40*0.637628,0)&amp;", "&amp;D40&amp;", "&amp;E40&amp;", "&amp;F40&amp;", "&amp;G40&amp;","</f>
        <v>  13826, _, _, _, _,</v>
      </c>
      <c r="K40" s="0" t="str">
        <f aca="false">"  "&amp;ROUND(C40*0.637628^2,0)&amp;", "&amp;D40&amp;", "&amp;E40&amp;", "&amp;F40&amp;", "&amp;G40&amp;","</f>
        <v>  8816, _, _, _, _,</v>
      </c>
      <c r="L40" s="0" t="str">
        <f aca="false">"  "&amp;ROUND(C40*0.637628^3,0)&amp;", "&amp;D40&amp;", "&amp;E40&amp;", "&amp;F40&amp;", "&amp;G40&amp;","</f>
        <v>  5621, _, _, _, _,</v>
      </c>
      <c r="M40" s="0" t="str">
        <f aca="false">"  "&amp;ROUND(C40*0.637628^4,0)&amp;", "&amp;D40&amp;", "&amp;E40&amp;", "&amp;F40&amp;", "&amp;G40&amp;","</f>
        <v>  3584, _, _, _, _,</v>
      </c>
      <c r="N40" s="0" t="str">
        <f aca="false">"  "&amp;ROUND(C40*0.637628^5,0)&amp;", "&amp;D40&amp;", "&amp;E40&amp;", "&amp;F40&amp;", "&amp;G40&amp;","</f>
        <v>  2285, _, _, _, _,</v>
      </c>
      <c r="O40" s="0" t="str">
        <f aca="false">"  "&amp;ROUND(C40*0.637628^6,0)&amp;", "&amp;D40&amp;", "&amp;E40&amp;", "&amp;F40&amp;", "&amp;G40&amp;","</f>
        <v>  1457, _, _, _, _,</v>
      </c>
      <c r="P40" s="0" t="str">
        <f aca="false">"  "&amp;ROUND(C40*0.637628^7,0)&amp;", "&amp;D40&amp;", "&amp;E40&amp;", "&amp;F40&amp;", "&amp;G40&amp;","</f>
        <v>  929, _, _, _, _,</v>
      </c>
      <c r="Q40" s="0" t="str">
        <f aca="false">"  "&amp;ROUND(C40*0.637628^8,0)&amp;", "&amp;D40&amp;", "&amp;E40&amp;", "&amp;F40&amp;", "&amp;G40&amp;","</f>
        <v>  592, _, _, _, _,</v>
      </c>
      <c r="R40" s="0" t="str">
        <f aca="false">"  "&amp;ROUND(C40*0.637628^9,0)&amp;", "&amp;D40&amp;", "&amp;E40&amp;", "&amp;F40&amp;", "&amp;G40&amp;","</f>
        <v>  378, _, _, _, _,</v>
      </c>
    </row>
    <row r="41" customFormat="false" ht="15" hidden="false" customHeight="false" outlineLevel="0" collapsed="false">
      <c r="C41" s="15" t="n">
        <f aca="false">ROUND(C10,0)</f>
        <v>24439</v>
      </c>
      <c r="D41" s="9" t="str">
        <f aca="false">D10</f>
        <v>_</v>
      </c>
      <c r="E41" s="9" t="str">
        <f aca="false">E10</f>
        <v>_</v>
      </c>
      <c r="F41" s="9" t="str">
        <f aca="false">F10</f>
        <v>_</v>
      </c>
      <c r="G41" s="9" t="str">
        <f aca="false">G10</f>
        <v>_</v>
      </c>
      <c r="I41" s="0" t="str">
        <f aca="false">"  "&amp;C41&amp;", "&amp;D41&amp;", "&amp;E41&amp;", "&amp;F41&amp;", "&amp;G41&amp;","</f>
        <v>  24439, _, _, _, _,</v>
      </c>
      <c r="J41" s="0" t="str">
        <f aca="false">"  "&amp;ROUND(C41*0.637628,0)&amp;", "&amp;D41&amp;", "&amp;E41&amp;", "&amp;F41&amp;", "&amp;G41&amp;","</f>
        <v>  15583, _, _, _, _,</v>
      </c>
      <c r="K41" s="0" t="str">
        <f aca="false">"  "&amp;ROUND(C41*0.637628^2,0)&amp;", "&amp;D41&amp;", "&amp;E41&amp;", "&amp;F41&amp;", "&amp;G41&amp;","</f>
        <v>  9936, _, _, _, _,</v>
      </c>
      <c r="L41" s="0" t="str">
        <f aca="false">"  "&amp;ROUND(C41*0.637628^3,0)&amp;", "&amp;D41&amp;", "&amp;E41&amp;", "&amp;F41&amp;", "&amp;G41&amp;","</f>
        <v>  6336, _, _, _, _,</v>
      </c>
      <c r="M41" s="0" t="str">
        <f aca="false">"  "&amp;ROUND(C41*0.637628^4,0)&amp;", "&amp;D41&amp;", "&amp;E41&amp;", "&amp;F41&amp;", "&amp;G41&amp;","</f>
        <v>  4040, _, _, _, _,</v>
      </c>
      <c r="N41" s="0" t="str">
        <f aca="false">"  "&amp;ROUND(C41*0.637628^5,0)&amp;", "&amp;D41&amp;", "&amp;E41&amp;", "&amp;F41&amp;", "&amp;G41&amp;","</f>
        <v>  2576, _, _, _, _,</v>
      </c>
      <c r="O41" s="0" t="str">
        <f aca="false">"  "&amp;ROUND(C41*0.637628^6,0)&amp;", "&amp;D41&amp;", "&amp;E41&amp;", "&amp;F41&amp;", "&amp;G41&amp;","</f>
        <v>  1642, _, _, _, _,</v>
      </c>
      <c r="P41" s="0" t="str">
        <f aca="false">"  "&amp;ROUND(C41*0.637628^7,0)&amp;", "&amp;D41&amp;", "&amp;E41&amp;", "&amp;F41&amp;", "&amp;G41&amp;","</f>
        <v>  1047, _, _, _, _,</v>
      </c>
      <c r="Q41" s="0" t="str">
        <f aca="false">"  "&amp;ROUND(C41*0.637628^8,0)&amp;", "&amp;D41&amp;", "&amp;E41&amp;", "&amp;F41&amp;", "&amp;G41&amp;","</f>
        <v>  668, _, _, _, _,</v>
      </c>
      <c r="R41" s="0" t="str">
        <f aca="false">"  "&amp;ROUND(C41*0.637628^9,0)&amp;", "&amp;D41&amp;", "&amp;E41&amp;", "&amp;F41&amp;", "&amp;G41&amp;","</f>
        <v>  426, _, _, _, _,</v>
      </c>
    </row>
    <row r="42" customFormat="false" ht="15" hidden="false" customHeight="false" outlineLevel="0" collapsed="false">
      <c r="C42" s="15" t="n">
        <f aca="false">ROUND(C11,0)</f>
        <v>601</v>
      </c>
      <c r="D42" s="9" t="str">
        <f aca="false">D11</f>
        <v>_</v>
      </c>
      <c r="E42" s="9" t="str">
        <f aca="false">E11</f>
        <v>_</v>
      </c>
      <c r="F42" s="9" t="str">
        <f aca="false">F11</f>
        <v>_</v>
      </c>
      <c r="G42" s="9" t="str">
        <f aca="false">G11</f>
        <v>_</v>
      </c>
      <c r="I42" s="0" t="str">
        <f aca="false">"  "&amp;C42&amp;", "&amp;D42&amp;", "&amp;E42&amp;", "&amp;F42&amp;", "&amp;G42&amp;","</f>
        <v>  601, _, _, _, _,</v>
      </c>
      <c r="J42" s="0" t="str">
        <f aca="false">"  "&amp;ROUND(C42*0.637628,0)&amp;", "&amp;D42&amp;", "&amp;E42&amp;", "&amp;F42&amp;", "&amp;G42&amp;","</f>
        <v>  383, _, _, _, _,</v>
      </c>
      <c r="K42" s="0" t="str">
        <f aca="false">"  "&amp;ROUND(C42*0.637628^2,0)&amp;", "&amp;D42&amp;", "&amp;E42&amp;", "&amp;F42&amp;", "&amp;G42&amp;","</f>
        <v>  244, _, _, _, _,</v>
      </c>
      <c r="L42" s="0" t="str">
        <f aca="false">"  "&amp;ROUND(C42*0.637628^3,0)&amp;", "&amp;D42&amp;", "&amp;E42&amp;", "&amp;F42&amp;", "&amp;G42&amp;","</f>
        <v>  156, _, _, _, _,</v>
      </c>
      <c r="M42" s="0" t="str">
        <f aca="false">"  "&amp;ROUND(C42*0.637628^4,0)&amp;", "&amp;D42&amp;", "&amp;E42&amp;", "&amp;F42&amp;", "&amp;G42&amp;","</f>
        <v>  99, _, _, _, _,</v>
      </c>
      <c r="N42" s="0" t="str">
        <f aca="false">"  "&amp;ROUND(C42*0.637628^5,0)&amp;", "&amp;D42&amp;", "&amp;E42&amp;", "&amp;F42&amp;", "&amp;G42&amp;","</f>
        <v>  63, _, _, _, _,</v>
      </c>
      <c r="O42" s="0" t="str">
        <f aca="false">"  "&amp;ROUND(C42*0.637628^6,0)&amp;", "&amp;D42&amp;", "&amp;E42&amp;", "&amp;F42&amp;", "&amp;G42&amp;","</f>
        <v>  40, _, _, _, _,</v>
      </c>
      <c r="P42" s="0" t="str">
        <f aca="false">"  "&amp;ROUND(C42*0.637628^7,0)&amp;", "&amp;D42&amp;", "&amp;E42&amp;", "&amp;F42&amp;", "&amp;G42&amp;","</f>
        <v>  26, _, _, _, _,</v>
      </c>
      <c r="Q42" s="0" t="str">
        <f aca="false">"  "&amp;ROUND(C42*0.637628^8,0)&amp;", "&amp;D42&amp;", "&amp;E42&amp;", "&amp;F42&amp;", "&amp;G42&amp;","</f>
        <v>  16, _, _, _, _,</v>
      </c>
      <c r="R42" s="0" t="str">
        <f aca="false">"  "&amp;ROUND(C42*0.637628^9,0)&amp;", "&amp;D42&amp;", "&amp;E42&amp;", "&amp;F42&amp;", "&amp;G42&amp;","</f>
        <v>  10, _, _, _, _,</v>
      </c>
    </row>
    <row r="43" customFormat="false" ht="15" hidden="false" customHeight="false" outlineLevel="0" collapsed="false">
      <c r="C43" s="15" t="n">
        <f aca="false">ROUND(C12,0)</f>
        <v>11606</v>
      </c>
      <c r="D43" s="9" t="str">
        <f aca="false">D12</f>
        <v>_</v>
      </c>
      <c r="E43" s="9" t="str">
        <f aca="false">E12</f>
        <v>_</v>
      </c>
      <c r="F43" s="9" t="str">
        <f aca="false">F12</f>
        <v>_</v>
      </c>
      <c r="G43" s="9" t="str">
        <f aca="false">G12</f>
        <v>_</v>
      </c>
      <c r="I43" s="0" t="str">
        <f aca="false">"  "&amp;C43&amp;", "&amp;D43&amp;", "&amp;E43&amp;", "&amp;F43&amp;", "&amp;G43&amp;","</f>
        <v>  11606, _, _, _, _,</v>
      </c>
      <c r="J43" s="0" t="str">
        <f aca="false">"  "&amp;ROUND(C43*0.637628,0)&amp;", "&amp;D43&amp;", "&amp;E43&amp;", "&amp;F43&amp;", "&amp;G43&amp;","</f>
        <v>  7400, _, _, _, _,</v>
      </c>
      <c r="K43" s="0" t="str">
        <f aca="false">"  "&amp;ROUND(C43*0.637628^2,0)&amp;", "&amp;D43&amp;", "&amp;E43&amp;", "&amp;F43&amp;", "&amp;G43&amp;","</f>
        <v>  4719, _, _, _, _,</v>
      </c>
      <c r="L43" s="0" t="str">
        <f aca="false">"  "&amp;ROUND(C43*0.637628^3,0)&amp;", "&amp;D43&amp;", "&amp;E43&amp;", "&amp;F43&amp;", "&amp;G43&amp;","</f>
        <v>  3009, _, _, _, _,</v>
      </c>
      <c r="M43" s="0" t="str">
        <f aca="false">"  "&amp;ROUND(C43*0.637628^4,0)&amp;", "&amp;D43&amp;", "&amp;E43&amp;", "&amp;F43&amp;", "&amp;G43&amp;","</f>
        <v>  1918, _, _, _, _,</v>
      </c>
      <c r="N43" s="0" t="str">
        <f aca="false">"  "&amp;ROUND(C43*0.637628^5,0)&amp;", "&amp;D43&amp;", "&amp;E43&amp;", "&amp;F43&amp;", "&amp;G43&amp;","</f>
        <v>  1223, _, _, _, _,</v>
      </c>
      <c r="O43" s="0" t="str">
        <f aca="false">"  "&amp;ROUND(C43*0.637628^6,0)&amp;", "&amp;D43&amp;", "&amp;E43&amp;", "&amp;F43&amp;", "&amp;G43&amp;","</f>
        <v>  780, _, _, _, _,</v>
      </c>
      <c r="P43" s="0" t="str">
        <f aca="false">"  "&amp;ROUND(C43*0.637628^7,0)&amp;", "&amp;D43&amp;", "&amp;E43&amp;", "&amp;F43&amp;", "&amp;G43&amp;","</f>
        <v>  497, _, _, _, _,</v>
      </c>
      <c r="Q43" s="0" t="str">
        <f aca="false">"  "&amp;ROUND(C43*0.637628^8,0)&amp;", "&amp;D43&amp;", "&amp;E43&amp;", "&amp;F43&amp;", "&amp;G43&amp;","</f>
        <v>  317, _, _, _, _,</v>
      </c>
      <c r="R43" s="0" t="str">
        <f aca="false">"  "&amp;ROUND(C43*0.637628^9,0)&amp;", "&amp;D43&amp;", "&amp;E43&amp;", "&amp;F43&amp;", "&amp;G43&amp;","</f>
        <v>  202, _, _, _, _,</v>
      </c>
    </row>
    <row r="44" customFormat="false" ht="15" hidden="false" customHeight="false" outlineLevel="0" collapsed="false">
      <c r="C44" s="15" t="n">
        <f aca="false">ROUND(C13,0)</f>
        <v>0</v>
      </c>
      <c r="D44" s="9" t="str">
        <f aca="false">D13</f>
        <v>_</v>
      </c>
      <c r="E44" s="9" t="str">
        <f aca="false">E13</f>
        <v>_</v>
      </c>
      <c r="F44" s="9" t="str">
        <f aca="false">F13</f>
        <v>_</v>
      </c>
      <c r="G44" s="9" t="str">
        <f aca="false">G13</f>
        <v>_</v>
      </c>
      <c r="I44" s="0" t="str">
        <f aca="false">"  "&amp;C44&amp;", "&amp;D44&amp;", "&amp;E44&amp;", "&amp;F44&amp;", "&amp;G44&amp;","</f>
        <v>  0, _, _, _, _,</v>
      </c>
      <c r="J44" s="0" t="str">
        <f aca="false">"  "&amp;ROUND(C44*0.637628,0)&amp;", "&amp;D44&amp;", "&amp;E44&amp;", "&amp;F44&amp;", "&amp;G44&amp;","</f>
        <v>  0, _, _, _, _,</v>
      </c>
      <c r="K44" s="0" t="str">
        <f aca="false">"  "&amp;ROUND(C44*0.637628^2,0)&amp;", "&amp;D44&amp;", "&amp;E44&amp;", "&amp;F44&amp;", "&amp;G44&amp;","</f>
        <v>  0, _, _, _, _,</v>
      </c>
      <c r="L44" s="0" t="str">
        <f aca="false">"  "&amp;ROUND(C44*0.637628^3,0)&amp;", "&amp;D44&amp;", "&amp;E44&amp;", "&amp;F44&amp;", "&amp;G44&amp;","</f>
        <v>  0, _, _, _, _,</v>
      </c>
      <c r="M44" s="0" t="str">
        <f aca="false">"  "&amp;ROUND(C44*0.637628^4,0)&amp;", "&amp;D44&amp;", "&amp;E44&amp;", "&amp;F44&amp;", "&amp;G44&amp;","</f>
        <v>  0, _, _, _, _,</v>
      </c>
      <c r="N44" s="0" t="str">
        <f aca="false">"  "&amp;ROUND(C44*0.637628^5,0)&amp;", "&amp;D44&amp;", "&amp;E44&amp;", "&amp;F44&amp;", "&amp;G44&amp;","</f>
        <v>  0, _, _, _, _,</v>
      </c>
      <c r="O44" s="0" t="str">
        <f aca="false">"  "&amp;ROUND(C44*0.637628^6,0)&amp;", "&amp;D44&amp;", "&amp;E44&amp;", "&amp;F44&amp;", "&amp;G44&amp;","</f>
        <v>  0, _, _, _, _,</v>
      </c>
      <c r="P44" s="0" t="str">
        <f aca="false">"  "&amp;ROUND(C44*0.637628^7,0)&amp;", "&amp;D44&amp;", "&amp;E44&amp;", "&amp;F44&amp;", "&amp;G44&amp;","</f>
        <v>  0, _, _, _, _,</v>
      </c>
      <c r="Q44" s="0" t="str">
        <f aca="false">"  "&amp;ROUND(C44*0.637628^8,0)&amp;", "&amp;D44&amp;", "&amp;E44&amp;", "&amp;F44&amp;", "&amp;G44&amp;","</f>
        <v>  0, _, _, _, _,</v>
      </c>
      <c r="R44" s="0" t="str">
        <f aca="false">"  "&amp;ROUND(C44*0.637628^9,0)&amp;", "&amp;D44&amp;", "&amp;E44&amp;", "&amp;F44&amp;", "&amp;G44&amp;","</f>
        <v>  0, _, _, _, _,</v>
      </c>
    </row>
    <row r="45" customFormat="false" ht="15" hidden="false" customHeight="false" outlineLevel="0" collapsed="false">
      <c r="C45" s="15" t="n">
        <f aca="false">ROUND(C14,0)</f>
        <v>0</v>
      </c>
      <c r="D45" s="9" t="str">
        <f aca="false">D14</f>
        <v>_</v>
      </c>
      <c r="E45" s="9" t="str">
        <f aca="false">E14</f>
        <v>_</v>
      </c>
      <c r="F45" s="9" t="str">
        <f aca="false">F14</f>
        <v>_</v>
      </c>
      <c r="G45" s="9" t="str">
        <f aca="false">G14</f>
        <v>_</v>
      </c>
      <c r="I45" s="0" t="str">
        <f aca="false">"  "&amp;C45&amp;", "&amp;D45&amp;", "&amp;E45&amp;", "&amp;F45&amp;", "&amp;G45&amp;","</f>
        <v>  0, _, _, _, _,</v>
      </c>
      <c r="J45" s="0" t="str">
        <f aca="false">"  "&amp;ROUND(C45*0.637628,0)&amp;", "&amp;D45&amp;", "&amp;E45&amp;", "&amp;F45&amp;", "&amp;G45&amp;","</f>
        <v>  0, _, _, _, _,</v>
      </c>
      <c r="K45" s="0" t="str">
        <f aca="false">"  "&amp;ROUND(C45*0.637628^2,0)&amp;", "&amp;D45&amp;", "&amp;E45&amp;", "&amp;F45&amp;", "&amp;G45&amp;","</f>
        <v>  0, _, _, _, _,</v>
      </c>
      <c r="L45" s="0" t="str">
        <f aca="false">"  "&amp;ROUND(C45*0.637628^3,0)&amp;", "&amp;D45&amp;", "&amp;E45&amp;", "&amp;F45&amp;", "&amp;G45&amp;","</f>
        <v>  0, _, _, _, _,</v>
      </c>
      <c r="M45" s="0" t="str">
        <f aca="false">"  "&amp;ROUND(C45*0.637628^4,0)&amp;", "&amp;D45&amp;", "&amp;E45&amp;", "&amp;F45&amp;", "&amp;G45&amp;","</f>
        <v>  0, _, _, _, _,</v>
      </c>
      <c r="N45" s="0" t="str">
        <f aca="false">"  "&amp;ROUND(C45*0.637628^5,0)&amp;", "&amp;D45&amp;", "&amp;E45&amp;", "&amp;F45&amp;", "&amp;G45&amp;","</f>
        <v>  0, _, _, _, _,</v>
      </c>
      <c r="O45" s="0" t="str">
        <f aca="false">"  "&amp;ROUND(C45*0.637628^6,0)&amp;", "&amp;D45&amp;", "&amp;E45&amp;", "&amp;F45&amp;", "&amp;G45&amp;","</f>
        <v>  0, _, _, _, _,</v>
      </c>
      <c r="P45" s="0" t="str">
        <f aca="false">"  "&amp;ROUND(C45*0.637628^7,0)&amp;", "&amp;D45&amp;", "&amp;E45&amp;", "&amp;F45&amp;", "&amp;G45&amp;","</f>
        <v>  0, _, _, _, _,</v>
      </c>
      <c r="Q45" s="0" t="str">
        <f aca="false">"  "&amp;ROUND(C45*0.637628^8,0)&amp;", "&amp;D45&amp;", "&amp;E45&amp;", "&amp;F45&amp;", "&amp;G45&amp;","</f>
        <v>  0, _, _, _, _,</v>
      </c>
      <c r="R45" s="0" t="str">
        <f aca="false">"  "&amp;ROUND(C45*0.637628^9,0)&amp;", "&amp;D45&amp;", "&amp;E45&amp;", "&amp;F45&amp;", "&amp;G45&amp;","</f>
        <v>  0, _, _, _, _,</v>
      </c>
    </row>
    <row r="46" customFormat="false" ht="15" hidden="false" customHeight="false" outlineLevel="0" collapsed="false">
      <c r="C46" s="15" t="n">
        <f aca="false">ROUND(C15,0)</f>
        <v>2702</v>
      </c>
      <c r="D46" s="9" t="str">
        <f aca="false">D15</f>
        <v>_</v>
      </c>
      <c r="E46" s="9" t="str">
        <f aca="false">E15</f>
        <v>_</v>
      </c>
      <c r="F46" s="9" t="str">
        <f aca="false">F15</f>
        <v>_</v>
      </c>
      <c r="G46" s="9" t="str">
        <f aca="false">G15</f>
        <v>_</v>
      </c>
      <c r="I46" s="0" t="str">
        <f aca="false">"  "&amp;C46&amp;", "&amp;D46&amp;", "&amp;E46&amp;", "&amp;F46&amp;", "&amp;G46&amp;","</f>
        <v>  2702, _, _, _, _,</v>
      </c>
      <c r="J46" s="0" t="str">
        <f aca="false">"  "&amp;ROUND(C46*0.637628,0)&amp;", "&amp;D46&amp;", "&amp;E46&amp;", "&amp;F46&amp;", "&amp;G46&amp;","</f>
        <v>  1723, _, _, _, _,</v>
      </c>
      <c r="K46" s="0" t="str">
        <f aca="false">"  "&amp;ROUND(C46*0.637628^2,0)&amp;", "&amp;D46&amp;", "&amp;E46&amp;", "&amp;F46&amp;", "&amp;G46&amp;","</f>
        <v>  1099, _, _, _, _,</v>
      </c>
      <c r="L46" s="0" t="str">
        <f aca="false">"  "&amp;ROUND(C46*0.637628^3,0)&amp;", "&amp;D46&amp;", "&amp;E46&amp;", "&amp;F46&amp;", "&amp;G46&amp;","</f>
        <v>  700, _, _, _, _,</v>
      </c>
      <c r="M46" s="0" t="str">
        <f aca="false">"  "&amp;ROUND(C46*0.637628^4,0)&amp;", "&amp;D46&amp;", "&amp;E46&amp;", "&amp;F46&amp;", "&amp;G46&amp;","</f>
        <v>  447, _, _, _, _,</v>
      </c>
      <c r="N46" s="0" t="str">
        <f aca="false">"  "&amp;ROUND(C46*0.637628^5,0)&amp;", "&amp;D46&amp;", "&amp;E46&amp;", "&amp;F46&amp;", "&amp;G46&amp;","</f>
        <v>  285, _, _, _, _,</v>
      </c>
      <c r="O46" s="0" t="str">
        <f aca="false">"  "&amp;ROUND(C46*0.637628^6,0)&amp;", "&amp;D46&amp;", "&amp;E46&amp;", "&amp;F46&amp;", "&amp;G46&amp;","</f>
        <v>  182, _, _, _, _,</v>
      </c>
      <c r="P46" s="0" t="str">
        <f aca="false">"  "&amp;ROUND(C46*0.637628^7,0)&amp;", "&amp;D46&amp;", "&amp;E46&amp;", "&amp;F46&amp;", "&amp;G46&amp;","</f>
        <v>  116, _, _, _, _,</v>
      </c>
      <c r="Q46" s="0" t="str">
        <f aca="false">"  "&amp;ROUND(C46*0.637628^8,0)&amp;", "&amp;D46&amp;", "&amp;E46&amp;", "&amp;F46&amp;", "&amp;G46&amp;","</f>
        <v>  74, _, _, _, _,</v>
      </c>
      <c r="R46" s="0" t="str">
        <f aca="false">"  "&amp;ROUND(C46*0.637628^9,0)&amp;", "&amp;D46&amp;", "&amp;E46&amp;", "&amp;F46&amp;", "&amp;G46&amp;","</f>
        <v>  47, _, _, _, _,</v>
      </c>
    </row>
    <row r="47" customFormat="false" ht="15" hidden="false" customHeight="false" outlineLevel="0" collapsed="false">
      <c r="C47" s="15" t="n">
        <f aca="false">ROUND(C16,0)</f>
        <v>21942</v>
      </c>
      <c r="D47" s="9" t="str">
        <f aca="false">D16</f>
        <v>_</v>
      </c>
      <c r="E47" s="9" t="str">
        <f aca="false">E16</f>
        <v>_</v>
      </c>
      <c r="F47" s="9" t="str">
        <f aca="false">F16</f>
        <v>_</v>
      </c>
      <c r="G47" s="9" t="str">
        <f aca="false">G16</f>
        <v>_</v>
      </c>
      <c r="I47" s="0" t="str">
        <f aca="false">"  "&amp;C47&amp;", "&amp;D47&amp;", "&amp;E47&amp;", "&amp;F47&amp;", "&amp;G47&amp;","</f>
        <v>  21942, _, _, _, _,</v>
      </c>
      <c r="J47" s="0" t="str">
        <f aca="false">"  "&amp;ROUND(C47*0.637628,0)&amp;", "&amp;D47&amp;", "&amp;E47&amp;", "&amp;F47&amp;", "&amp;G47&amp;","</f>
        <v>  13991, _, _, _, _,</v>
      </c>
      <c r="K47" s="0" t="str">
        <f aca="false">"  "&amp;ROUND(C47*0.637628^2,0)&amp;", "&amp;D47&amp;", "&amp;E47&amp;", "&amp;F47&amp;", "&amp;G47&amp;","</f>
        <v>  8921, _, _, _, _,</v>
      </c>
      <c r="L47" s="0" t="str">
        <f aca="false">"  "&amp;ROUND(C47*0.637628^3,0)&amp;", "&amp;D47&amp;", "&amp;E47&amp;", "&amp;F47&amp;", "&amp;G47&amp;","</f>
        <v>  5688, _, _, _, _,</v>
      </c>
      <c r="M47" s="0" t="str">
        <f aca="false">"  "&amp;ROUND(C47*0.637628^4,0)&amp;", "&amp;D47&amp;", "&amp;E47&amp;", "&amp;F47&amp;", "&amp;G47&amp;","</f>
        <v>  3627, _, _, _, _,</v>
      </c>
      <c r="N47" s="0" t="str">
        <f aca="false">"  "&amp;ROUND(C47*0.637628^5,0)&amp;", "&amp;D47&amp;", "&amp;E47&amp;", "&amp;F47&amp;", "&amp;G47&amp;","</f>
        <v>  2313, _, _, _, _,</v>
      </c>
      <c r="O47" s="0" t="str">
        <f aca="false">"  "&amp;ROUND(C47*0.637628^6,0)&amp;", "&amp;D47&amp;", "&amp;E47&amp;", "&amp;F47&amp;", "&amp;G47&amp;","</f>
        <v>  1475, _, _, _, _,</v>
      </c>
      <c r="P47" s="0" t="str">
        <f aca="false">"  "&amp;ROUND(C47*0.637628^7,0)&amp;", "&amp;D47&amp;", "&amp;E47&amp;", "&amp;F47&amp;", "&amp;G47&amp;","</f>
        <v>  940, _, _, _, _,</v>
      </c>
      <c r="Q47" s="0" t="str">
        <f aca="false">"  "&amp;ROUND(C47*0.637628^8,0)&amp;", "&amp;D47&amp;", "&amp;E47&amp;", "&amp;F47&amp;", "&amp;G47&amp;","</f>
        <v>  600, _, _, _, _,</v>
      </c>
      <c r="R47" s="0" t="str">
        <f aca="false">"  "&amp;ROUND(C47*0.637628^9,0)&amp;", "&amp;D47&amp;", "&amp;E47&amp;", "&amp;F47&amp;", "&amp;G47&amp;","</f>
        <v>  382, _, _, _, _,</v>
      </c>
    </row>
    <row r="48" customFormat="false" ht="15" hidden="false" customHeight="false" outlineLevel="0" collapsed="false">
      <c r="C48" s="15" t="n">
        <f aca="false">ROUND(C17,0)</f>
        <v>0</v>
      </c>
      <c r="D48" s="9" t="str">
        <f aca="false">D17</f>
        <v>_</v>
      </c>
      <c r="E48" s="9" t="str">
        <f aca="false">E17</f>
        <v>_</v>
      </c>
      <c r="F48" s="9" t="str">
        <f aca="false">F17</f>
        <v>_</v>
      </c>
      <c r="G48" s="9" t="str">
        <f aca="false">G17</f>
        <v>_</v>
      </c>
      <c r="I48" s="0" t="str">
        <f aca="false">"  "&amp;C48&amp;", "&amp;D48&amp;", "&amp;E48&amp;", "&amp;F48&amp;", "&amp;G48&amp;","</f>
        <v>  0, _, _, _, _,</v>
      </c>
      <c r="J48" s="0" t="str">
        <f aca="false">"  "&amp;ROUND(C48*0.637628,0)&amp;", "&amp;D48&amp;", "&amp;E48&amp;", "&amp;F48&amp;", "&amp;G48&amp;","</f>
        <v>  0, _, _, _, _,</v>
      </c>
      <c r="K48" s="0" t="str">
        <f aca="false">"  "&amp;ROUND(C48*0.637628^2,0)&amp;", "&amp;D48&amp;", "&amp;E48&amp;", "&amp;F48&amp;", "&amp;G48&amp;","</f>
        <v>  0, _, _, _, _,</v>
      </c>
      <c r="L48" s="0" t="str">
        <f aca="false">"  "&amp;ROUND(C48*0.637628^3,0)&amp;", "&amp;D48&amp;", "&amp;E48&amp;", "&amp;F48&amp;", "&amp;G48&amp;","</f>
        <v>  0, _, _, _, _,</v>
      </c>
      <c r="M48" s="0" t="str">
        <f aca="false">"  "&amp;ROUND(C48*0.637628^4,0)&amp;", "&amp;D48&amp;", "&amp;E48&amp;", "&amp;F48&amp;", "&amp;G48&amp;","</f>
        <v>  0, _, _, _, _,</v>
      </c>
      <c r="N48" s="0" t="str">
        <f aca="false">"  "&amp;ROUND(C48*0.637628^5,0)&amp;", "&amp;D48&amp;", "&amp;E48&amp;", "&amp;F48&amp;", "&amp;G48&amp;","</f>
        <v>  0, _, _, _, _,</v>
      </c>
      <c r="O48" s="0" t="str">
        <f aca="false">"  "&amp;ROUND(C48*0.637628^6,0)&amp;", "&amp;D48&amp;", "&amp;E48&amp;", "&amp;F48&amp;", "&amp;G48&amp;","</f>
        <v>  0, _, _, _, _,</v>
      </c>
      <c r="P48" s="0" t="str">
        <f aca="false">"  "&amp;ROUND(C48*0.637628^7,0)&amp;", "&amp;D48&amp;", "&amp;E48&amp;", "&amp;F48&amp;", "&amp;G48&amp;","</f>
        <v>  0, _, _, _, _,</v>
      </c>
      <c r="Q48" s="0" t="str">
        <f aca="false">"  "&amp;ROUND(C48*0.637628^8,0)&amp;", "&amp;D48&amp;", "&amp;E48&amp;", "&amp;F48&amp;", "&amp;G48&amp;","</f>
        <v>  0, _, _, _, _,</v>
      </c>
      <c r="R48" s="0" t="str">
        <f aca="false">"  "&amp;ROUND(C48*0.637628^9,0)&amp;", "&amp;D48&amp;", "&amp;E48&amp;", "&amp;F48&amp;", "&amp;G48&amp;","</f>
        <v>  0, _, _, _, _,</v>
      </c>
    </row>
    <row r="49" customFormat="false" ht="15" hidden="false" customHeight="false" outlineLevel="0" collapsed="false">
      <c r="C49" s="15" t="n">
        <f aca="false">ROUND(C18,0)</f>
        <v>1145</v>
      </c>
      <c r="D49" s="9" t="str">
        <f aca="false">D18</f>
        <v>_</v>
      </c>
      <c r="E49" s="9" t="str">
        <f aca="false">E18</f>
        <v>_</v>
      </c>
      <c r="F49" s="9" t="str">
        <f aca="false">F18</f>
        <v>_</v>
      </c>
      <c r="G49" s="9" t="str">
        <f aca="false">G18</f>
        <v>_</v>
      </c>
      <c r="I49" s="0" t="str">
        <f aca="false">"  "&amp;C49&amp;", "&amp;D49&amp;", "&amp;E49&amp;", "&amp;F49&amp;", "&amp;G49&amp;","</f>
        <v>  1145, _, _, _, _,</v>
      </c>
      <c r="J49" s="0" t="str">
        <f aca="false">"  "&amp;ROUND(C49*0.637628,0)&amp;", "&amp;D49&amp;", "&amp;E49&amp;", "&amp;F49&amp;", "&amp;G49&amp;","</f>
        <v>  730, _, _, _, _,</v>
      </c>
      <c r="K49" s="0" t="str">
        <f aca="false">"  "&amp;ROUND(C49*0.637628^2,0)&amp;", "&amp;D49&amp;", "&amp;E49&amp;", "&amp;F49&amp;", "&amp;G49&amp;","</f>
        <v>  466, _, _, _, _,</v>
      </c>
      <c r="L49" s="0" t="str">
        <f aca="false">"  "&amp;ROUND(C49*0.637628^3,0)&amp;", "&amp;D49&amp;", "&amp;E49&amp;", "&amp;F49&amp;", "&amp;G49&amp;","</f>
        <v>  297, _, _, _, _,</v>
      </c>
      <c r="M49" s="0" t="str">
        <f aca="false">"  "&amp;ROUND(C49*0.637628^4,0)&amp;", "&amp;D49&amp;", "&amp;E49&amp;", "&amp;F49&amp;", "&amp;G49&amp;","</f>
        <v>  189, _, _, _, _,</v>
      </c>
      <c r="N49" s="0" t="str">
        <f aca="false">"  "&amp;ROUND(C49*0.637628^5,0)&amp;", "&amp;D49&amp;", "&amp;E49&amp;", "&amp;F49&amp;", "&amp;G49&amp;","</f>
        <v>  121, _, _, _, _,</v>
      </c>
      <c r="O49" s="0" t="str">
        <f aca="false">"  "&amp;ROUND(C49*0.637628^6,0)&amp;", "&amp;D49&amp;", "&amp;E49&amp;", "&amp;F49&amp;", "&amp;G49&amp;","</f>
        <v>  77, _, _, _, _,</v>
      </c>
      <c r="P49" s="0" t="str">
        <f aca="false">"  "&amp;ROUND(C49*0.637628^7,0)&amp;", "&amp;D49&amp;", "&amp;E49&amp;", "&amp;F49&amp;", "&amp;G49&amp;","</f>
        <v>  49, _, _, _, _,</v>
      </c>
      <c r="Q49" s="0" t="str">
        <f aca="false">"  "&amp;ROUND(C49*0.637628^8,0)&amp;", "&amp;D49&amp;", "&amp;E49&amp;", "&amp;F49&amp;", "&amp;G49&amp;","</f>
        <v>  31, _, _, _, _,</v>
      </c>
      <c r="R49" s="0" t="str">
        <f aca="false">"  "&amp;ROUND(C49*0.637628^9,0)&amp;", "&amp;D49&amp;", "&amp;E49&amp;", "&amp;F49&amp;", "&amp;G49&amp;","</f>
        <v>  20, _, _, _, _,</v>
      </c>
    </row>
    <row r="50" customFormat="false" ht="15" hidden="false" customHeight="false" outlineLevel="0" collapsed="false">
      <c r="C50" s="15" t="n">
        <f aca="false">ROUND(C19,0)</f>
        <v>0</v>
      </c>
      <c r="D50" s="9" t="str">
        <f aca="false">D19</f>
        <v>_</v>
      </c>
      <c r="E50" s="9" t="str">
        <f aca="false">E19</f>
        <v>_</v>
      </c>
      <c r="F50" s="9" t="str">
        <f aca="false">F19</f>
        <v>_</v>
      </c>
      <c r="G50" s="9" t="str">
        <f aca="false">G19</f>
        <v>_</v>
      </c>
      <c r="I50" s="0" t="str">
        <f aca="false">"  "&amp;C50&amp;", "&amp;D50&amp;", "&amp;E50&amp;", "&amp;F50&amp;", "&amp;G50&amp;","</f>
        <v>  0, _, _, _, _,</v>
      </c>
      <c r="J50" s="0" t="str">
        <f aca="false">"  "&amp;ROUND(C50*0.637628,0)&amp;", "&amp;D50&amp;", "&amp;E50&amp;", "&amp;F50&amp;", "&amp;G50&amp;","</f>
        <v>  0, _, _, _, _,</v>
      </c>
      <c r="K50" s="0" t="str">
        <f aca="false">"  "&amp;ROUND(C50*0.637628^2,0)&amp;", "&amp;D50&amp;", "&amp;E50&amp;", "&amp;F50&amp;", "&amp;G50&amp;","</f>
        <v>  0, _, _, _, _,</v>
      </c>
      <c r="L50" s="0" t="str">
        <f aca="false">"  "&amp;ROUND(C50*0.637628^3,0)&amp;", "&amp;D50&amp;", "&amp;E50&amp;", "&amp;F50&amp;", "&amp;G50&amp;","</f>
        <v>  0, _, _, _, _,</v>
      </c>
      <c r="M50" s="0" t="str">
        <f aca="false">"  "&amp;ROUND(C50*0.637628^4,0)&amp;", "&amp;D50&amp;", "&amp;E50&amp;", "&amp;F50&amp;", "&amp;G50&amp;","</f>
        <v>  0, _, _, _, _,</v>
      </c>
      <c r="N50" s="0" t="str">
        <f aca="false">"  "&amp;ROUND(C50*0.637628^5,0)&amp;", "&amp;D50&amp;", "&amp;E50&amp;", "&amp;F50&amp;", "&amp;G50&amp;","</f>
        <v>  0, _, _, _, _,</v>
      </c>
      <c r="O50" s="0" t="str">
        <f aca="false">"  "&amp;ROUND(C50*0.637628^6,0)&amp;", "&amp;D50&amp;", "&amp;E50&amp;", "&amp;F50&amp;", "&amp;G50&amp;","</f>
        <v>  0, _, _, _, _,</v>
      </c>
      <c r="P50" s="0" t="str">
        <f aca="false">"  "&amp;ROUND(C50*0.637628^7,0)&amp;", "&amp;D50&amp;", "&amp;E50&amp;", "&amp;F50&amp;", "&amp;G50&amp;","</f>
        <v>  0, _, _, _, _,</v>
      </c>
      <c r="Q50" s="0" t="str">
        <f aca="false">"  "&amp;ROUND(C50*0.637628^8,0)&amp;", "&amp;D50&amp;", "&amp;E50&amp;", "&amp;F50&amp;", "&amp;G50&amp;","</f>
        <v>  0, _, _, _, _,</v>
      </c>
      <c r="R50" s="0" t="str">
        <f aca="false">"  "&amp;ROUND(C50*0.637628^9,0)&amp;", "&amp;D50&amp;", "&amp;E50&amp;", "&amp;F50&amp;", "&amp;G50&amp;","</f>
        <v>  0, _, _, _, _,</v>
      </c>
    </row>
    <row r="51" customFormat="false" ht="15" hidden="false" customHeight="false" outlineLevel="0" collapsed="false">
      <c r="C51" s="15" t="n">
        <f aca="false">ROUND(C20,0)</f>
        <v>919</v>
      </c>
      <c r="D51" s="9" t="str">
        <f aca="false">D20</f>
        <v>_</v>
      </c>
      <c r="E51" s="9" t="str">
        <f aca="false">E20</f>
        <v>_</v>
      </c>
      <c r="F51" s="9" t="str">
        <f aca="false">F20</f>
        <v>_</v>
      </c>
      <c r="G51" s="9" t="str">
        <f aca="false">G20</f>
        <v>_</v>
      </c>
      <c r="I51" s="0" t="str">
        <f aca="false">"  "&amp;C51&amp;", "&amp;D51&amp;", "&amp;E51&amp;", "&amp;F51&amp;", "&amp;G51&amp;","</f>
        <v>  919, _, _, _, _,</v>
      </c>
      <c r="J51" s="0" t="str">
        <f aca="false">"  "&amp;ROUND(C51*0.637628,0)&amp;", "&amp;D51&amp;", "&amp;E51&amp;", "&amp;F51&amp;", "&amp;G51&amp;","</f>
        <v>  586, _, _, _, _,</v>
      </c>
      <c r="K51" s="0" t="str">
        <f aca="false">"  "&amp;ROUND(C51*0.637628^2,0)&amp;", "&amp;D51&amp;", "&amp;E51&amp;", "&amp;F51&amp;", "&amp;G51&amp;","</f>
        <v>  374, _, _, _, _,</v>
      </c>
      <c r="L51" s="0" t="str">
        <f aca="false">"  "&amp;ROUND(C51*0.637628^3,0)&amp;", "&amp;D51&amp;", "&amp;E51&amp;", "&amp;F51&amp;", "&amp;G51&amp;","</f>
        <v>  238, _, _, _, _,</v>
      </c>
      <c r="M51" s="0" t="str">
        <f aca="false">"  "&amp;ROUND(C51*0.637628^4,0)&amp;", "&amp;D51&amp;", "&amp;E51&amp;", "&amp;F51&amp;", "&amp;G51&amp;","</f>
        <v>  152, _, _, _, _,</v>
      </c>
      <c r="N51" s="0" t="str">
        <f aca="false">"  "&amp;ROUND(C51*0.637628^5,0)&amp;", "&amp;D51&amp;", "&amp;E51&amp;", "&amp;F51&amp;", "&amp;G51&amp;","</f>
        <v>  97, _, _, _, _,</v>
      </c>
      <c r="O51" s="0" t="str">
        <f aca="false">"  "&amp;ROUND(C51*0.637628^6,0)&amp;", "&amp;D51&amp;", "&amp;E51&amp;", "&amp;F51&amp;", "&amp;G51&amp;","</f>
        <v>  62, _, _, _, _,</v>
      </c>
      <c r="P51" s="0" t="str">
        <f aca="false">"  "&amp;ROUND(C51*0.637628^7,0)&amp;", "&amp;D51&amp;", "&amp;E51&amp;", "&amp;F51&amp;", "&amp;G51&amp;","</f>
        <v>  39, _, _, _, _,</v>
      </c>
      <c r="Q51" s="0" t="str">
        <f aca="false">"  "&amp;ROUND(C51*0.637628^8,0)&amp;", "&amp;D51&amp;", "&amp;E51&amp;", "&amp;F51&amp;", "&amp;G51&amp;","</f>
        <v>  25, _, _, _, _,</v>
      </c>
      <c r="R51" s="0" t="str">
        <f aca="false">"  "&amp;ROUND(C51*0.637628^9,0)&amp;", "&amp;D51&amp;", "&amp;E51&amp;", "&amp;F51&amp;", "&amp;G51&amp;","</f>
        <v>  16, _, _, _, _,</v>
      </c>
    </row>
    <row r="52" customFormat="false" ht="15" hidden="false" customHeight="false" outlineLevel="0" collapsed="false">
      <c r="C52" s="15" t="n">
        <f aca="false">ROUND(C21,0)</f>
        <v>574</v>
      </c>
      <c r="D52" s="9" t="str">
        <f aca="false">D21</f>
        <v>_</v>
      </c>
      <c r="E52" s="9" t="str">
        <f aca="false">E21</f>
        <v>_</v>
      </c>
      <c r="F52" s="9" t="str">
        <f aca="false">F21</f>
        <v>_</v>
      </c>
      <c r="G52" s="9" t="str">
        <f aca="false">G21</f>
        <v>_</v>
      </c>
      <c r="I52" s="0" t="str">
        <f aca="false">"  "&amp;C52&amp;", "&amp;D52&amp;", "&amp;E52&amp;", "&amp;F52&amp;", "&amp;G52&amp;","</f>
        <v>  574, _, _, _, _,</v>
      </c>
      <c r="J52" s="0" t="str">
        <f aca="false">"  "&amp;ROUND(C52*0.637628,0)&amp;", "&amp;D52&amp;", "&amp;E52&amp;", "&amp;F52&amp;", "&amp;G52&amp;","</f>
        <v>  366, _, _, _, _,</v>
      </c>
      <c r="K52" s="0" t="str">
        <f aca="false">"  "&amp;ROUND(C52*0.637628^2,0)&amp;", "&amp;D52&amp;", "&amp;E52&amp;", "&amp;F52&amp;", "&amp;G52&amp;","</f>
        <v>  233, _, _, _, _,</v>
      </c>
      <c r="L52" s="0" t="str">
        <f aca="false">"  "&amp;ROUND(C52*0.637628^3,0)&amp;", "&amp;D52&amp;", "&amp;E52&amp;", "&amp;F52&amp;", "&amp;G52&amp;","</f>
        <v>  149, _, _, _, _,</v>
      </c>
      <c r="M52" s="0" t="str">
        <f aca="false">"  "&amp;ROUND(C52*0.637628^4,0)&amp;", "&amp;D52&amp;", "&amp;E52&amp;", "&amp;F52&amp;", "&amp;G52&amp;","</f>
        <v>  95, _, _, _, _,</v>
      </c>
      <c r="N52" s="0" t="str">
        <f aca="false">"  "&amp;ROUND(C52*0.637628^5,0)&amp;", "&amp;D52&amp;", "&amp;E52&amp;", "&amp;F52&amp;", "&amp;G52&amp;","</f>
        <v>  60, _, _, _, _,</v>
      </c>
      <c r="O52" s="0" t="str">
        <f aca="false">"  "&amp;ROUND(C52*0.637628^6,0)&amp;", "&amp;D52&amp;", "&amp;E52&amp;", "&amp;F52&amp;", "&amp;G52&amp;","</f>
        <v>  39, _, _, _, _,</v>
      </c>
      <c r="P52" s="0" t="str">
        <f aca="false">"  "&amp;ROUND(C52*0.637628^7,0)&amp;", "&amp;D52&amp;", "&amp;E52&amp;", "&amp;F52&amp;", "&amp;G52&amp;","</f>
        <v>  25, _, _, _, _,</v>
      </c>
      <c r="Q52" s="0" t="str">
        <f aca="false">"  "&amp;ROUND(C52*0.637628^8,0)&amp;", "&amp;D52&amp;", "&amp;E52&amp;", "&amp;F52&amp;", "&amp;G52&amp;","</f>
        <v>  16, _, _, _, _,</v>
      </c>
      <c r="R52" s="0" t="str">
        <f aca="false">"  "&amp;ROUND(C52*0.637628^9,0)&amp;", "&amp;D52&amp;", "&amp;E52&amp;", "&amp;F52&amp;", "&amp;G52&amp;","</f>
        <v>  10, _, _, _, _,</v>
      </c>
    </row>
    <row r="53" customFormat="false" ht="15" hidden="false" customHeight="false" outlineLevel="0" collapsed="false">
      <c r="C53" s="15" t="n">
        <f aca="false">ROUND(C22,0)</f>
        <v>0</v>
      </c>
      <c r="D53" s="9" t="str">
        <f aca="false">D22</f>
        <v>_</v>
      </c>
      <c r="E53" s="9" t="str">
        <f aca="false">E22</f>
        <v>_</v>
      </c>
      <c r="F53" s="9" t="str">
        <f aca="false">F22</f>
        <v>_</v>
      </c>
      <c r="G53" s="9" t="str">
        <f aca="false">G22</f>
        <v>_</v>
      </c>
      <c r="I53" s="0" t="str">
        <f aca="false">"  "&amp;C53&amp;", "&amp;D53&amp;", "&amp;E53&amp;", "&amp;F53&amp;", "&amp;G53&amp;","</f>
        <v>  0, _, _, _, _,</v>
      </c>
      <c r="J53" s="0" t="str">
        <f aca="false">"  "&amp;ROUND(C53*0.637628,0)&amp;", "&amp;D53&amp;", "&amp;E53&amp;", "&amp;F53&amp;", "&amp;G53&amp;","</f>
        <v>  0, _, _, _, _,</v>
      </c>
      <c r="K53" s="0" t="str">
        <f aca="false">"  "&amp;ROUND(C53*0.637628^2,0)&amp;", "&amp;D53&amp;", "&amp;E53&amp;", "&amp;F53&amp;", "&amp;G53&amp;","</f>
        <v>  0, _, _, _, _,</v>
      </c>
      <c r="L53" s="0" t="str">
        <f aca="false">"  "&amp;ROUND(C53*0.637628^3,0)&amp;", "&amp;D53&amp;", "&amp;E53&amp;", "&amp;F53&amp;", "&amp;G53&amp;","</f>
        <v>  0, _, _, _, _,</v>
      </c>
      <c r="M53" s="0" t="str">
        <f aca="false">"  "&amp;ROUND(C53*0.637628^4,0)&amp;", "&amp;D53&amp;", "&amp;E53&amp;", "&amp;F53&amp;", "&amp;G53&amp;","</f>
        <v>  0, _, _, _, _,</v>
      </c>
      <c r="N53" s="0" t="str">
        <f aca="false">"  "&amp;ROUND(C53*0.637628^5,0)&amp;", "&amp;D53&amp;", "&amp;E53&amp;", "&amp;F53&amp;", "&amp;G53&amp;","</f>
        <v>  0, _, _, _, _,</v>
      </c>
      <c r="O53" s="0" t="str">
        <f aca="false">"  "&amp;ROUND(C53*0.637628^6,0)&amp;", "&amp;D53&amp;", "&amp;E53&amp;", "&amp;F53&amp;", "&amp;G53&amp;","</f>
        <v>  0, _, _, _, _,</v>
      </c>
      <c r="P53" s="0" t="str">
        <f aca="false">"  "&amp;ROUND(C53*0.637628^7,0)&amp;", "&amp;D53&amp;", "&amp;E53&amp;", "&amp;F53&amp;", "&amp;G53&amp;","</f>
        <v>  0, _, _, _, _,</v>
      </c>
      <c r="Q53" s="0" t="str">
        <f aca="false">"  "&amp;ROUND(C53*0.637628^8,0)&amp;", "&amp;D53&amp;", "&amp;E53&amp;", "&amp;F53&amp;", "&amp;G53&amp;","</f>
        <v>  0, _, _, _, _,</v>
      </c>
      <c r="R53" s="0" t="str">
        <f aca="false">"  "&amp;ROUND(C53*0.637628^9,0)&amp;", "&amp;D53&amp;", "&amp;E53&amp;", "&amp;F53&amp;", "&amp;G53&amp;","</f>
        <v>  0, _, _, _, _,</v>
      </c>
    </row>
    <row r="54" customFormat="false" ht="15" hidden="false" customHeight="false" outlineLevel="0" collapsed="false">
      <c r="C54" s="15" t="n">
        <f aca="false">ROUND(C23,0)</f>
        <v>0</v>
      </c>
      <c r="D54" s="9" t="str">
        <f aca="false">D23</f>
        <v>_</v>
      </c>
      <c r="E54" s="9" t="str">
        <f aca="false">E23</f>
        <v>_</v>
      </c>
      <c r="F54" s="9" t="str">
        <f aca="false">F23</f>
        <v>_</v>
      </c>
      <c r="G54" s="9" t="str">
        <f aca="false">G23</f>
        <v>_</v>
      </c>
      <c r="I54" s="0" t="str">
        <f aca="false">"  "&amp;C54&amp;", "&amp;D54&amp;", "&amp;E54&amp;", "&amp;F54&amp;", "&amp;G54&amp;","</f>
        <v>  0, _, _, _, _,</v>
      </c>
      <c r="J54" s="0" t="str">
        <f aca="false">"  "&amp;ROUND(C54*0.637628,0)&amp;", "&amp;D54&amp;", "&amp;E54&amp;", "&amp;F54&amp;", "&amp;G54&amp;","</f>
        <v>  0, _, _, _, _,</v>
      </c>
      <c r="K54" s="0" t="str">
        <f aca="false">"  "&amp;ROUND(C54*0.637628^2,0)&amp;", "&amp;D54&amp;", "&amp;E54&amp;", "&amp;F54&amp;", "&amp;G54&amp;","</f>
        <v>  0, _, _, _, _,</v>
      </c>
      <c r="L54" s="0" t="str">
        <f aca="false">"  "&amp;ROUND(C54*0.637628^3,0)&amp;", "&amp;D54&amp;", "&amp;E54&amp;", "&amp;F54&amp;", "&amp;G54&amp;","</f>
        <v>  0, _, _, _, _,</v>
      </c>
      <c r="M54" s="0" t="str">
        <f aca="false">"  "&amp;ROUND(C54*0.637628^4,0)&amp;", "&amp;D54&amp;", "&amp;E54&amp;", "&amp;F54&amp;", "&amp;G54&amp;","</f>
        <v>  0, _, _, _, _,</v>
      </c>
      <c r="N54" s="0" t="str">
        <f aca="false">"  "&amp;ROUND(C54*0.637628^5,0)&amp;", "&amp;D54&amp;", "&amp;E54&amp;", "&amp;F54&amp;", "&amp;G54&amp;","</f>
        <v>  0, _, _, _, _,</v>
      </c>
      <c r="O54" s="0" t="str">
        <f aca="false">"  "&amp;ROUND(C54*0.637628^6,0)&amp;", "&amp;D54&amp;", "&amp;E54&amp;", "&amp;F54&amp;", "&amp;G54&amp;","</f>
        <v>  0, _, _, _, _,</v>
      </c>
      <c r="P54" s="0" t="str">
        <f aca="false">"  "&amp;ROUND(C54*0.637628^7,0)&amp;", "&amp;D54&amp;", "&amp;E54&amp;", "&amp;F54&amp;", "&amp;G54&amp;","</f>
        <v>  0, _, _, _, _,</v>
      </c>
      <c r="Q54" s="0" t="str">
        <f aca="false">"  "&amp;ROUND(C54*0.637628^8,0)&amp;", "&amp;D54&amp;", "&amp;E54&amp;", "&amp;F54&amp;", "&amp;G54&amp;","</f>
        <v>  0, _, _, _, _,</v>
      </c>
      <c r="R54" s="0" t="str">
        <f aca="false">"  "&amp;ROUND(C54*0.637628^9,0)&amp;", "&amp;D54&amp;", "&amp;E54&amp;", "&amp;F54&amp;", "&amp;G54&amp;","</f>
        <v>  0, _, _, _, _,</v>
      </c>
    </row>
    <row r="55" customFormat="false" ht="15" hidden="false" customHeight="false" outlineLevel="0" collapsed="false">
      <c r="C55" s="15" t="n">
        <f aca="false">ROUND(C24,0)</f>
        <v>0</v>
      </c>
      <c r="D55" s="9" t="str">
        <f aca="false">D24</f>
        <v>_</v>
      </c>
      <c r="E55" s="9" t="str">
        <f aca="false">E24</f>
        <v>_</v>
      </c>
      <c r="F55" s="9" t="str">
        <f aca="false">F24</f>
        <v>_</v>
      </c>
      <c r="G55" s="9" t="str">
        <f aca="false">G24</f>
        <v>_</v>
      </c>
      <c r="I55" s="0" t="str">
        <f aca="false">"  "&amp;C55&amp;", "&amp;D55&amp;", "&amp;E55&amp;", "&amp;F55&amp;", "&amp;G55&amp;","</f>
        <v>  0, _, _, _, _,</v>
      </c>
      <c r="J55" s="0" t="str">
        <f aca="false">"  "&amp;ROUND(C55*0.637628,0)&amp;", "&amp;D55&amp;", "&amp;E55&amp;", "&amp;F55&amp;", "&amp;G55&amp;","</f>
        <v>  0, _, _, _, _,</v>
      </c>
      <c r="K55" s="0" t="str">
        <f aca="false">"  "&amp;ROUND(C55*0.637628^2,0)&amp;", "&amp;D55&amp;", "&amp;E55&amp;", "&amp;F55&amp;", "&amp;G55&amp;","</f>
        <v>  0, _, _, _, _,</v>
      </c>
      <c r="L55" s="0" t="str">
        <f aca="false">"  "&amp;ROUND(C55*0.637628^3,0)&amp;", "&amp;D55&amp;", "&amp;E55&amp;", "&amp;F55&amp;", "&amp;G55&amp;","</f>
        <v>  0, _, _, _, _,</v>
      </c>
      <c r="M55" s="0" t="str">
        <f aca="false">"  "&amp;ROUND(C55*0.637628^4,0)&amp;", "&amp;D55&amp;", "&amp;E55&amp;", "&amp;F55&amp;", "&amp;G55&amp;","</f>
        <v>  0, _, _, _, _,</v>
      </c>
      <c r="N55" s="0" t="str">
        <f aca="false">"  "&amp;ROUND(C55*0.637628^5,0)&amp;", "&amp;D55&amp;", "&amp;E55&amp;", "&amp;F55&amp;", "&amp;G55&amp;","</f>
        <v>  0, _, _, _, _,</v>
      </c>
      <c r="O55" s="0" t="str">
        <f aca="false">"  "&amp;ROUND(C55*0.637628^6,0)&amp;", "&amp;D55&amp;", "&amp;E55&amp;", "&amp;F55&amp;", "&amp;G55&amp;","</f>
        <v>  0, _, _, _, _,</v>
      </c>
      <c r="P55" s="0" t="str">
        <f aca="false">"  "&amp;ROUND(C55*0.637628^7,0)&amp;", "&amp;D55&amp;", "&amp;E55&amp;", "&amp;F55&amp;", "&amp;G55&amp;","</f>
        <v>  0, _, _, _, _,</v>
      </c>
      <c r="Q55" s="0" t="str">
        <f aca="false">"  "&amp;ROUND(C55*0.637628^8,0)&amp;", "&amp;D55&amp;", "&amp;E55&amp;", "&amp;F55&amp;", "&amp;G55&amp;","</f>
        <v>  0, _, _, _, _,</v>
      </c>
      <c r="R55" s="0" t="str">
        <f aca="false">"  "&amp;ROUND(C55*0.637628^9,0)&amp;", "&amp;D55&amp;", "&amp;E55&amp;", "&amp;F55&amp;", "&amp;G55&amp;","</f>
        <v>  0, _, _, _, _,</v>
      </c>
    </row>
    <row r="56" customFormat="false" ht="15" hidden="false" customHeight="false" outlineLevel="0" collapsed="false">
      <c r="C56" s="15" t="n">
        <f aca="false">ROUND(C25,0)</f>
        <v>0</v>
      </c>
      <c r="D56" s="9" t="str">
        <f aca="false">D25</f>
        <v>_</v>
      </c>
      <c r="E56" s="9" t="str">
        <f aca="false">E25</f>
        <v>_</v>
      </c>
      <c r="F56" s="9" t="str">
        <f aca="false">F25</f>
        <v>_</v>
      </c>
      <c r="G56" s="9" t="str">
        <f aca="false">G25</f>
        <v>_</v>
      </c>
      <c r="I56" s="0" t="str">
        <f aca="false">"  "&amp;C56&amp;", "&amp;D56&amp;", "&amp;E56&amp;", "&amp;F56&amp;", "&amp;G56&amp;","</f>
        <v>  0, _, _, _, _,</v>
      </c>
      <c r="J56" s="0" t="str">
        <f aca="false">"  "&amp;ROUND(C56*0.637628,0)&amp;", "&amp;D56&amp;", "&amp;E56&amp;", "&amp;F56&amp;", "&amp;G56&amp;","</f>
        <v>  0, _, _, _, _,</v>
      </c>
      <c r="K56" s="0" t="str">
        <f aca="false">"  "&amp;ROUND(C56*0.637628^2,0)&amp;", "&amp;D56&amp;", "&amp;E56&amp;", "&amp;F56&amp;", "&amp;G56&amp;","</f>
        <v>  0, _, _, _, _,</v>
      </c>
      <c r="L56" s="0" t="str">
        <f aca="false">"  "&amp;ROUND(C56*0.637628^3,0)&amp;", "&amp;D56&amp;", "&amp;E56&amp;", "&amp;F56&amp;", "&amp;G56&amp;","</f>
        <v>  0, _, _, _, _,</v>
      </c>
      <c r="M56" s="0" t="str">
        <f aca="false">"  "&amp;ROUND(C56*0.637628^4,0)&amp;", "&amp;D56&amp;", "&amp;E56&amp;", "&amp;F56&amp;", "&amp;G56&amp;","</f>
        <v>  0, _, _, _, _,</v>
      </c>
      <c r="N56" s="0" t="str">
        <f aca="false">"  "&amp;ROUND(C56*0.637628^5,0)&amp;", "&amp;D56&amp;", "&amp;E56&amp;", "&amp;F56&amp;", "&amp;G56&amp;","</f>
        <v>  0, _, _, _, _,</v>
      </c>
      <c r="O56" s="0" t="str">
        <f aca="false">"  "&amp;ROUND(C56*0.637628^6,0)&amp;", "&amp;D56&amp;", "&amp;E56&amp;", "&amp;F56&amp;", "&amp;G56&amp;","</f>
        <v>  0, _, _, _, _,</v>
      </c>
      <c r="P56" s="0" t="str">
        <f aca="false">"  "&amp;ROUND(C56*0.637628^7,0)&amp;", "&amp;D56&amp;", "&amp;E56&amp;", "&amp;F56&amp;", "&amp;G56&amp;","</f>
        <v>  0, _, _, _, _,</v>
      </c>
      <c r="Q56" s="0" t="str">
        <f aca="false">"  "&amp;ROUND(C56*0.637628^8,0)&amp;", "&amp;D56&amp;", "&amp;E56&amp;", "&amp;F56&amp;", "&amp;G56&amp;","</f>
        <v>  0, _, _, _, _,</v>
      </c>
      <c r="R56" s="0" t="str">
        <f aca="false">"  "&amp;ROUND(C56*0.637628^9,0)&amp;", "&amp;D56&amp;", "&amp;E56&amp;", "&amp;F56&amp;", "&amp;G56&amp;","</f>
        <v>  0, _, _, _, _,</v>
      </c>
    </row>
    <row r="57" customFormat="false" ht="15" hidden="false" customHeight="false" outlineLevel="0" collapsed="false">
      <c r="C57" s="15" t="n">
        <f aca="false">ROUND(C26,0)</f>
        <v>0</v>
      </c>
      <c r="D57" s="9" t="str">
        <f aca="false">D26</f>
        <v>_</v>
      </c>
      <c r="E57" s="9" t="str">
        <f aca="false">E26</f>
        <v>_</v>
      </c>
      <c r="F57" s="9" t="str">
        <f aca="false">F26</f>
        <v>_</v>
      </c>
      <c r="G57" s="9" t="str">
        <f aca="false">G26</f>
        <v>_</v>
      </c>
      <c r="I57" s="0" t="str">
        <f aca="false">"  "&amp;C57&amp;", "&amp;D57&amp;", "&amp;E57&amp;", "&amp;F57&amp;", "&amp;G57&amp;","</f>
        <v>  0, _, _, _, _,</v>
      </c>
      <c r="J57" s="0" t="str">
        <f aca="false">"  "&amp;ROUND(C57*0.637628,0)&amp;", "&amp;D57&amp;", "&amp;E57&amp;", "&amp;F57&amp;", "&amp;G57&amp;","</f>
        <v>  0, _, _, _, _,</v>
      </c>
      <c r="K57" s="0" t="str">
        <f aca="false">"  "&amp;ROUND(C57*0.637628^2,0)&amp;", "&amp;D57&amp;", "&amp;E57&amp;", "&amp;F57&amp;", "&amp;G57&amp;","</f>
        <v>  0, _, _, _, _,</v>
      </c>
      <c r="L57" s="0" t="str">
        <f aca="false">"  "&amp;ROUND(C57*0.637628^3,0)&amp;", "&amp;D57&amp;", "&amp;E57&amp;", "&amp;F57&amp;", "&amp;G57&amp;","</f>
        <v>  0, _, _, _, _,</v>
      </c>
      <c r="M57" s="0" t="str">
        <f aca="false">"  "&amp;ROUND(C57*0.637628^4,0)&amp;", "&amp;D57&amp;", "&amp;E57&amp;", "&amp;F57&amp;", "&amp;G57&amp;","</f>
        <v>  0, _, _, _, _,</v>
      </c>
      <c r="N57" s="0" t="str">
        <f aca="false">"  "&amp;ROUND(C57*0.637628^5,0)&amp;", "&amp;D57&amp;", "&amp;E57&amp;", "&amp;F57&amp;", "&amp;G57&amp;","</f>
        <v>  0, _, _, _, _,</v>
      </c>
      <c r="O57" s="0" t="str">
        <f aca="false">"  "&amp;ROUND(C57*0.637628^6,0)&amp;", "&amp;D57&amp;", "&amp;E57&amp;", "&amp;F57&amp;", "&amp;G57&amp;","</f>
        <v>  0, _, _, _, _,</v>
      </c>
      <c r="P57" s="0" t="str">
        <f aca="false">"  "&amp;ROUND(C57*0.637628^7,0)&amp;", "&amp;D57&amp;", "&amp;E57&amp;", "&amp;F57&amp;", "&amp;G57&amp;","</f>
        <v>  0, _, _, _, _,</v>
      </c>
      <c r="Q57" s="0" t="str">
        <f aca="false">"  "&amp;ROUND(C57*0.637628^8,0)&amp;", "&amp;D57&amp;", "&amp;E57&amp;", "&amp;F57&amp;", "&amp;G57&amp;","</f>
        <v>  0, _, _, _, _,</v>
      </c>
      <c r="R57" s="0" t="str">
        <f aca="false">"  "&amp;ROUND(C57*0.637628^9,0)&amp;", "&amp;D57&amp;", "&amp;E57&amp;", "&amp;F57&amp;", "&amp;G57&amp;","</f>
        <v>  0, _, _, _, _,</v>
      </c>
    </row>
    <row r="58" customFormat="false" ht="15" hidden="false" customHeight="false" outlineLevel="0" collapsed="false">
      <c r="C58" s="15" t="n">
        <f aca="false">ROUND(C27,0)</f>
        <v>0</v>
      </c>
      <c r="D58" s="9" t="str">
        <f aca="false">D27</f>
        <v>_</v>
      </c>
      <c r="E58" s="9" t="str">
        <f aca="false">E27</f>
        <v>_</v>
      </c>
      <c r="F58" s="9" t="str">
        <f aca="false">F27</f>
        <v>_</v>
      </c>
      <c r="G58" s="9" t="str">
        <f aca="false">G27</f>
        <v>_</v>
      </c>
      <c r="I58" s="0" t="str">
        <f aca="false">"  "&amp;C58&amp;", "&amp;D58&amp;", "&amp;E58&amp;", "&amp;F58&amp;", "&amp;G58&amp;","</f>
        <v>  0, _, _, _, _,</v>
      </c>
      <c r="J58" s="0" t="str">
        <f aca="false">"  "&amp;ROUND(C58*0.637628,0)&amp;", "&amp;D58&amp;", "&amp;E58&amp;", "&amp;F58&amp;", "&amp;G58&amp;","</f>
        <v>  0, _, _, _, _,</v>
      </c>
      <c r="K58" s="0" t="str">
        <f aca="false">"  "&amp;ROUND(C58*0.637628^2,0)&amp;", "&amp;D58&amp;", "&amp;E58&amp;", "&amp;F58&amp;", "&amp;G58&amp;","</f>
        <v>  0, _, _, _, _,</v>
      </c>
      <c r="L58" s="0" t="str">
        <f aca="false">"  "&amp;ROUND(C58*0.637628^3,0)&amp;", "&amp;D58&amp;", "&amp;E58&amp;", "&amp;F58&amp;", "&amp;G58&amp;","</f>
        <v>  0, _, _, _, _,</v>
      </c>
      <c r="M58" s="0" t="str">
        <f aca="false">"  "&amp;ROUND(C58*0.637628^4,0)&amp;", "&amp;D58&amp;", "&amp;E58&amp;", "&amp;F58&amp;", "&amp;G58&amp;","</f>
        <v>  0, _, _, _, _,</v>
      </c>
      <c r="N58" s="0" t="str">
        <f aca="false">"  "&amp;ROUND(C58*0.637628^5,0)&amp;", "&amp;D58&amp;", "&amp;E58&amp;", "&amp;F58&amp;", "&amp;G58&amp;","</f>
        <v>  0, _, _, _, _,</v>
      </c>
      <c r="O58" s="0" t="str">
        <f aca="false">"  "&amp;ROUND(C58*0.637628^6,0)&amp;", "&amp;D58&amp;", "&amp;E58&amp;", "&amp;F58&amp;", "&amp;G58&amp;","</f>
        <v>  0, _, _, _, _,</v>
      </c>
      <c r="P58" s="0" t="str">
        <f aca="false">"  "&amp;ROUND(C58*0.637628^7,0)&amp;", "&amp;D58&amp;", "&amp;E58&amp;", "&amp;F58&amp;", "&amp;G58&amp;","</f>
        <v>  0, _, _, _, _,</v>
      </c>
      <c r="Q58" s="0" t="str">
        <f aca="false">"  "&amp;ROUND(C58*0.637628^8,0)&amp;", "&amp;D58&amp;", "&amp;E58&amp;", "&amp;F58&amp;", "&amp;G58&amp;","</f>
        <v>  0, _, _, _, _,</v>
      </c>
      <c r="R58" s="0" t="str">
        <f aca="false">"  "&amp;ROUND(C58*0.637628^9,0)&amp;", "&amp;D58&amp;", "&amp;E58&amp;", "&amp;F58&amp;", "&amp;G58&amp;","</f>
        <v>  0, _, _, _, _,</v>
      </c>
    </row>
    <row r="59" customFormat="false" ht="15" hidden="false" customHeight="false" outlineLevel="0" collapsed="false">
      <c r="C59" s="15" t="n">
        <f aca="false">ROUND(C28,0)</f>
        <v>0</v>
      </c>
      <c r="D59" s="9" t="str">
        <f aca="false">D28</f>
        <v>_</v>
      </c>
      <c r="E59" s="9" t="str">
        <f aca="false">E28</f>
        <v>_</v>
      </c>
      <c r="F59" s="9" t="str">
        <f aca="false">F28</f>
        <v>_</v>
      </c>
      <c r="G59" s="9" t="str">
        <f aca="false">G28</f>
        <v>_</v>
      </c>
      <c r="I59" s="0" t="str">
        <f aca="false">"  "&amp;C59&amp;", "&amp;D59&amp;", "&amp;E59&amp;", "&amp;F59&amp;", "&amp;G59&amp;","</f>
        <v>  0, _, _, _, _,</v>
      </c>
      <c r="J59" s="0" t="str">
        <f aca="false">"  "&amp;ROUND(C59*0.637628,0)&amp;", "&amp;D59&amp;", "&amp;E59&amp;", "&amp;F59&amp;", "&amp;G59&amp;","</f>
        <v>  0, _, _, _, _,</v>
      </c>
      <c r="K59" s="0" t="str">
        <f aca="false">"  "&amp;ROUND(C59*0.637628^2,0)&amp;", "&amp;D59&amp;", "&amp;E59&amp;", "&amp;F59&amp;", "&amp;G59&amp;","</f>
        <v>  0, _, _, _, _,</v>
      </c>
      <c r="L59" s="0" t="str">
        <f aca="false">"  "&amp;ROUND(C59*0.637628^3,0)&amp;", "&amp;D59&amp;", "&amp;E59&amp;", "&amp;F59&amp;", "&amp;G59&amp;","</f>
        <v>  0, _, _, _, _,</v>
      </c>
      <c r="M59" s="0" t="str">
        <f aca="false">"  "&amp;ROUND(C59*0.637628^4,0)&amp;", "&amp;D59&amp;", "&amp;E59&amp;", "&amp;F59&amp;", "&amp;G59&amp;","</f>
        <v>  0, _, _, _, _,</v>
      </c>
      <c r="N59" s="0" t="str">
        <f aca="false">"  "&amp;ROUND(C59*0.637628^5,0)&amp;", "&amp;D59&amp;", "&amp;E59&amp;", "&amp;F59&amp;", "&amp;G59&amp;","</f>
        <v>  0, _, _, _, _,</v>
      </c>
      <c r="O59" s="0" t="str">
        <f aca="false">"  "&amp;ROUND(C59*0.637628^6,0)&amp;", "&amp;D59&amp;", "&amp;E59&amp;", "&amp;F59&amp;", "&amp;G59&amp;","</f>
        <v>  0, _, _, _, _,</v>
      </c>
      <c r="P59" s="0" t="str">
        <f aca="false">"  "&amp;ROUND(C59*0.637628^7,0)&amp;", "&amp;D59&amp;", "&amp;E59&amp;", "&amp;F59&amp;", "&amp;G59&amp;","</f>
        <v>  0, _, _, _, _,</v>
      </c>
      <c r="Q59" s="0" t="str">
        <f aca="false">"  "&amp;ROUND(C59*0.637628^8,0)&amp;", "&amp;D59&amp;", "&amp;E59&amp;", "&amp;F59&amp;", "&amp;G59&amp;","</f>
        <v>  0, _, _, _, _,</v>
      </c>
      <c r="R59" s="0" t="str">
        <f aca="false">"  "&amp;ROUND(C59*0.637628^9,0)&amp;", "&amp;D59&amp;", "&amp;E59&amp;", "&amp;F59&amp;", "&amp;G59&amp;","</f>
        <v>  0, _, _, _, _,</v>
      </c>
    </row>
    <row r="60" customFormat="false" ht="15" hidden="false" customHeight="false" outlineLevel="0" collapsed="false">
      <c r="C60" s="15" t="n">
        <f aca="false">ROUND(C29,0)</f>
        <v>0</v>
      </c>
      <c r="D60" s="9" t="str">
        <f aca="false">D29</f>
        <v>_</v>
      </c>
      <c r="E60" s="9" t="str">
        <f aca="false">E29</f>
        <v>_</v>
      </c>
      <c r="F60" s="9" t="str">
        <f aca="false">F29</f>
        <v>_</v>
      </c>
      <c r="G60" s="9" t="str">
        <f aca="false">G29</f>
        <v>_</v>
      </c>
      <c r="I60" s="0" t="str">
        <f aca="false">"  "&amp;C60&amp;", "&amp;D60&amp;", "&amp;E60&amp;", "&amp;F60&amp;", "&amp;G60&amp;","</f>
        <v>  0, _, _, _, _,</v>
      </c>
      <c r="J60" s="0" t="str">
        <f aca="false">"  "&amp;ROUND(C60*0.637628,0)&amp;", "&amp;D60&amp;", "&amp;E60&amp;", "&amp;F60&amp;", "&amp;G60&amp;","</f>
        <v>  0, _, _, _, _,</v>
      </c>
      <c r="K60" s="0" t="str">
        <f aca="false">"  "&amp;ROUND(C60*0.637628^2,0)&amp;", "&amp;D60&amp;", "&amp;E60&amp;", "&amp;F60&amp;", "&amp;G60&amp;","</f>
        <v>  0, _, _, _, _,</v>
      </c>
      <c r="L60" s="0" t="str">
        <f aca="false">"  "&amp;ROUND(C60*0.637628^3,0)&amp;", "&amp;D60&amp;", "&amp;E60&amp;", "&amp;F60&amp;", "&amp;G60&amp;","</f>
        <v>  0, _, _, _, _,</v>
      </c>
      <c r="M60" s="0" t="str">
        <f aca="false">"  "&amp;ROUND(C60*0.637628^4,0)&amp;", "&amp;D60&amp;", "&amp;E60&amp;", "&amp;F60&amp;", "&amp;G60&amp;","</f>
        <v>  0, _, _, _, _,</v>
      </c>
      <c r="N60" s="0" t="str">
        <f aca="false">"  "&amp;ROUND(C60*0.637628^5,0)&amp;", "&amp;D60&amp;", "&amp;E60&amp;", "&amp;F60&amp;", "&amp;G60&amp;","</f>
        <v>  0, _, _, _, _,</v>
      </c>
      <c r="O60" s="0" t="str">
        <f aca="false">"  "&amp;ROUND(C60*0.637628^6,0)&amp;", "&amp;D60&amp;", "&amp;E60&amp;", "&amp;F60&amp;", "&amp;G60&amp;","</f>
        <v>  0, _, _, _, _,</v>
      </c>
      <c r="P60" s="0" t="str">
        <f aca="false">"  "&amp;ROUND(C60*0.637628^7,0)&amp;", "&amp;D60&amp;", "&amp;E60&amp;", "&amp;F60&amp;", "&amp;G60&amp;","</f>
        <v>  0, _, _, _, _,</v>
      </c>
      <c r="Q60" s="0" t="str">
        <f aca="false">"  "&amp;ROUND(C60*0.637628^8,0)&amp;", "&amp;D60&amp;", "&amp;E60&amp;", "&amp;F60&amp;", "&amp;G60&amp;","</f>
        <v>  0, _, _, _, _,</v>
      </c>
      <c r="R60" s="0" t="str">
        <f aca="false">"  "&amp;ROUND(C60*0.637628^9,0)&amp;", "&amp;D60&amp;", "&amp;E60&amp;", "&amp;F60&amp;", "&amp;G60&amp;","</f>
        <v>  0, _, _, _, _,</v>
      </c>
    </row>
    <row r="61" customFormat="false" ht="15" hidden="false" customHeight="false" outlineLevel="0" collapsed="false">
      <c r="C61" s="15" t="n">
        <f aca="false">ROUND(C30,0)</f>
        <v>0</v>
      </c>
      <c r="D61" s="9" t="str">
        <f aca="false">D30</f>
        <v>_</v>
      </c>
      <c r="E61" s="9" t="str">
        <f aca="false">E30</f>
        <v>_</v>
      </c>
      <c r="F61" s="9" t="str">
        <f aca="false">F30</f>
        <v>_</v>
      </c>
      <c r="G61" s="9" t="str">
        <f aca="false">G30</f>
        <v>_</v>
      </c>
      <c r="I61" s="0" t="str">
        <f aca="false">"  "&amp;C61&amp;", "&amp;D61&amp;", "&amp;E61&amp;", "&amp;F61&amp;", "&amp;G61&amp;","</f>
        <v>  0, _, _, _, _,</v>
      </c>
      <c r="J61" s="0" t="str">
        <f aca="false">"  "&amp;ROUND(C61*0.637628,0)&amp;", "&amp;D61&amp;", "&amp;E61&amp;", "&amp;F61&amp;", "&amp;G61&amp;","</f>
        <v>  0, _, _, _, _,</v>
      </c>
      <c r="K61" s="0" t="str">
        <f aca="false">"  "&amp;ROUND(C61*0.637628^2,0)&amp;", "&amp;D61&amp;", "&amp;E61&amp;", "&amp;F61&amp;", "&amp;G61&amp;","</f>
        <v>  0, _, _, _, _,</v>
      </c>
      <c r="L61" s="0" t="str">
        <f aca="false">"  "&amp;ROUND(C61*0.637628^3,0)&amp;", "&amp;D61&amp;", "&amp;E61&amp;", "&amp;F61&amp;", "&amp;G61&amp;","</f>
        <v>  0, _, _, _, _,</v>
      </c>
      <c r="M61" s="0" t="str">
        <f aca="false">"  "&amp;ROUND(C61*0.637628^4,0)&amp;", "&amp;D61&amp;", "&amp;E61&amp;", "&amp;F61&amp;", "&amp;G61&amp;","</f>
        <v>  0, _, _, _, _,</v>
      </c>
      <c r="N61" s="0" t="str">
        <f aca="false">"  "&amp;ROUND(C61*0.637628^5,0)&amp;", "&amp;D61&amp;", "&amp;E61&amp;", "&amp;F61&amp;", "&amp;G61&amp;","</f>
        <v>  0, _, _, _, _,</v>
      </c>
      <c r="O61" s="0" t="str">
        <f aca="false">"  "&amp;ROUND(C61*0.637628^6,0)&amp;", "&amp;D61&amp;", "&amp;E61&amp;", "&amp;F61&amp;", "&amp;G61&amp;","</f>
        <v>  0, _, _, _, _,</v>
      </c>
      <c r="P61" s="0" t="str">
        <f aca="false">"  "&amp;ROUND(C61*0.637628^7,0)&amp;", "&amp;D61&amp;", "&amp;E61&amp;", "&amp;F61&amp;", "&amp;G61&amp;","</f>
        <v>  0, _, _, _, _,</v>
      </c>
      <c r="Q61" s="0" t="str">
        <f aca="false">"  "&amp;ROUND(C61*0.637628^8,0)&amp;", "&amp;D61&amp;", "&amp;E61&amp;", "&amp;F61&amp;", "&amp;G61&amp;","</f>
        <v>  0, _, _, _, _,</v>
      </c>
      <c r="R61" s="0" t="str">
        <f aca="false">"  "&amp;ROUND(C61*0.637628^9,0)&amp;", "&amp;D61&amp;", "&amp;E61&amp;", "&amp;F61&amp;", "&amp;G61&amp;","</f>
        <v>  0, _, _, _, _,</v>
      </c>
    </row>
    <row r="62" customFormat="false" ht="15" hidden="false" customHeight="false" outlineLevel="0" collapsed="false">
      <c r="C62" s="15" t="n">
        <f aca="false">ROUND(C31,0)</f>
        <v>0</v>
      </c>
      <c r="D62" s="9" t="str">
        <f aca="false">D31</f>
        <v>_</v>
      </c>
      <c r="E62" s="9" t="str">
        <f aca="false">E31</f>
        <v>_</v>
      </c>
      <c r="F62" s="9" t="str">
        <f aca="false">F31</f>
        <v>_</v>
      </c>
      <c r="G62" s="9" t="str">
        <f aca="false">G31</f>
        <v>_</v>
      </c>
      <c r="I62" s="0" t="str">
        <f aca="false">"  "&amp;C62&amp;", "&amp;D62&amp;", "&amp;E62&amp;", "&amp;F62&amp;", "&amp;G62&amp;","</f>
        <v>  0, _, _, _, _,</v>
      </c>
      <c r="J62" s="0" t="str">
        <f aca="false">"  "&amp;ROUND(C62*0.637628,0)&amp;", "&amp;D62&amp;", "&amp;E62&amp;", "&amp;F62&amp;", "&amp;G62&amp;","</f>
        <v>  0, _, _, _, _,</v>
      </c>
      <c r="K62" s="0" t="str">
        <f aca="false">"  "&amp;ROUND(C62*0.637628^2,0)&amp;", "&amp;D62&amp;", "&amp;E62&amp;", "&amp;F62&amp;", "&amp;G62&amp;","</f>
        <v>  0, _, _, _, _,</v>
      </c>
      <c r="L62" s="0" t="str">
        <f aca="false">"  "&amp;ROUND(C62*0.637628^3,0)&amp;", "&amp;D62&amp;", "&amp;E62&amp;", "&amp;F62&amp;", "&amp;G62&amp;","</f>
        <v>  0, _, _, _, _,</v>
      </c>
      <c r="M62" s="0" t="str">
        <f aca="false">"  "&amp;ROUND(C62*0.637628^4,0)&amp;", "&amp;D62&amp;", "&amp;E62&amp;", "&amp;F62&amp;", "&amp;G62&amp;","</f>
        <v>  0, _, _, _, _,</v>
      </c>
      <c r="N62" s="0" t="str">
        <f aca="false">"  "&amp;ROUND(C62*0.637628^5,0)&amp;", "&amp;D62&amp;", "&amp;E62&amp;", "&amp;F62&amp;", "&amp;G62&amp;","</f>
        <v>  0, _, _, _, _,</v>
      </c>
      <c r="O62" s="0" t="str">
        <f aca="false">"  "&amp;ROUND(C62*0.637628^6,0)&amp;", "&amp;D62&amp;", "&amp;E62&amp;", "&amp;F62&amp;", "&amp;G62&amp;","</f>
        <v>  0, _, _, _, _,</v>
      </c>
      <c r="P62" s="0" t="str">
        <f aca="false">"  "&amp;ROUND(C62*0.637628^7,0)&amp;", "&amp;D62&amp;", "&amp;E62&amp;", "&amp;F62&amp;", "&amp;G62&amp;","</f>
        <v>  0, _, _, _, _,</v>
      </c>
      <c r="Q62" s="0" t="str">
        <f aca="false">"  "&amp;ROUND(C62*0.637628^8,0)&amp;", "&amp;D62&amp;", "&amp;E62&amp;", "&amp;F62&amp;", "&amp;G62&amp;","</f>
        <v>  0, _, _, _, _,</v>
      </c>
      <c r="R62" s="0" t="str">
        <f aca="false">"  "&amp;ROUND(C62*0.637628^9,0)&amp;", "&amp;D62&amp;", "&amp;E62&amp;", "&amp;F62&amp;", "&amp;G62&amp;","</f>
        <v>  0, _, _, _, _,</v>
      </c>
    </row>
    <row r="63" customFormat="false" ht="15" hidden="false" customHeight="false" outlineLevel="0" collapsed="false">
      <c r="C63" s="15" t="n">
        <f aca="false">ROUND(C32,0)</f>
        <v>0</v>
      </c>
      <c r="D63" s="9" t="str">
        <f aca="false">D32</f>
        <v>_</v>
      </c>
      <c r="E63" s="9" t="str">
        <f aca="false">E32</f>
        <v>_</v>
      </c>
      <c r="F63" s="9" t="str">
        <f aca="false">F32</f>
        <v>_</v>
      </c>
      <c r="G63" s="9" t="str">
        <f aca="false">G32</f>
        <v>_</v>
      </c>
      <c r="I63" s="0" t="str">
        <f aca="false">"  "&amp;C63&amp;", "&amp;D63&amp;", "&amp;E63&amp;", "&amp;F63&amp;", "&amp;G63&amp;" ;"</f>
        <v>  0, _, _, _, _ ;</v>
      </c>
      <c r="J63" s="0" t="str">
        <f aca="false">"  "&amp;ROUND(C63*0.637628,0)&amp;", "&amp;D63&amp;", "&amp;E63&amp;", "&amp;F63&amp;", "&amp;G63&amp;" ;"</f>
        <v>  0, _, _, _, _ ;</v>
      </c>
      <c r="K63" s="0" t="str">
        <f aca="false">"  "&amp;ROUND(C63*0.637628^2,0)&amp;", "&amp;D63&amp;", "&amp;E63&amp;", "&amp;F63&amp;", "&amp;G63&amp;" ;"</f>
        <v>  0, _, _, _, _ ;</v>
      </c>
      <c r="L63" s="0" t="str">
        <f aca="false">"  "&amp;ROUND(C63*0.637628^3,0)&amp;", "&amp;D63&amp;", "&amp;E63&amp;", "&amp;F63&amp;", "&amp;G63&amp;" ;"</f>
        <v>  0, _, _, _, _ ;</v>
      </c>
      <c r="M63" s="0" t="str">
        <f aca="false">"  "&amp;ROUND(C63*0.637628^4,0)&amp;", "&amp;D63&amp;", "&amp;E63&amp;", "&amp;F63&amp;", "&amp;G63&amp;" ;"</f>
        <v>  0, _, _, _, _ ;</v>
      </c>
      <c r="N63" s="0" t="str">
        <f aca="false">"  "&amp;ROUND(C63*0.637628^5,0)&amp;", "&amp;D63&amp;", "&amp;E63&amp;", "&amp;F63&amp;", "&amp;G63&amp;" ;"</f>
        <v>  0, _, _, _, _ ;</v>
      </c>
      <c r="O63" s="0" t="str">
        <f aca="false">"  "&amp;ROUND(C63*0.637628^6,0)&amp;", "&amp;D63&amp;", "&amp;E63&amp;", "&amp;F63&amp;", "&amp;G63&amp;" ;"</f>
        <v>  0, _, _, _, _ ;</v>
      </c>
      <c r="P63" s="0" t="str">
        <f aca="false">"  "&amp;ROUND(C63*0.637628^7,0)&amp;", "&amp;D63&amp;", "&amp;E63&amp;", "&amp;F63&amp;", "&amp;G63&amp;" ;"</f>
        <v>  0, _, _, _, _ ;</v>
      </c>
      <c r="Q63" s="0" t="str">
        <f aca="false">"  "&amp;ROUND(C63*0.637628^8,0)&amp;", "&amp;D63&amp;", "&amp;E63&amp;", "&amp;F63&amp;", "&amp;G63&amp;" ;"</f>
        <v>  0, _, _, _, _ ;</v>
      </c>
      <c r="R63" s="0" t="str">
        <f aca="false">"  "&amp;ROUND(C63*0.637628^9,0)&amp;", "&amp;D63&amp;", "&amp;E63&amp;", "&amp;F63&amp;", "&amp;G63&amp;" ;"</f>
        <v>  0, _, _, _, _ ;</v>
      </c>
    </row>
    <row r="64" customFormat="false" ht="15" hidden="false" customHeight="false" outlineLevel="0" collapsed="false">
      <c r="C64" s="15"/>
      <c r="D64" s="9"/>
      <c r="E64" s="9"/>
      <c r="F64" s="9"/>
      <c r="G64" s="9"/>
    </row>
    <row r="65" customFormat="false" ht="15" hidden="false" customHeight="false" outlineLevel="0" collapsed="false">
      <c r="A65" s="1" t="s">
        <v>22</v>
      </c>
      <c r="B65" s="16" t="n">
        <v>0</v>
      </c>
      <c r="C65" s="16" t="n">
        <v>1</v>
      </c>
      <c r="D65" s="16" t="n">
        <v>2</v>
      </c>
      <c r="E65" s="16" t="n">
        <v>3</v>
      </c>
      <c r="F65" s="16" t="n">
        <v>4</v>
      </c>
      <c r="G65" s="16" t="n">
        <v>5</v>
      </c>
      <c r="H65" s="16" t="n">
        <v>6</v>
      </c>
      <c r="I65" s="16" t="n">
        <v>7</v>
      </c>
      <c r="J65" s="16" t="n">
        <v>8</v>
      </c>
      <c r="K65" s="16" t="n">
        <v>9</v>
      </c>
      <c r="L65" s="16" t="n">
        <v>10</v>
      </c>
      <c r="M65" s="16" t="n">
        <v>11</v>
      </c>
      <c r="N65" s="16" t="n">
        <v>12</v>
      </c>
      <c r="O65" s="16" t="n">
        <v>13</v>
      </c>
      <c r="P65" s="16" t="n">
        <v>14</v>
      </c>
      <c r="Q65" s="16" t="n">
        <v>15</v>
      </c>
      <c r="R65" s="16" t="n">
        <v>16</v>
      </c>
      <c r="S65" s="16" t="n">
        <v>17</v>
      </c>
      <c r="T65" s="16" t="n">
        <v>18</v>
      </c>
      <c r="U65" s="16" t="n">
        <v>19</v>
      </c>
      <c r="V65" s="16" t="n">
        <v>20</v>
      </c>
      <c r="W65" s="16" t="n">
        <v>21</v>
      </c>
      <c r="X65" s="16" t="n">
        <v>22</v>
      </c>
      <c r="Y65" s="16" t="n">
        <v>23</v>
      </c>
      <c r="Z65" s="16" t="n">
        <v>24</v>
      </c>
      <c r="AA65" s="16" t="n">
        <v>25</v>
      </c>
      <c r="AB65" s="16" t="n">
        <v>26</v>
      </c>
      <c r="AC65" s="16" t="n">
        <v>27</v>
      </c>
      <c r="AD65" s="16" t="n">
        <v>28</v>
      </c>
      <c r="AE65" s="16" t="n">
        <v>29</v>
      </c>
    </row>
    <row r="66" customFormat="false" ht="15" hidden="false" customHeight="false" outlineLevel="0" collapsed="false">
      <c r="A66" s="0" t="s">
        <v>23</v>
      </c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AG66" s="3" t="n">
        <f aca="false">SUM(B66:AE66)</f>
        <v>0</v>
      </c>
    </row>
    <row r="67" customFormat="false" ht="15" hidden="false" customHeight="false" outlineLevel="0" collapsed="false">
      <c r="A67" s="0" t="s">
        <v>24</v>
      </c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AG67" s="3" t="n">
        <f aca="false">SUM(B67:AE67)</f>
        <v>0</v>
      </c>
    </row>
    <row r="68" customFormat="false" ht="15" hidden="false" customHeight="false" outlineLevel="0" collapsed="false">
      <c r="A68" s="0" t="s">
        <v>25</v>
      </c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AG68" s="3" t="n">
        <f aca="false">SUM(B68:AE68)</f>
        <v>0</v>
      </c>
    </row>
    <row r="69" customFormat="false" ht="15" hidden="false" customHeight="false" outlineLevel="0" collapsed="false">
      <c r="A69" s="0" t="s">
        <v>26</v>
      </c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AG69" s="3" t="n">
        <f aca="false">SUM(B69:AE69)</f>
        <v>0</v>
      </c>
    </row>
    <row r="70" customFormat="false" ht="15" hidden="false" customHeight="false" outlineLevel="0" collapsed="false">
      <c r="C70" s="9"/>
      <c r="D70" s="9"/>
      <c r="E70" s="9"/>
      <c r="F70" s="9"/>
      <c r="G70" s="9"/>
    </row>
    <row r="71" customFormat="false" ht="15" hidden="false" customHeight="false" outlineLevel="0" collapsed="false">
      <c r="B71" s="0" t="s">
        <v>27</v>
      </c>
      <c r="C71" s="9"/>
      <c r="D71" s="9"/>
      <c r="E71" s="9"/>
      <c r="F71" s="9"/>
      <c r="G71" s="9"/>
    </row>
    <row r="73" customFormat="false" ht="15" hidden="false" customHeight="false" outlineLevel="0" collapsed="false">
      <c r="A73" s="3"/>
      <c r="D73" s="0" t="s">
        <v>28</v>
      </c>
      <c r="E73" s="0" t="s">
        <v>29</v>
      </c>
    </row>
    <row r="74" customFormat="false" ht="15" hidden="false" customHeight="false" outlineLevel="0" collapsed="false">
      <c r="C74" s="0" t="n">
        <v>0</v>
      </c>
      <c r="D74" s="0" t="n">
        <v>0</v>
      </c>
      <c r="E74" s="0" t="s">
        <v>30</v>
      </c>
      <c r="F74" s="0" t="s">
        <v>30</v>
      </c>
      <c r="G74" s="0" t="s">
        <v>30</v>
      </c>
      <c r="H74" s="0" t="s">
        <v>30</v>
      </c>
    </row>
    <row r="75" customFormat="false" ht="15" hidden="false" customHeight="false" outlineLevel="0" collapsed="false">
      <c r="C75" s="0" t="n">
        <f aca="false">D75/$D$105</f>
        <v>0.769949106914789</v>
      </c>
      <c r="D75" s="0" t="n">
        <v>1917131.535</v>
      </c>
      <c r="E75" s="0" t="s">
        <v>30</v>
      </c>
      <c r="F75" s="0" t="s">
        <v>30</v>
      </c>
      <c r="G75" s="0" t="s">
        <v>30</v>
      </c>
      <c r="H75" s="0" t="s">
        <v>30</v>
      </c>
    </row>
    <row r="76" customFormat="false" ht="15" hidden="false" customHeight="false" outlineLevel="0" collapsed="false">
      <c r="C76" s="0" t="n">
        <f aca="false">D76/$D$105</f>
        <v>0.110493236572323</v>
      </c>
      <c r="D76" s="0" t="n">
        <v>275122.1689</v>
      </c>
      <c r="E76" s="0" t="s">
        <v>30</v>
      </c>
      <c r="F76" s="0" t="s">
        <v>30</v>
      </c>
      <c r="G76" s="0" t="s">
        <v>30</v>
      </c>
      <c r="H76" s="0" t="s">
        <v>30</v>
      </c>
    </row>
    <row r="77" customFormat="false" ht="15" hidden="false" customHeight="false" outlineLevel="0" collapsed="false">
      <c r="C77" s="0" t="n">
        <f aca="false">D77/$D$105</f>
        <v>0.0113194144051913</v>
      </c>
      <c r="D77" s="0" t="n">
        <v>28184.72821</v>
      </c>
      <c r="E77" s="0" t="s">
        <v>30</v>
      </c>
      <c r="F77" s="0" t="s">
        <v>30</v>
      </c>
      <c r="G77" s="0" t="s">
        <v>30</v>
      </c>
      <c r="H77" s="0" t="s">
        <v>30</v>
      </c>
    </row>
    <row r="78" customFormat="false" ht="15" hidden="false" customHeight="false" outlineLevel="0" collapsed="false">
      <c r="C78" s="0" t="n">
        <f aca="false">D78/$D$105</f>
        <v>0.0167550164413598</v>
      </c>
      <c r="D78" s="0" t="n">
        <v>41719.0826</v>
      </c>
      <c r="E78" s="0" t="s">
        <v>30</v>
      </c>
      <c r="F78" s="0" t="s">
        <v>30</v>
      </c>
      <c r="G78" s="0" t="s">
        <v>30</v>
      </c>
      <c r="H78" s="0" t="s">
        <v>30</v>
      </c>
    </row>
    <row r="79" customFormat="false" ht="15" hidden="false" customHeight="false" outlineLevel="0" collapsed="false">
      <c r="C79" s="0" t="n">
        <f aca="false">D79/$D$105</f>
        <v>0.0150467251194626</v>
      </c>
      <c r="D79" s="0" t="n">
        <v>37465.52982</v>
      </c>
      <c r="E79" s="0" t="s">
        <v>30</v>
      </c>
      <c r="F79" s="0" t="s">
        <v>30</v>
      </c>
      <c r="G79" s="0" t="s">
        <v>30</v>
      </c>
      <c r="H79" s="0" t="s">
        <v>30</v>
      </c>
    </row>
    <row r="80" customFormat="false" ht="15" hidden="false" customHeight="false" outlineLevel="0" collapsed="false">
      <c r="C80" s="0" t="n">
        <f aca="false">D80/$D$105</f>
        <v>0.0193594767809166</v>
      </c>
      <c r="D80" s="0" t="n">
        <v>48204.04765</v>
      </c>
      <c r="E80" s="0" t="s">
        <v>30</v>
      </c>
      <c r="F80" s="0" t="s">
        <v>30</v>
      </c>
      <c r="G80" s="0" t="s">
        <v>30</v>
      </c>
      <c r="H80" s="0" t="s">
        <v>30</v>
      </c>
    </row>
    <row r="81" customFormat="false" ht="15" hidden="false" customHeight="false" outlineLevel="0" collapsed="false">
      <c r="C81" s="0" t="n">
        <f aca="false">D81/$D$105</f>
        <v>0.0218198086973296</v>
      </c>
      <c r="D81" s="0" t="n">
        <v>54330.14074</v>
      </c>
      <c r="E81" s="0" t="s">
        <v>30</v>
      </c>
      <c r="F81" s="0" t="s">
        <v>30</v>
      </c>
      <c r="G81" s="0" t="s">
        <v>30</v>
      </c>
      <c r="H81" s="0" t="s">
        <v>30</v>
      </c>
    </row>
    <row r="82" customFormat="false" ht="15" hidden="false" customHeight="false" outlineLevel="0" collapsed="false">
      <c r="C82" s="0" t="n">
        <f aca="false">D82/$D$105</f>
        <v>0.000536561732368725</v>
      </c>
      <c r="D82" s="0" t="n">
        <v>1336.009625</v>
      </c>
      <c r="E82" s="0" t="s">
        <v>30</v>
      </c>
      <c r="F82" s="0" t="s">
        <v>30</v>
      </c>
      <c r="G82" s="0" t="s">
        <v>30</v>
      </c>
      <c r="H82" s="0" t="s">
        <v>30</v>
      </c>
    </row>
    <row r="83" customFormat="false" ht="15" hidden="false" customHeight="false" outlineLevel="0" collapsed="false">
      <c r="C83" s="0" t="n">
        <f aca="false">D83/$D$105</f>
        <v>0.0103622527021527</v>
      </c>
      <c r="D83" s="0" t="n">
        <v>25801.44746</v>
      </c>
      <c r="E83" s="0" t="s">
        <v>30</v>
      </c>
      <c r="F83" s="0" t="s">
        <v>30</v>
      </c>
      <c r="G83" s="0" t="s">
        <v>30</v>
      </c>
      <c r="H83" s="0" t="s">
        <v>30</v>
      </c>
    </row>
    <row r="84" customFormat="false" ht="15" hidden="false" customHeight="false" outlineLevel="0" collapsed="false">
      <c r="C84" s="0" t="n">
        <f aca="false">D84/$D$105</f>
        <v>0</v>
      </c>
      <c r="D84" s="0" t="n">
        <v>0</v>
      </c>
      <c r="E84" s="0" t="s">
        <v>30</v>
      </c>
      <c r="F84" s="0" t="s">
        <v>30</v>
      </c>
      <c r="G84" s="0" t="s">
        <v>30</v>
      </c>
      <c r="H84" s="0" t="s">
        <v>30</v>
      </c>
    </row>
    <row r="85" customFormat="false" ht="15" hidden="false" customHeight="false" outlineLevel="0" collapsed="false">
      <c r="C85" s="0" t="n">
        <f aca="false">D85/$D$105</f>
        <v>0</v>
      </c>
      <c r="D85" s="0" t="n">
        <v>0</v>
      </c>
      <c r="E85" s="0" t="s">
        <v>30</v>
      </c>
      <c r="F85" s="0" t="s">
        <v>30</v>
      </c>
      <c r="G85" s="0" t="s">
        <v>30</v>
      </c>
      <c r="H85" s="0" t="s">
        <v>30</v>
      </c>
    </row>
    <row r="86" customFormat="false" ht="15" hidden="false" customHeight="false" outlineLevel="0" collapsed="false">
      <c r="C86" s="0" t="n">
        <f aca="false">D86/$D$105</f>
        <v>0.00241215469599952</v>
      </c>
      <c r="D86" s="0" t="n">
        <v>6006.134423</v>
      </c>
      <c r="E86" s="0" t="s">
        <v>30</v>
      </c>
      <c r="F86" s="0" t="s">
        <v>30</v>
      </c>
      <c r="G86" s="0" t="s">
        <v>30</v>
      </c>
      <c r="H86" s="0" t="s">
        <v>30</v>
      </c>
    </row>
    <row r="87" customFormat="false" ht="15" hidden="false" customHeight="false" outlineLevel="0" collapsed="false">
      <c r="C87" s="0" t="n">
        <f aca="false">D87/$D$105</f>
        <v>0.0195912310516332</v>
      </c>
      <c r="D87" s="0" t="n">
        <v>48781.10322</v>
      </c>
      <c r="E87" s="0" t="s">
        <v>30</v>
      </c>
      <c r="F87" s="0" t="s">
        <v>30</v>
      </c>
      <c r="G87" s="0" t="s">
        <v>30</v>
      </c>
      <c r="H87" s="0" t="s">
        <v>30</v>
      </c>
    </row>
    <row r="88" customFormat="false" ht="15" hidden="false" customHeight="false" outlineLevel="0" collapsed="false">
      <c r="C88" s="0" t="n">
        <f aca="false">D88/$D$105</f>
        <v>0</v>
      </c>
      <c r="D88" s="0" t="n">
        <v>0</v>
      </c>
      <c r="E88" s="0" t="s">
        <v>30</v>
      </c>
      <c r="F88" s="0" t="s">
        <v>30</v>
      </c>
      <c r="G88" s="0" t="s">
        <v>30</v>
      </c>
      <c r="H88" s="0" t="s">
        <v>30</v>
      </c>
    </row>
    <row r="89" customFormat="false" ht="15" hidden="false" customHeight="false" outlineLevel="0" collapsed="false">
      <c r="C89" s="0" t="n">
        <f aca="false">D89/$D$105</f>
        <v>0.00102203377006941</v>
      </c>
      <c r="D89" s="0" t="n">
        <v>2544.80868</v>
      </c>
      <c r="E89" s="0" t="s">
        <v>30</v>
      </c>
      <c r="F89" s="0" t="s">
        <v>30</v>
      </c>
      <c r="G89" s="0" t="s">
        <v>30</v>
      </c>
      <c r="H89" s="0" t="s">
        <v>30</v>
      </c>
    </row>
    <row r="90" customFormat="false" ht="15" hidden="false" customHeight="false" outlineLevel="0" collapsed="false">
      <c r="C90" s="0" t="n">
        <f aca="false">D90/$D$105</f>
        <v>0</v>
      </c>
      <c r="D90" s="0" t="n">
        <v>0</v>
      </c>
      <c r="E90" s="0" t="s">
        <v>30</v>
      </c>
      <c r="F90" s="0" t="s">
        <v>30</v>
      </c>
      <c r="G90" s="0" t="s">
        <v>30</v>
      </c>
      <c r="H90" s="0" t="s">
        <v>30</v>
      </c>
    </row>
    <row r="91" customFormat="false" ht="15" hidden="false" customHeight="false" outlineLevel="0" collapsed="false">
      <c r="C91" s="0" t="n">
        <f aca="false">D91/$D$105</f>
        <v>0.000820221015504676</v>
      </c>
      <c r="D91" s="0" t="n">
        <v>2042.305862</v>
      </c>
      <c r="E91" s="0" t="s">
        <v>30</v>
      </c>
      <c r="F91" s="0" t="s">
        <v>30</v>
      </c>
      <c r="G91" s="0" t="s">
        <v>30</v>
      </c>
      <c r="H91" s="0" t="s">
        <v>30</v>
      </c>
    </row>
    <row r="92" customFormat="false" ht="15" hidden="false" customHeight="false" outlineLevel="0" collapsed="false">
      <c r="C92" s="0" t="n">
        <f aca="false">D92/$D$105</f>
        <v>0.000512760100900121</v>
      </c>
      <c r="D92" s="0" t="n">
        <v>1276.744853</v>
      </c>
      <c r="E92" s="0" t="s">
        <v>30</v>
      </c>
      <c r="F92" s="0" t="s">
        <v>30</v>
      </c>
      <c r="G92" s="0" t="s">
        <v>30</v>
      </c>
      <c r="H92" s="0" t="s">
        <v>30</v>
      </c>
    </row>
    <row r="93" customFormat="false" ht="15" hidden="false" customHeight="false" outlineLevel="0" collapsed="false">
      <c r="C93" s="0" t="n">
        <f aca="false">D93/$D$105</f>
        <v>0</v>
      </c>
      <c r="D93" s="0" t="n">
        <v>0</v>
      </c>
      <c r="E93" s="0" t="s">
        <v>30</v>
      </c>
      <c r="F93" s="0" t="s">
        <v>30</v>
      </c>
      <c r="G93" s="0" t="s">
        <v>30</v>
      </c>
      <c r="H93" s="0" t="s">
        <v>30</v>
      </c>
    </row>
    <row r="94" customFormat="false" ht="15" hidden="false" customHeight="false" outlineLevel="0" collapsed="false">
      <c r="C94" s="0" t="n">
        <f aca="false">D94/$D$105</f>
        <v>0</v>
      </c>
      <c r="D94" s="0" t="n">
        <v>0</v>
      </c>
      <c r="E94" s="0" t="s">
        <v>30</v>
      </c>
      <c r="F94" s="0" t="s">
        <v>30</v>
      </c>
      <c r="G94" s="0" t="s">
        <v>30</v>
      </c>
      <c r="H94" s="0" t="s">
        <v>30</v>
      </c>
    </row>
    <row r="95" customFormat="false" ht="15" hidden="false" customHeight="false" outlineLevel="0" collapsed="false">
      <c r="C95" s="0" t="n">
        <f aca="false">D95/$D$105</f>
        <v>0</v>
      </c>
      <c r="D95" s="0" t="n">
        <v>0</v>
      </c>
      <c r="E95" s="0" t="s">
        <v>30</v>
      </c>
      <c r="F95" s="0" t="s">
        <v>30</v>
      </c>
      <c r="G95" s="0" t="s">
        <v>30</v>
      </c>
      <c r="H95" s="0" t="s">
        <v>30</v>
      </c>
    </row>
    <row r="96" customFormat="false" ht="15" hidden="false" customHeight="false" outlineLevel="0" collapsed="false">
      <c r="C96" s="0" t="n">
        <f aca="false">D96/$D$105</f>
        <v>0</v>
      </c>
      <c r="D96" s="0" t="n">
        <v>0</v>
      </c>
      <c r="E96" s="0" t="s">
        <v>30</v>
      </c>
      <c r="F96" s="0" t="s">
        <v>30</v>
      </c>
      <c r="G96" s="0" t="s">
        <v>30</v>
      </c>
      <c r="H96" s="0" t="s">
        <v>30</v>
      </c>
    </row>
    <row r="97" customFormat="false" ht="15" hidden="false" customHeight="false" outlineLevel="0" collapsed="false">
      <c r="C97" s="0" t="n">
        <f aca="false">D97/$D$105</f>
        <v>0</v>
      </c>
      <c r="D97" s="0" t="n">
        <v>0</v>
      </c>
      <c r="E97" s="0" t="s">
        <v>30</v>
      </c>
      <c r="F97" s="0" t="s">
        <v>30</v>
      </c>
      <c r="G97" s="0" t="s">
        <v>30</v>
      </c>
      <c r="H97" s="0" t="s">
        <v>30</v>
      </c>
    </row>
    <row r="98" customFormat="false" ht="15" hidden="false" customHeight="false" outlineLevel="0" collapsed="false">
      <c r="C98" s="0" t="n">
        <f aca="false">D98/$D$105</f>
        <v>0</v>
      </c>
      <c r="D98" s="0" t="n">
        <v>0</v>
      </c>
      <c r="E98" s="0" t="s">
        <v>30</v>
      </c>
      <c r="F98" s="0" t="s">
        <v>30</v>
      </c>
      <c r="G98" s="0" t="s">
        <v>30</v>
      </c>
      <c r="H98" s="0" t="s">
        <v>30</v>
      </c>
    </row>
    <row r="99" customFormat="false" ht="15" hidden="false" customHeight="false" outlineLevel="0" collapsed="false">
      <c r="C99" s="0" t="e">
        <f aca="false">D99/$D$105</f>
        <v>#VALUE!</v>
      </c>
      <c r="D99" s="0" t="s">
        <v>5</v>
      </c>
      <c r="E99" s="0" t="s">
        <v>30</v>
      </c>
      <c r="F99" s="0" t="s">
        <v>30</v>
      </c>
      <c r="G99" s="0" t="s">
        <v>30</v>
      </c>
      <c r="H99" s="0" t="s">
        <v>30</v>
      </c>
    </row>
    <row r="100" customFormat="false" ht="15" hidden="false" customHeight="false" outlineLevel="0" collapsed="false">
      <c r="C100" s="0" t="e">
        <f aca="false">D100/$D$105</f>
        <v>#VALUE!</v>
      </c>
      <c r="D100" s="0" t="s">
        <v>5</v>
      </c>
      <c r="E100" s="0" t="s">
        <v>30</v>
      </c>
      <c r="F100" s="0" t="s">
        <v>30</v>
      </c>
      <c r="G100" s="0" t="s">
        <v>30</v>
      </c>
      <c r="H100" s="0" t="s">
        <v>30</v>
      </c>
    </row>
    <row r="101" customFormat="false" ht="15" hidden="false" customHeight="false" outlineLevel="0" collapsed="false">
      <c r="C101" s="0" t="e">
        <f aca="false">D101/$D$105</f>
        <v>#VALUE!</v>
      </c>
      <c r="D101" s="0" t="s">
        <v>5</v>
      </c>
      <c r="E101" s="0" t="s">
        <v>30</v>
      </c>
      <c r="F101" s="0" t="s">
        <v>30</v>
      </c>
      <c r="G101" s="0" t="s">
        <v>30</v>
      </c>
      <c r="H101" s="0" t="s">
        <v>30</v>
      </c>
    </row>
    <row r="102" customFormat="false" ht="15" hidden="false" customHeight="false" outlineLevel="0" collapsed="false">
      <c r="C102" s="0" t="e">
        <f aca="false">D102/$D$105</f>
        <v>#VALUE!</v>
      </c>
      <c r="D102" s="0" t="s">
        <v>5</v>
      </c>
      <c r="E102" s="0" t="s">
        <v>30</v>
      </c>
      <c r="F102" s="0" t="s">
        <v>30</v>
      </c>
      <c r="G102" s="0" t="s">
        <v>30</v>
      </c>
      <c r="H102" s="0" t="s">
        <v>30</v>
      </c>
    </row>
    <row r="103" customFormat="false" ht="15" hidden="false" customHeight="false" outlineLevel="0" collapsed="false">
      <c r="C103" s="0" t="e">
        <f aca="false">D103/$D$105</f>
        <v>#VALUE!</v>
      </c>
      <c r="D103" s="0" t="s">
        <v>5</v>
      </c>
      <c r="E103" s="0" t="s">
        <v>30</v>
      </c>
      <c r="F103" s="0" t="s">
        <v>30</v>
      </c>
      <c r="G103" s="0" t="s">
        <v>30</v>
      </c>
      <c r="H103" s="0" t="s">
        <v>5</v>
      </c>
      <c r="I103" s="0" t="s">
        <v>31</v>
      </c>
    </row>
    <row r="105" customFormat="false" ht="15" hidden="false" customHeight="false" outlineLevel="0" collapsed="false">
      <c r="D105" s="0" t="n">
        <f aca="false">SUM(D75:D103)</f>
        <v>2489945.787043</v>
      </c>
      <c r="F105" s="3" t="n">
        <v>0.449815</v>
      </c>
      <c r="H105" s="0" t="n">
        <f aca="false">D105*F105</f>
        <v>1120014.96419875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G73"/>
  <sheetViews>
    <sheetView windowProtection="false" showFormulas="false" showGridLines="true" showRowColHeaders="true" showZeros="true" rightToLeft="false" tabSelected="false" showOutlineSymbols="true" defaultGridColor="true" view="normal" topLeftCell="K35" colorId="64" zoomScale="100" zoomScaleNormal="100" zoomScalePageLayoutView="100" workbookViewId="0">
      <selection pane="topLeft" activeCell="M76" activeCellId="0" sqref="M76"/>
    </sheetView>
  </sheetViews>
  <sheetFormatPr defaultRowHeight="15"/>
  <cols>
    <col collapsed="false" hidden="false" max="2" min="1" style="0" width="8.50510204081633"/>
    <col collapsed="false" hidden="false" max="3" min="3" style="0" width="9.04591836734694"/>
    <col collapsed="false" hidden="false" max="8" min="4" style="0" width="8.50510204081633"/>
    <col collapsed="false" hidden="false" max="9" min="9" style="0" width="18.3571428571429"/>
    <col collapsed="false" hidden="false" max="10" min="10" style="0" width="17.280612244898"/>
    <col collapsed="false" hidden="false" max="11" min="11" style="0" width="17.8214285714286"/>
    <col collapsed="false" hidden="false" max="12" min="12" style="0" width="16.6020408163265"/>
    <col collapsed="false" hidden="false" max="13" min="13" style="0" width="17.0102040816327"/>
    <col collapsed="false" hidden="false" max="14" min="14" style="0" width="17.280612244898"/>
    <col collapsed="false" hidden="false" max="15" min="15" style="0" width="18.6275510204082"/>
    <col collapsed="false" hidden="false" max="16" min="16" style="0" width="16.469387755102"/>
    <col collapsed="false" hidden="false" max="17" min="17" style="0" width="15.9285714285714"/>
    <col collapsed="false" hidden="false" max="18" min="18" style="0" width="16.3316326530612"/>
    <col collapsed="false" hidden="false" max="1025" min="19" style="0" width="8.50510204081633"/>
  </cols>
  <sheetData>
    <row r="1" customFormat="false" ht="15" hidden="false" customHeight="false" outlineLevel="0" collapsed="false">
      <c r="P1" s="0" t="n">
        <v>47589306</v>
      </c>
      <c r="Q1" s="1" t="s">
        <v>0</v>
      </c>
    </row>
    <row r="2" customFormat="false" ht="15" hidden="false" customHeight="false" outlineLevel="0" collapsed="false">
      <c r="B2" s="0" t="s">
        <v>1</v>
      </c>
      <c r="H2" s="0" t="s">
        <v>2</v>
      </c>
      <c r="P2" s="2" t="s">
        <v>3</v>
      </c>
      <c r="Q2" s="3"/>
      <c r="R2" s="3"/>
      <c r="S2" s="3"/>
      <c r="T2" s="3"/>
      <c r="U2" s="3"/>
      <c r="V2" s="0" t="s">
        <v>4</v>
      </c>
    </row>
    <row r="3" customFormat="false" ht="15.75" hidden="false" customHeight="false" outlineLevel="0" collapsed="false">
      <c r="A3" s="0" t="n">
        <v>0</v>
      </c>
      <c r="B3" s="0" t="n">
        <v>0</v>
      </c>
      <c r="C3" s="4" t="n">
        <f aca="false">P3</f>
        <v>0</v>
      </c>
      <c r="D3" s="5" t="s">
        <v>5</v>
      </c>
      <c r="E3" s="5" t="s">
        <v>5</v>
      </c>
      <c r="F3" s="5" t="s">
        <v>5</v>
      </c>
      <c r="G3" s="5" t="s">
        <v>5</v>
      </c>
      <c r="H3" s="0" t="n">
        <v>2</v>
      </c>
      <c r="I3" s="6" t="n">
        <v>1</v>
      </c>
      <c r="J3" s="7" t="n">
        <v>-100</v>
      </c>
      <c r="K3" s="7" t="n">
        <v>50</v>
      </c>
      <c r="L3" s="7" t="n">
        <v>12647072876</v>
      </c>
      <c r="M3" s="7" t="n">
        <v>2</v>
      </c>
      <c r="N3" s="8" t="n">
        <v>1264707000000</v>
      </c>
      <c r="P3" s="9" t="n">
        <f aca="false">$P$1*B3</f>
        <v>0</v>
      </c>
    </row>
    <row r="4" customFormat="false" ht="15.75" hidden="false" customHeight="false" outlineLevel="0" collapsed="false">
      <c r="A4" s="0" t="n">
        <v>1</v>
      </c>
      <c r="B4" s="10" t="n">
        <v>0</v>
      </c>
      <c r="C4" s="4" t="n">
        <f aca="false">P4</f>
        <v>0</v>
      </c>
      <c r="D4" s="5" t="s">
        <v>5</v>
      </c>
      <c r="E4" s="5" t="s">
        <v>5</v>
      </c>
      <c r="F4" s="5" t="s">
        <v>5</v>
      </c>
      <c r="G4" s="5" t="s">
        <v>5</v>
      </c>
      <c r="H4" s="0" t="n">
        <v>1</v>
      </c>
      <c r="I4" s="6" t="n">
        <v>2</v>
      </c>
      <c r="J4" s="7" t="n">
        <v>-17.6</v>
      </c>
      <c r="K4" s="7" t="n">
        <v>17.6</v>
      </c>
      <c r="L4" s="7" t="n">
        <v>12286957937</v>
      </c>
      <c r="M4" s="7" t="n">
        <v>1</v>
      </c>
      <c r="N4" s="8" t="n">
        <v>216250500000</v>
      </c>
      <c r="P4" s="9" t="n">
        <f aca="false">$P$1*B4</f>
        <v>0</v>
      </c>
      <c r="R4" s="1" t="s">
        <v>6</v>
      </c>
    </row>
    <row r="5" customFormat="false" ht="15.75" hidden="false" customHeight="false" outlineLevel="0" collapsed="false">
      <c r="A5" s="0" t="n">
        <v>2</v>
      </c>
      <c r="B5" s="10" t="n">
        <v>0</v>
      </c>
      <c r="C5" s="4" t="n">
        <f aca="false">P5</f>
        <v>0</v>
      </c>
      <c r="D5" s="5" t="s">
        <v>5</v>
      </c>
      <c r="E5" s="5" t="s">
        <v>5</v>
      </c>
      <c r="F5" s="5" t="s">
        <v>5</v>
      </c>
      <c r="G5" s="5" t="s">
        <v>5</v>
      </c>
      <c r="H5" s="0" t="n">
        <v>1</v>
      </c>
      <c r="I5" s="6" t="n">
        <v>3</v>
      </c>
      <c r="J5" s="7" t="n">
        <v>-36.5</v>
      </c>
      <c r="K5" s="7" t="n">
        <v>36.5</v>
      </c>
      <c r="L5" s="7" t="n">
        <v>29971254486</v>
      </c>
      <c r="M5" s="7" t="n">
        <v>1</v>
      </c>
      <c r="N5" s="8" t="n">
        <v>1093951000000</v>
      </c>
      <c r="P5" s="9" t="n">
        <f aca="false">$P$1*B5</f>
        <v>0</v>
      </c>
      <c r="R5" s="1" t="s">
        <v>7</v>
      </c>
    </row>
    <row r="6" customFormat="false" ht="15.75" hidden="false" customHeight="false" outlineLevel="0" collapsed="false">
      <c r="A6" s="0" t="n">
        <v>3</v>
      </c>
      <c r="B6" s="10" t="n">
        <v>0.02</v>
      </c>
      <c r="C6" s="4" t="n">
        <f aca="false">P6</f>
        <v>951786.12</v>
      </c>
      <c r="D6" s="5" t="s">
        <v>5</v>
      </c>
      <c r="E6" s="5" t="s">
        <v>5</v>
      </c>
      <c r="F6" s="5" t="s">
        <v>5</v>
      </c>
      <c r="G6" s="5" t="s">
        <v>5</v>
      </c>
      <c r="H6" s="0" t="n">
        <v>3</v>
      </c>
      <c r="I6" s="6" t="n">
        <v>4</v>
      </c>
      <c r="J6" s="7" t="n">
        <v>-128.5</v>
      </c>
      <c r="K6" s="7" t="n">
        <v>50</v>
      </c>
      <c r="L6" s="7" t="n">
        <v>13938887160</v>
      </c>
      <c r="M6" s="7" t="n">
        <v>3</v>
      </c>
      <c r="N6" s="8" t="n">
        <v>1791147000000</v>
      </c>
      <c r="P6" s="9" t="n">
        <f aca="false">$P$1*B6</f>
        <v>951786.12</v>
      </c>
    </row>
    <row r="7" customFormat="false" ht="15.75" hidden="false" customHeight="false" outlineLevel="0" collapsed="false">
      <c r="A7" s="0" t="n">
        <v>4</v>
      </c>
      <c r="B7" s="10" t="n">
        <v>0</v>
      </c>
      <c r="C7" s="4" t="n">
        <f aca="false">P7</f>
        <v>0</v>
      </c>
      <c r="D7" s="5" t="s">
        <v>5</v>
      </c>
      <c r="E7" s="5" t="s">
        <v>5</v>
      </c>
      <c r="F7" s="5" t="s">
        <v>5</v>
      </c>
      <c r="G7" s="5" t="s">
        <v>5</v>
      </c>
      <c r="H7" s="0" t="n">
        <v>1</v>
      </c>
      <c r="I7" s="6" t="n">
        <v>5</v>
      </c>
      <c r="J7" s="7" t="n">
        <v>-20.5</v>
      </c>
      <c r="K7" s="7" t="n">
        <v>20.5</v>
      </c>
      <c r="L7" s="7" t="n">
        <v>3686010853</v>
      </c>
      <c r="M7" s="7" t="n">
        <v>1</v>
      </c>
      <c r="N7" s="8" t="n">
        <v>75563220000</v>
      </c>
      <c r="P7" s="9" t="n">
        <f aca="false">$P$1*B7</f>
        <v>0</v>
      </c>
    </row>
    <row r="8" customFormat="false" ht="15.75" hidden="false" customHeight="false" outlineLevel="0" collapsed="false">
      <c r="A8" s="0" t="n">
        <v>5</v>
      </c>
      <c r="B8" s="10" t="n">
        <v>0.02</v>
      </c>
      <c r="C8" s="4" t="n">
        <f aca="false">P8</f>
        <v>951786.12</v>
      </c>
      <c r="D8" s="5" t="s">
        <v>5</v>
      </c>
      <c r="E8" s="5" t="s">
        <v>5</v>
      </c>
      <c r="F8" s="5" t="s">
        <v>5</v>
      </c>
      <c r="G8" s="5" t="s">
        <v>5</v>
      </c>
      <c r="H8" s="0" t="n">
        <v>2</v>
      </c>
      <c r="I8" s="6" t="n">
        <v>6</v>
      </c>
      <c r="J8" s="7" t="n">
        <v>-106</v>
      </c>
      <c r="K8" s="7" t="n">
        <v>50</v>
      </c>
      <c r="L8" s="7" t="n">
        <v>11079367895</v>
      </c>
      <c r="M8" s="7" t="n">
        <v>2</v>
      </c>
      <c r="N8" s="8" t="n">
        <v>1174413000000</v>
      </c>
      <c r="P8" s="9" t="n">
        <f aca="false">$P$1*B8</f>
        <v>951786.12</v>
      </c>
    </row>
    <row r="9" customFormat="false" ht="15.75" hidden="false" customHeight="false" outlineLevel="0" collapsed="false">
      <c r="A9" s="0" t="n">
        <v>6</v>
      </c>
      <c r="B9" s="10" t="n">
        <v>0.05</v>
      </c>
      <c r="C9" s="4" t="n">
        <f aca="false">P9</f>
        <v>2379465.3</v>
      </c>
      <c r="D9" s="5" t="s">
        <v>5</v>
      </c>
      <c r="E9" s="5" t="s">
        <v>5</v>
      </c>
      <c r="F9" s="5" t="s">
        <v>5</v>
      </c>
      <c r="G9" s="5" t="s">
        <v>5</v>
      </c>
      <c r="H9" s="0" t="n">
        <v>2</v>
      </c>
      <c r="I9" s="6" t="n">
        <v>7</v>
      </c>
      <c r="J9" s="7" t="n">
        <v>-109.9</v>
      </c>
      <c r="K9" s="7" t="n">
        <v>50</v>
      </c>
      <c r="L9" s="7" t="n">
        <v>19434502995</v>
      </c>
      <c r="M9" s="7" t="n">
        <v>2</v>
      </c>
      <c r="N9" s="8" t="n">
        <v>2135852000000</v>
      </c>
      <c r="P9" s="9" t="n">
        <f aca="false">$P$1*B9</f>
        <v>2379465.3</v>
      </c>
    </row>
    <row r="10" customFormat="false" ht="15.75" hidden="false" customHeight="false" outlineLevel="0" collapsed="false">
      <c r="A10" s="0" t="n">
        <v>7</v>
      </c>
      <c r="B10" s="10" t="n">
        <v>0.01</v>
      </c>
      <c r="C10" s="4" t="n">
        <f aca="false">P10</f>
        <v>475893.06</v>
      </c>
      <c r="D10" s="5" t="s">
        <v>5</v>
      </c>
      <c r="E10" s="5" t="s">
        <v>5</v>
      </c>
      <c r="F10" s="5" t="s">
        <v>5</v>
      </c>
      <c r="G10" s="5" t="s">
        <v>5</v>
      </c>
      <c r="H10" s="0" t="n">
        <v>1</v>
      </c>
      <c r="I10" s="6" t="n">
        <v>8</v>
      </c>
      <c r="J10" s="7" t="n">
        <v>-33.8</v>
      </c>
      <c r="K10" s="7" t="n">
        <v>33.8</v>
      </c>
      <c r="L10" s="7" t="n">
        <v>10361542520</v>
      </c>
      <c r="M10" s="7" t="n">
        <v>1</v>
      </c>
      <c r="N10" s="8" t="n">
        <v>350220100000</v>
      </c>
      <c r="P10" s="9" t="n">
        <f aca="false">$P$1*B10</f>
        <v>475893.06</v>
      </c>
    </row>
    <row r="11" customFormat="false" ht="15.75" hidden="false" customHeight="false" outlineLevel="0" collapsed="false">
      <c r="A11" s="3" t="n">
        <v>8</v>
      </c>
      <c r="B11" s="10" t="n">
        <v>0.02</v>
      </c>
      <c r="C11" s="4" t="n">
        <f aca="false">P11</f>
        <v>951786.12</v>
      </c>
      <c r="D11" s="5" t="s">
        <v>5</v>
      </c>
      <c r="E11" s="5" t="s">
        <v>5</v>
      </c>
      <c r="F11" s="5" t="s">
        <v>5</v>
      </c>
      <c r="G11" s="5" t="s">
        <v>5</v>
      </c>
      <c r="H11" s="0" t="n">
        <v>2</v>
      </c>
      <c r="I11" s="6" t="n">
        <v>9</v>
      </c>
      <c r="J11" s="7" t="n">
        <v>-52</v>
      </c>
      <c r="K11" s="7" t="n">
        <v>50</v>
      </c>
      <c r="L11" s="7" t="n">
        <v>6455559422</v>
      </c>
      <c r="M11" s="7" t="n">
        <v>2</v>
      </c>
      <c r="N11" s="8" t="n">
        <v>335689100000</v>
      </c>
      <c r="P11" s="9" t="n">
        <f aca="false">$P$1*B11</f>
        <v>951786.12</v>
      </c>
    </row>
    <row r="12" customFormat="false" ht="15.75" hidden="false" customHeight="false" outlineLevel="0" collapsed="false">
      <c r="A12" s="0" t="n">
        <v>9</v>
      </c>
      <c r="B12" s="10" t="n">
        <v>0.04</v>
      </c>
      <c r="C12" s="4" t="n">
        <f aca="false">P12</f>
        <v>1903572.24</v>
      </c>
      <c r="D12" s="5" t="s">
        <v>5</v>
      </c>
      <c r="E12" s="5" t="s">
        <v>5</v>
      </c>
      <c r="F12" s="5" t="s">
        <v>5</v>
      </c>
      <c r="G12" s="5" t="s">
        <v>5</v>
      </c>
      <c r="H12" s="0" t="n">
        <v>2</v>
      </c>
      <c r="I12" s="6" t="n">
        <v>10</v>
      </c>
      <c r="J12" s="7" t="n">
        <v>-85.3</v>
      </c>
      <c r="K12" s="7" t="n">
        <v>50</v>
      </c>
      <c r="L12" s="7" t="n">
        <v>17316802511</v>
      </c>
      <c r="M12" s="7" t="n">
        <v>2</v>
      </c>
      <c r="N12" s="8" t="n">
        <v>1477123000000</v>
      </c>
      <c r="P12" s="9" t="n">
        <f aca="false">$P$1*B12</f>
        <v>1903572.24</v>
      </c>
    </row>
    <row r="13" customFormat="false" ht="15.75" hidden="false" customHeight="false" outlineLevel="0" collapsed="false">
      <c r="A13" s="3" t="n">
        <v>10</v>
      </c>
      <c r="B13" s="10" t="n">
        <v>0.07</v>
      </c>
      <c r="C13" s="4" t="n">
        <f aca="false">P13</f>
        <v>3331251.42</v>
      </c>
      <c r="D13" s="5" t="s">
        <v>5</v>
      </c>
      <c r="E13" s="5" t="s">
        <v>5</v>
      </c>
      <c r="F13" s="5" t="s">
        <v>5</v>
      </c>
      <c r="G13" s="5" t="s">
        <v>5</v>
      </c>
      <c r="H13" s="0" t="n">
        <v>2</v>
      </c>
      <c r="I13" s="6" t="n">
        <v>11</v>
      </c>
      <c r="J13" s="7" t="n">
        <v>-75.3</v>
      </c>
      <c r="K13" s="7" t="n">
        <v>50</v>
      </c>
      <c r="L13" s="7" t="n">
        <v>11225017827</v>
      </c>
      <c r="M13" s="7" t="n">
        <v>2</v>
      </c>
      <c r="N13" s="8" t="n">
        <v>845243800000</v>
      </c>
      <c r="P13" s="9" t="n">
        <f aca="false">$P$1*B13</f>
        <v>3331251.42</v>
      </c>
    </row>
    <row r="14" customFormat="false" ht="15.75" hidden="false" customHeight="false" outlineLevel="0" collapsed="false">
      <c r="A14" s="3" t="n">
        <v>11</v>
      </c>
      <c r="B14" s="10" t="n">
        <v>0.14</v>
      </c>
      <c r="C14" s="4" t="n">
        <f aca="false">P14</f>
        <v>6662502.84</v>
      </c>
      <c r="D14" s="5" t="s">
        <v>5</v>
      </c>
      <c r="E14" s="5" t="s">
        <v>5</v>
      </c>
      <c r="F14" s="5" t="s">
        <v>5</v>
      </c>
      <c r="G14" s="5" t="s">
        <v>5</v>
      </c>
      <c r="H14" s="0" t="n">
        <v>3</v>
      </c>
      <c r="I14" s="6" t="n">
        <v>12</v>
      </c>
      <c r="J14" s="7" t="n">
        <v>-185.6</v>
      </c>
      <c r="K14" s="7" t="n">
        <v>50</v>
      </c>
      <c r="L14" s="7" t="n">
        <v>15989283041</v>
      </c>
      <c r="M14" s="7" t="n">
        <v>3</v>
      </c>
      <c r="N14" s="8" t="n">
        <v>2967611000000</v>
      </c>
      <c r="P14" s="9" t="n">
        <f aca="false">$P$1*B14</f>
        <v>6662502.84</v>
      </c>
    </row>
    <row r="15" customFormat="false" ht="15.75" hidden="false" customHeight="false" outlineLevel="0" collapsed="false">
      <c r="A15" s="3" t="n">
        <v>12</v>
      </c>
      <c r="B15" s="10" t="n">
        <v>0.08</v>
      </c>
      <c r="C15" s="4" t="n">
        <f aca="false">P15</f>
        <v>3807144.48</v>
      </c>
      <c r="D15" s="5" t="s">
        <v>5</v>
      </c>
      <c r="E15" s="5" t="s">
        <v>5</v>
      </c>
      <c r="F15" s="5" t="s">
        <v>5</v>
      </c>
      <c r="G15" s="5" t="s">
        <v>5</v>
      </c>
      <c r="H15" s="0" t="n">
        <v>2</v>
      </c>
      <c r="I15" s="6" t="n">
        <v>13</v>
      </c>
      <c r="J15" s="7" t="n">
        <v>-109.8</v>
      </c>
      <c r="K15" s="7" t="n">
        <v>50</v>
      </c>
      <c r="L15" s="7" t="n">
        <v>4282287423</v>
      </c>
      <c r="M15" s="7" t="n">
        <v>2</v>
      </c>
      <c r="N15" s="8" t="n">
        <v>470195200000</v>
      </c>
      <c r="P15" s="9" t="n">
        <f aca="false">$P$1*B15</f>
        <v>3807144.48</v>
      </c>
    </row>
    <row r="16" customFormat="false" ht="15.75" hidden="false" customHeight="false" outlineLevel="0" collapsed="false">
      <c r="A16" s="3" t="n">
        <v>13</v>
      </c>
      <c r="B16" s="10" t="n">
        <v>0.01</v>
      </c>
      <c r="C16" s="4" t="n">
        <f aca="false">P16</f>
        <v>475893.06</v>
      </c>
      <c r="D16" s="5" t="s">
        <v>5</v>
      </c>
      <c r="E16" s="5" t="s">
        <v>5</v>
      </c>
      <c r="F16" s="5" t="s">
        <v>5</v>
      </c>
      <c r="G16" s="5" t="s">
        <v>5</v>
      </c>
      <c r="H16" s="0" t="n">
        <v>1</v>
      </c>
      <c r="I16" s="6" t="n">
        <v>14</v>
      </c>
      <c r="J16" s="7" t="n">
        <v>-48.9</v>
      </c>
      <c r="K16" s="7" t="n">
        <v>48.9</v>
      </c>
      <c r="L16" s="7" t="n">
        <v>14161620805</v>
      </c>
      <c r="M16" s="7" t="n">
        <v>1</v>
      </c>
      <c r="N16" s="8" t="n">
        <v>692503300000</v>
      </c>
      <c r="P16" s="9" t="n">
        <f aca="false">$P$1*B16</f>
        <v>475893.06</v>
      </c>
    </row>
    <row r="17" customFormat="false" ht="15.75" hidden="false" customHeight="false" outlineLevel="0" collapsed="false">
      <c r="A17" s="0" t="n">
        <v>14</v>
      </c>
      <c r="B17" s="10" t="n">
        <v>0.04</v>
      </c>
      <c r="C17" s="4" t="n">
        <f aca="false">P17</f>
        <v>1903572.24</v>
      </c>
      <c r="D17" s="5" t="s">
        <v>5</v>
      </c>
      <c r="E17" s="5" t="s">
        <v>5</v>
      </c>
      <c r="F17" s="5" t="s">
        <v>5</v>
      </c>
      <c r="G17" s="5" t="s">
        <v>5</v>
      </c>
      <c r="H17" s="0" t="n">
        <v>3</v>
      </c>
      <c r="I17" s="6" t="n">
        <v>15</v>
      </c>
      <c r="J17" s="7" t="n">
        <v>-138.8</v>
      </c>
      <c r="K17" s="7" t="n">
        <v>50</v>
      </c>
      <c r="L17" s="7" t="n">
        <v>12608709589</v>
      </c>
      <c r="M17" s="7" t="n">
        <v>3</v>
      </c>
      <c r="N17" s="8" t="n">
        <v>1750089000000</v>
      </c>
      <c r="P17" s="9" t="n">
        <f aca="false">$P$1*B17</f>
        <v>1903572.24</v>
      </c>
    </row>
    <row r="18" customFormat="false" ht="15.75" hidden="false" customHeight="false" outlineLevel="0" collapsed="false">
      <c r="A18" s="0" t="n">
        <v>15</v>
      </c>
      <c r="B18" s="10" t="n">
        <v>0.02</v>
      </c>
      <c r="C18" s="4" t="n">
        <f aca="false">P18</f>
        <v>951786.12</v>
      </c>
      <c r="D18" s="5" t="s">
        <v>5</v>
      </c>
      <c r="E18" s="5" t="s">
        <v>5</v>
      </c>
      <c r="F18" s="5" t="s">
        <v>5</v>
      </c>
      <c r="G18" s="5" t="s">
        <v>5</v>
      </c>
      <c r="H18" s="0" t="n">
        <v>2</v>
      </c>
      <c r="I18" s="6" t="n">
        <v>16</v>
      </c>
      <c r="J18" s="7" t="n">
        <v>-101.8</v>
      </c>
      <c r="K18" s="7" t="n">
        <v>50</v>
      </c>
      <c r="L18" s="7" t="n">
        <v>9175347755</v>
      </c>
      <c r="M18" s="7" t="n">
        <v>2</v>
      </c>
      <c r="N18" s="8" t="n">
        <v>934050400000</v>
      </c>
      <c r="P18" s="9" t="n">
        <f aca="false">$P$1*B18</f>
        <v>951786.12</v>
      </c>
    </row>
    <row r="19" customFormat="false" ht="15.75" hidden="false" customHeight="false" outlineLevel="0" collapsed="false">
      <c r="A19" s="3" t="n">
        <v>16</v>
      </c>
      <c r="B19" s="10" t="n">
        <v>0.12</v>
      </c>
      <c r="C19" s="4" t="n">
        <f aca="false">P19</f>
        <v>5710716.72</v>
      </c>
      <c r="D19" s="5" t="s">
        <v>5</v>
      </c>
      <c r="E19" s="5" t="s">
        <v>5</v>
      </c>
      <c r="F19" s="5" t="s">
        <v>5</v>
      </c>
      <c r="G19" s="5" t="s">
        <v>5</v>
      </c>
      <c r="H19" s="0" t="n">
        <v>3</v>
      </c>
      <c r="I19" s="6" t="n">
        <v>17</v>
      </c>
      <c r="J19" s="7" t="n">
        <v>-156</v>
      </c>
      <c r="K19" s="7" t="n">
        <v>50</v>
      </c>
      <c r="L19" s="7" t="n">
        <v>11324453301</v>
      </c>
      <c r="M19" s="7" t="n">
        <v>3</v>
      </c>
      <c r="N19" s="8" t="n">
        <v>1766615000000</v>
      </c>
      <c r="P19" s="9" t="n">
        <f aca="false">$P$1*B19</f>
        <v>5710716.72</v>
      </c>
    </row>
    <row r="20" customFormat="false" ht="15.75" hidden="false" customHeight="false" outlineLevel="0" collapsed="false">
      <c r="A20" s="3" t="n">
        <v>17</v>
      </c>
      <c r="B20" s="10" t="n">
        <v>0.03</v>
      </c>
      <c r="C20" s="4" t="n">
        <f aca="false">P20</f>
        <v>1427679.18</v>
      </c>
      <c r="D20" s="5" t="s">
        <v>5</v>
      </c>
      <c r="E20" s="5" t="s">
        <v>5</v>
      </c>
      <c r="F20" s="5" t="s">
        <v>5</v>
      </c>
      <c r="G20" s="5" t="s">
        <v>5</v>
      </c>
      <c r="H20" s="0" t="n">
        <v>2</v>
      </c>
      <c r="I20" s="6" t="n">
        <v>18</v>
      </c>
      <c r="J20" s="7" t="n">
        <v>-81.9</v>
      </c>
      <c r="K20" s="7" t="n">
        <v>50</v>
      </c>
      <c r="L20" s="7" t="n">
        <v>5030841128</v>
      </c>
      <c r="M20" s="7" t="n">
        <v>2</v>
      </c>
      <c r="N20" s="8" t="n">
        <v>412025900000</v>
      </c>
      <c r="P20" s="9" t="n">
        <f aca="false">$P$1*B20</f>
        <v>1427679.18</v>
      </c>
    </row>
    <row r="21" customFormat="false" ht="15.75" hidden="false" customHeight="false" outlineLevel="0" collapsed="false">
      <c r="A21" s="3" t="n">
        <v>18</v>
      </c>
      <c r="B21" s="10" t="n">
        <v>0.04</v>
      </c>
      <c r="C21" s="4" t="n">
        <f aca="false">P21</f>
        <v>1903572.24</v>
      </c>
      <c r="D21" s="5" t="s">
        <v>5</v>
      </c>
      <c r="E21" s="5" t="s">
        <v>5</v>
      </c>
      <c r="F21" s="5" t="s">
        <v>5</v>
      </c>
      <c r="G21" s="5" t="s">
        <v>5</v>
      </c>
      <c r="H21" s="0" t="n">
        <v>2</v>
      </c>
      <c r="I21" s="6" t="n">
        <v>19</v>
      </c>
      <c r="J21" s="7" t="n">
        <v>-86.4</v>
      </c>
      <c r="K21" s="7" t="n">
        <v>50</v>
      </c>
      <c r="L21" s="7" t="n">
        <v>4831356901</v>
      </c>
      <c r="M21" s="7" t="n">
        <v>2</v>
      </c>
      <c r="N21" s="8" t="n">
        <v>417429200000</v>
      </c>
      <c r="P21" s="9" t="n">
        <f aca="false">$P$1*B21</f>
        <v>1903572.24</v>
      </c>
    </row>
    <row r="22" customFormat="false" ht="15.75" hidden="false" customHeight="false" outlineLevel="0" collapsed="false">
      <c r="A22" s="3" t="n">
        <v>19</v>
      </c>
      <c r="B22" s="10" t="n">
        <v>0.1</v>
      </c>
      <c r="C22" s="4" t="n">
        <f aca="false">P22</f>
        <v>4758930.6</v>
      </c>
      <c r="D22" s="5" t="s">
        <v>5</v>
      </c>
      <c r="E22" s="5" t="s">
        <v>5</v>
      </c>
      <c r="F22" s="5" t="s">
        <v>5</v>
      </c>
      <c r="G22" s="5" t="s">
        <v>5</v>
      </c>
      <c r="H22" s="0" t="n">
        <v>3</v>
      </c>
      <c r="I22" s="6" t="n">
        <v>20</v>
      </c>
      <c r="J22" s="7" t="n">
        <v>-199.1</v>
      </c>
      <c r="K22" s="7" t="n">
        <v>50</v>
      </c>
      <c r="L22" s="7" t="n">
        <v>17683470543</v>
      </c>
      <c r="M22" s="7" t="n">
        <v>3</v>
      </c>
      <c r="N22" s="8" t="n">
        <v>3520779000000</v>
      </c>
      <c r="P22" s="9" t="n">
        <f aca="false">$P$1*B22</f>
        <v>4758930.6</v>
      </c>
    </row>
    <row r="23" customFormat="false" ht="15.75" hidden="false" customHeight="false" outlineLevel="0" collapsed="false">
      <c r="A23" s="3" t="n">
        <v>20</v>
      </c>
      <c r="B23" s="10" t="n">
        <v>0.12</v>
      </c>
      <c r="C23" s="4" t="n">
        <f aca="false">P23</f>
        <v>5710716.72</v>
      </c>
      <c r="D23" s="5" t="s">
        <v>5</v>
      </c>
      <c r="E23" s="5" t="s">
        <v>5</v>
      </c>
      <c r="F23" s="5" t="s">
        <v>5</v>
      </c>
      <c r="G23" s="5" t="s">
        <v>5</v>
      </c>
      <c r="H23" s="0" t="n">
        <v>3</v>
      </c>
      <c r="I23" s="6" t="n">
        <v>21</v>
      </c>
      <c r="J23" s="7" t="n">
        <v>-230.2</v>
      </c>
      <c r="K23" s="7" t="n">
        <v>50</v>
      </c>
      <c r="L23" s="7" t="n">
        <v>9957085306</v>
      </c>
      <c r="M23" s="7" t="n">
        <v>3</v>
      </c>
      <c r="N23" s="8" t="n">
        <v>2292121000000</v>
      </c>
      <c r="P23" s="9" t="n">
        <f aca="false">$P$1*B23</f>
        <v>5710716.72</v>
      </c>
    </row>
    <row r="24" customFormat="false" ht="15.75" hidden="false" customHeight="false" outlineLevel="0" collapsed="false">
      <c r="A24" s="3" t="n">
        <v>21</v>
      </c>
      <c r="B24" s="10" t="n">
        <v>0.04</v>
      </c>
      <c r="C24" s="4" t="n">
        <f aca="false">P24</f>
        <v>1903572.24</v>
      </c>
      <c r="D24" s="5" t="s">
        <v>5</v>
      </c>
      <c r="E24" s="5" t="s">
        <v>5</v>
      </c>
      <c r="F24" s="5" t="s">
        <v>5</v>
      </c>
      <c r="G24" s="5" t="s">
        <v>5</v>
      </c>
      <c r="H24" s="0" t="n">
        <v>3</v>
      </c>
      <c r="I24" s="6" t="n">
        <v>22</v>
      </c>
      <c r="J24" s="7" t="n">
        <v>-186.3</v>
      </c>
      <c r="K24" s="7" t="n">
        <v>50</v>
      </c>
      <c r="L24" s="7" t="n">
        <v>6033778736</v>
      </c>
      <c r="M24" s="7" t="n">
        <v>3</v>
      </c>
      <c r="N24" s="8" t="n">
        <v>1124093000000</v>
      </c>
      <c r="P24" s="9" t="n">
        <f aca="false">$P$1*B24</f>
        <v>1903572.24</v>
      </c>
    </row>
    <row r="25" customFormat="false" ht="15.75" hidden="false" customHeight="false" outlineLevel="0" collapsed="false">
      <c r="A25" s="3" t="n">
        <v>22</v>
      </c>
      <c r="B25" s="10" t="n">
        <v>0.03</v>
      </c>
      <c r="C25" s="4" t="n">
        <f aca="false">P25</f>
        <v>1427679.18</v>
      </c>
      <c r="D25" s="5" t="s">
        <v>5</v>
      </c>
      <c r="E25" s="5" t="s">
        <v>5</v>
      </c>
      <c r="F25" s="5" t="s">
        <v>5</v>
      </c>
      <c r="G25" s="5" t="s">
        <v>5</v>
      </c>
      <c r="H25" s="0" t="n">
        <v>2</v>
      </c>
      <c r="I25" s="6" t="n">
        <v>23</v>
      </c>
      <c r="J25" s="7" t="n">
        <v>-119.6</v>
      </c>
      <c r="K25" s="7" t="n">
        <v>50</v>
      </c>
      <c r="L25" s="7" t="n">
        <v>17242902545</v>
      </c>
      <c r="M25" s="7" t="n">
        <v>2</v>
      </c>
      <c r="N25" s="8" t="n">
        <v>2062251000000</v>
      </c>
      <c r="P25" s="9" t="n">
        <f aca="false">$P$1*B25</f>
        <v>1427679.18</v>
      </c>
    </row>
    <row r="26" customFormat="false" ht="15.75" hidden="false" customHeight="false" outlineLevel="0" collapsed="false">
      <c r="A26" s="0" t="n">
        <v>23</v>
      </c>
      <c r="B26" s="0" t="n">
        <v>0</v>
      </c>
      <c r="C26" s="4" t="n">
        <f aca="false">P26</f>
        <v>0</v>
      </c>
      <c r="D26" s="5" t="s">
        <v>5</v>
      </c>
      <c r="E26" s="5" t="s">
        <v>5</v>
      </c>
      <c r="F26" s="5" t="s">
        <v>5</v>
      </c>
      <c r="G26" s="5" t="s">
        <v>5</v>
      </c>
      <c r="H26" s="0" t="n">
        <v>0</v>
      </c>
      <c r="I26" s="6" t="n">
        <v>24</v>
      </c>
      <c r="J26" s="7" t="n">
        <v>0</v>
      </c>
      <c r="K26" s="7" t="n">
        <v>0</v>
      </c>
      <c r="L26" s="7" t="n">
        <v>173026053</v>
      </c>
      <c r="M26" s="7" t="n">
        <v>0</v>
      </c>
      <c r="N26" s="8" t="n">
        <v>0</v>
      </c>
      <c r="P26" s="9" t="n">
        <f aca="false">$P$1*B26</f>
        <v>0</v>
      </c>
      <c r="T26" s="0" t="s">
        <v>8</v>
      </c>
      <c r="U26" s="0" t="s">
        <v>9</v>
      </c>
    </row>
    <row r="27" customFormat="false" ht="15.75" hidden="false" customHeight="false" outlineLevel="0" collapsed="false">
      <c r="A27" s="0" t="n">
        <v>24</v>
      </c>
      <c r="B27" s="0" t="n">
        <v>0</v>
      </c>
      <c r="C27" s="4" t="n">
        <f aca="false">P27</f>
        <v>0</v>
      </c>
      <c r="D27" s="5" t="s">
        <v>5</v>
      </c>
      <c r="E27" s="5" t="s">
        <v>5</v>
      </c>
      <c r="F27" s="5" t="s">
        <v>5</v>
      </c>
      <c r="G27" s="5" t="s">
        <v>5</v>
      </c>
      <c r="H27" s="0" t="n">
        <v>0</v>
      </c>
      <c r="I27" s="6" t="n">
        <v>25</v>
      </c>
      <c r="J27" s="7" t="n">
        <v>0</v>
      </c>
      <c r="K27" s="7" t="n">
        <v>0</v>
      </c>
      <c r="L27" s="7" t="n">
        <v>294595432</v>
      </c>
      <c r="M27" s="7" t="n">
        <v>0</v>
      </c>
      <c r="N27" s="8" t="n">
        <v>0</v>
      </c>
      <c r="P27" s="9" t="n">
        <f aca="false">$P$1*B27</f>
        <v>0</v>
      </c>
      <c r="T27" s="11" t="s">
        <v>10</v>
      </c>
      <c r="U27" s="1" t="s">
        <v>11</v>
      </c>
    </row>
    <row r="28" customFormat="false" ht="15.75" hidden="false" customHeight="false" outlineLevel="0" collapsed="false">
      <c r="A28" s="0" t="n">
        <v>25</v>
      </c>
      <c r="B28" s="0" t="n">
        <v>0</v>
      </c>
      <c r="C28" s="4" t="n">
        <f aca="false">P28</f>
        <v>0</v>
      </c>
      <c r="D28" s="5" t="s">
        <v>5</v>
      </c>
      <c r="E28" s="5" t="s">
        <v>5</v>
      </c>
      <c r="F28" s="5" t="s">
        <v>5</v>
      </c>
      <c r="G28" s="5" t="s">
        <v>5</v>
      </c>
      <c r="H28" s="0" t="n">
        <v>2</v>
      </c>
      <c r="I28" s="6" t="n">
        <v>26</v>
      </c>
      <c r="J28" s="7" t="n">
        <v>-100</v>
      </c>
      <c r="K28" s="7" t="n">
        <v>50</v>
      </c>
      <c r="L28" s="7" t="n">
        <v>35556339824</v>
      </c>
      <c r="M28" s="7" t="n">
        <v>2</v>
      </c>
      <c r="N28" s="8" t="n">
        <v>3555634000000</v>
      </c>
      <c r="P28" s="9" t="n">
        <f aca="false">$P$1*B28</f>
        <v>0</v>
      </c>
      <c r="T28" s="1" t="s">
        <v>12</v>
      </c>
      <c r="U28" s="1" t="s">
        <v>13</v>
      </c>
    </row>
    <row r="29" customFormat="false" ht="15.75" hidden="false" customHeight="false" outlineLevel="0" collapsed="false">
      <c r="A29" s="0" t="n">
        <v>26</v>
      </c>
      <c r="B29" s="0" t="n">
        <v>0</v>
      </c>
      <c r="C29" s="4" t="n">
        <f aca="false">P29</f>
        <v>0</v>
      </c>
      <c r="D29" s="5" t="s">
        <v>5</v>
      </c>
      <c r="E29" s="5" t="s">
        <v>5</v>
      </c>
      <c r="F29" s="5" t="s">
        <v>5</v>
      </c>
      <c r="G29" s="5" t="s">
        <v>5</v>
      </c>
      <c r="H29" s="0" t="n">
        <v>3</v>
      </c>
      <c r="I29" s="6" t="n">
        <v>27</v>
      </c>
      <c r="J29" s="7" t="n">
        <v>-150</v>
      </c>
      <c r="K29" s="7" t="n">
        <v>50</v>
      </c>
      <c r="L29" s="7" t="n">
        <v>17529276725</v>
      </c>
      <c r="M29" s="7" t="n">
        <v>3</v>
      </c>
      <c r="N29" s="8" t="n">
        <v>2629392000000</v>
      </c>
      <c r="P29" s="9" t="n">
        <f aca="false">$P$1*B29</f>
        <v>0</v>
      </c>
      <c r="T29" s="1" t="s">
        <v>14</v>
      </c>
      <c r="U29" s="1" t="s">
        <v>15</v>
      </c>
    </row>
    <row r="30" customFormat="false" ht="15.75" hidden="false" customHeight="false" outlineLevel="0" collapsed="false">
      <c r="A30" s="0" t="n">
        <v>27</v>
      </c>
      <c r="B30" s="0" t="n">
        <v>0</v>
      </c>
      <c r="C30" s="4" t="n">
        <f aca="false">P30</f>
        <v>0</v>
      </c>
      <c r="D30" s="5" t="s">
        <v>5</v>
      </c>
      <c r="E30" s="5" t="s">
        <v>5</v>
      </c>
      <c r="F30" s="5" t="s">
        <v>5</v>
      </c>
      <c r="G30" s="5" t="s">
        <v>5</v>
      </c>
      <c r="H30" s="0" t="n">
        <v>4</v>
      </c>
      <c r="I30" s="6" t="n">
        <v>28</v>
      </c>
      <c r="J30" s="7" t="n">
        <v>-500</v>
      </c>
      <c r="K30" s="7" t="n">
        <v>50</v>
      </c>
      <c r="L30" s="7" t="n">
        <v>26033456848</v>
      </c>
      <c r="M30" s="7" t="n">
        <v>4</v>
      </c>
      <c r="N30" s="8" t="n">
        <v>13016730000000</v>
      </c>
      <c r="P30" s="9" t="n">
        <f aca="false">$P$1*B30</f>
        <v>0</v>
      </c>
      <c r="T30" s="1" t="s">
        <v>16</v>
      </c>
      <c r="U30" s="1" t="s">
        <v>17</v>
      </c>
    </row>
    <row r="31" customFormat="false" ht="15.75" hidden="false" customHeight="false" outlineLevel="0" collapsed="false">
      <c r="A31" s="0" t="n">
        <v>28</v>
      </c>
      <c r="B31" s="0" t="n">
        <v>0</v>
      </c>
      <c r="C31" s="4" t="n">
        <f aca="false">P31</f>
        <v>0</v>
      </c>
      <c r="D31" s="5" t="s">
        <v>5</v>
      </c>
      <c r="E31" s="5" t="s">
        <v>5</v>
      </c>
      <c r="F31" s="5" t="s">
        <v>5</v>
      </c>
      <c r="G31" s="5" t="s">
        <v>5</v>
      </c>
      <c r="H31" s="0" t="n">
        <v>4</v>
      </c>
      <c r="I31" s="6" t="n">
        <v>29</v>
      </c>
      <c r="J31" s="7" t="n">
        <v>-500</v>
      </c>
      <c r="K31" s="7" t="n">
        <v>50</v>
      </c>
      <c r="L31" s="7" t="n">
        <v>40232596619</v>
      </c>
      <c r="M31" s="7" t="n">
        <v>4</v>
      </c>
      <c r="N31" s="8" t="n">
        <v>20116300000000</v>
      </c>
      <c r="P31" s="9" t="n">
        <f aca="false">$P$1*B31</f>
        <v>0</v>
      </c>
      <c r="T31" s="1"/>
      <c r="U31" s="1"/>
    </row>
    <row r="32" customFormat="false" ht="15.75" hidden="false" customHeight="false" outlineLevel="0" collapsed="false">
      <c r="A32" s="0" t="n">
        <v>29</v>
      </c>
      <c r="B32" s="0" t="n">
        <v>0</v>
      </c>
      <c r="C32" s="4" t="n">
        <f aca="false">P32</f>
        <v>0</v>
      </c>
      <c r="D32" s="5" t="s">
        <v>5</v>
      </c>
      <c r="E32" s="5" t="s">
        <v>5</v>
      </c>
      <c r="F32" s="5" t="s">
        <v>5</v>
      </c>
      <c r="G32" s="5" t="s">
        <v>5</v>
      </c>
      <c r="H32" s="0" t="n">
        <v>4</v>
      </c>
      <c r="I32" s="6" t="n">
        <v>30</v>
      </c>
      <c r="J32" s="7" t="n">
        <v>-500</v>
      </c>
      <c r="K32" s="7" t="n">
        <v>50</v>
      </c>
      <c r="L32" s="7" t="n">
        <v>27427742420</v>
      </c>
      <c r="M32" s="7" t="n">
        <v>4</v>
      </c>
      <c r="N32" s="8" t="n">
        <v>13713870000000</v>
      </c>
      <c r="P32" s="9" t="n">
        <f aca="false">$P$1*B32</f>
        <v>0</v>
      </c>
      <c r="T32" s="1" t="s">
        <v>18</v>
      </c>
      <c r="U32" s="1" t="s">
        <v>19</v>
      </c>
    </row>
    <row r="33" customFormat="false" ht="15" hidden="false" customHeight="false" outlineLevel="0" collapsed="false">
      <c r="I33" s="12" t="s">
        <v>20</v>
      </c>
      <c r="J33" s="12" t="n">
        <v>2</v>
      </c>
      <c r="K33" s="12" t="n">
        <v>3</v>
      </c>
      <c r="L33" s="12" t="n">
        <v>4</v>
      </c>
      <c r="M33" s="12" t="n">
        <v>5</v>
      </c>
      <c r="N33" s="12" t="n">
        <v>6</v>
      </c>
      <c r="O33" s="13" t="n">
        <v>7</v>
      </c>
      <c r="P33" s="14" t="n">
        <v>8</v>
      </c>
      <c r="Q33" s="14" t="n">
        <v>9</v>
      </c>
      <c r="R33" s="14" t="n">
        <v>10</v>
      </c>
    </row>
    <row r="34" customFormat="false" ht="15" hidden="false" customHeight="false" outlineLevel="0" collapsed="false">
      <c r="A34" s="0" t="s">
        <v>21</v>
      </c>
      <c r="B34" s="0" t="n">
        <f aca="false">SUM(B3:B32)</f>
        <v>1</v>
      </c>
      <c r="C34" s="15" t="n">
        <f aca="false">ROUND(C3,0)</f>
        <v>0</v>
      </c>
      <c r="D34" s="9" t="str">
        <f aca="false">D3</f>
        <v>_</v>
      </c>
      <c r="E34" s="9" t="str">
        <f aca="false">E3</f>
        <v>_</v>
      </c>
      <c r="F34" s="9" t="str">
        <f aca="false">F3</f>
        <v>_</v>
      </c>
      <c r="G34" s="9" t="str">
        <f aca="false">G3</f>
        <v>_</v>
      </c>
      <c r="I34" s="0" t="str">
        <f aca="false">"  "&amp;C34&amp;", "&amp;D34&amp;", "&amp;E34&amp;", "&amp;F34&amp;", "&amp;G34&amp;","</f>
        <v>  0, _, _, _, _,</v>
      </c>
      <c r="J34" s="0" t="str">
        <f aca="false">"  "&amp;ROUND(C34*0.637628,0)&amp;", "&amp;D34&amp;", "&amp;E34&amp;", "&amp;F34&amp;", "&amp;G34&amp;","</f>
        <v>  0, _, _, _, _,</v>
      </c>
      <c r="K34" s="0" t="str">
        <f aca="false">"  "&amp;ROUND(C34*0.637628^2,0)&amp;", "&amp;D34&amp;", "&amp;E34&amp;", "&amp;F34&amp;", "&amp;G34&amp;","</f>
        <v>  0, _, _, _, _,</v>
      </c>
      <c r="L34" s="0" t="str">
        <f aca="false">"  "&amp;ROUND(C34*0.637628^3,0)&amp;", "&amp;D34&amp;", "&amp;E34&amp;", "&amp;F34&amp;", "&amp;G34&amp;","</f>
        <v>  0, _, _, _, _,</v>
      </c>
      <c r="M34" s="0" t="str">
        <f aca="false">"  "&amp;ROUND(C34*0.637628^4,0)&amp;", "&amp;D34&amp;", "&amp;E34&amp;", "&amp;F34&amp;", "&amp;G34&amp;","</f>
        <v>  0, _, _, _, _,</v>
      </c>
      <c r="N34" s="0" t="str">
        <f aca="false">"  "&amp;ROUND(C34*0.637628^5,0)&amp;", "&amp;D34&amp;", "&amp;E34&amp;", "&amp;F34&amp;", "&amp;G34&amp;","</f>
        <v>  0, _, _, _, _,</v>
      </c>
      <c r="O34" s="0" t="str">
        <f aca="false">"  "&amp;ROUND(C34*0.637628^6,0)&amp;", "&amp;D34&amp;", "&amp;E34&amp;", "&amp;F34&amp;", "&amp;G34&amp;","</f>
        <v>  0, _, _, _, _,</v>
      </c>
      <c r="P34" s="0" t="str">
        <f aca="false">"  "&amp;ROUND(C34*0.637628^7,0)&amp;", "&amp;D34&amp;", "&amp;E34&amp;", "&amp;F34&amp;", "&amp;G34&amp;","</f>
        <v>  0, _, _, _, _,</v>
      </c>
      <c r="Q34" s="0" t="str">
        <f aca="false">"  "&amp;ROUND(C34*0.637628^8,0)&amp;", "&amp;D34&amp;", "&amp;E34&amp;", "&amp;F34&amp;", "&amp;G34&amp;","</f>
        <v>  0, _, _, _, _,</v>
      </c>
      <c r="R34" s="0" t="str">
        <f aca="false">"  "&amp;ROUND(C34*0.637628^9,0)&amp;", "&amp;D34&amp;", "&amp;E34&amp;", "&amp;F34&amp;", "&amp;G34&amp;","</f>
        <v>  0, _, _, _, _,</v>
      </c>
    </row>
    <row r="35" customFormat="false" ht="15" hidden="false" customHeight="false" outlineLevel="0" collapsed="false">
      <c r="C35" s="15" t="n">
        <f aca="false">ROUND(C4,0)</f>
        <v>0</v>
      </c>
      <c r="D35" s="9" t="str">
        <f aca="false">D4</f>
        <v>_</v>
      </c>
      <c r="E35" s="9" t="str">
        <f aca="false">E4</f>
        <v>_</v>
      </c>
      <c r="F35" s="9" t="str">
        <f aca="false">F4</f>
        <v>_</v>
      </c>
      <c r="G35" s="9" t="str">
        <f aca="false">G4</f>
        <v>_</v>
      </c>
      <c r="I35" s="0" t="str">
        <f aca="false">"  "&amp;C35&amp;", "&amp;D35&amp;", "&amp;E35&amp;", "&amp;F35&amp;", "&amp;G35&amp;","</f>
        <v>  0, _, _, _, _,</v>
      </c>
      <c r="J35" s="0" t="str">
        <f aca="false">"  "&amp;ROUND(C35*0.637628,0)&amp;", "&amp;D35&amp;", "&amp;E35&amp;", "&amp;F35&amp;", "&amp;G35&amp;","</f>
        <v>  0, _, _, _, _,</v>
      </c>
      <c r="K35" s="0" t="str">
        <f aca="false">"  "&amp;ROUND(C35*0.637628^2,0)&amp;", "&amp;D35&amp;", "&amp;E35&amp;", "&amp;F35&amp;", "&amp;G35&amp;","</f>
        <v>  0, _, _, _, _,</v>
      </c>
      <c r="L35" s="0" t="str">
        <f aca="false">"  "&amp;ROUND(C35*0.637628^3,0)&amp;", "&amp;D35&amp;", "&amp;E35&amp;", "&amp;F35&amp;", "&amp;G35&amp;","</f>
        <v>  0, _, _, _, _,</v>
      </c>
      <c r="M35" s="0" t="str">
        <f aca="false">"  "&amp;ROUND(C35*0.637628^4,0)&amp;", "&amp;D35&amp;", "&amp;E35&amp;", "&amp;F35&amp;", "&amp;G35&amp;","</f>
        <v>  0, _, _, _, _,</v>
      </c>
      <c r="N35" s="0" t="str">
        <f aca="false">"  "&amp;ROUND(C35*0.637628^5,0)&amp;", "&amp;D35&amp;", "&amp;E35&amp;", "&amp;F35&amp;", "&amp;G35&amp;","</f>
        <v>  0, _, _, _, _,</v>
      </c>
      <c r="O35" s="0" t="str">
        <f aca="false">"  "&amp;ROUND(C35*0.637628^6,0)&amp;", "&amp;D35&amp;", "&amp;E35&amp;", "&amp;F35&amp;", "&amp;G35&amp;","</f>
        <v>  0, _, _, _, _,</v>
      </c>
      <c r="P35" s="0" t="str">
        <f aca="false">"  "&amp;ROUND(C35*0.637628^7,0)&amp;", "&amp;D35&amp;", "&amp;E35&amp;", "&amp;F35&amp;", "&amp;G35&amp;","</f>
        <v>  0, _, _, _, _,</v>
      </c>
      <c r="Q35" s="0" t="str">
        <f aca="false">"  "&amp;ROUND(C35*0.637628^8,0)&amp;", "&amp;D35&amp;", "&amp;E35&amp;", "&amp;F35&amp;", "&amp;G35&amp;","</f>
        <v>  0, _, _, _, _,</v>
      </c>
      <c r="R35" s="0" t="str">
        <f aca="false">"  "&amp;ROUND(C35*0.637628^9,0)&amp;", "&amp;D35&amp;", "&amp;E35&amp;", "&amp;F35&amp;", "&amp;G35&amp;","</f>
        <v>  0, _, _, _, _,</v>
      </c>
    </row>
    <row r="36" customFormat="false" ht="15" hidden="false" customHeight="false" outlineLevel="0" collapsed="false">
      <c r="C36" s="15" t="n">
        <f aca="false">ROUND(C5,0)</f>
        <v>0</v>
      </c>
      <c r="D36" s="9" t="str">
        <f aca="false">D5</f>
        <v>_</v>
      </c>
      <c r="E36" s="9" t="str">
        <f aca="false">E5</f>
        <v>_</v>
      </c>
      <c r="F36" s="9" t="str">
        <f aca="false">F5</f>
        <v>_</v>
      </c>
      <c r="G36" s="9" t="str">
        <f aca="false">G5</f>
        <v>_</v>
      </c>
      <c r="I36" s="0" t="str">
        <f aca="false">"  "&amp;C36&amp;", "&amp;D36&amp;", "&amp;E36&amp;", "&amp;F36&amp;", "&amp;G36&amp;","</f>
        <v>  0, _, _, _, _,</v>
      </c>
      <c r="J36" s="0" t="str">
        <f aca="false">"  "&amp;ROUND(C36*0.637628,0)&amp;", "&amp;D36&amp;", "&amp;E36&amp;", "&amp;F36&amp;", "&amp;G36&amp;","</f>
        <v>  0, _, _, _, _,</v>
      </c>
      <c r="K36" s="0" t="str">
        <f aca="false">"  "&amp;ROUND(C36*0.637628^2,0)&amp;", "&amp;D36&amp;", "&amp;E36&amp;", "&amp;F36&amp;", "&amp;G36&amp;","</f>
        <v>  0, _, _, _, _,</v>
      </c>
      <c r="L36" s="0" t="str">
        <f aca="false">"  "&amp;ROUND(C36*0.637628^3,0)&amp;", "&amp;D36&amp;", "&amp;E36&amp;", "&amp;F36&amp;", "&amp;G36&amp;","</f>
        <v>  0, _, _, _, _,</v>
      </c>
      <c r="M36" s="0" t="str">
        <f aca="false">"  "&amp;ROUND(C36*0.637628^4,0)&amp;", "&amp;D36&amp;", "&amp;E36&amp;", "&amp;F36&amp;", "&amp;G36&amp;","</f>
        <v>  0, _, _, _, _,</v>
      </c>
      <c r="N36" s="0" t="str">
        <f aca="false">"  "&amp;ROUND(C36*0.637628^5,0)&amp;", "&amp;D36&amp;", "&amp;E36&amp;", "&amp;F36&amp;", "&amp;G36&amp;","</f>
        <v>  0, _, _, _, _,</v>
      </c>
      <c r="O36" s="0" t="str">
        <f aca="false">"  "&amp;ROUND(C36*0.637628^6,0)&amp;", "&amp;D36&amp;", "&amp;E36&amp;", "&amp;F36&amp;", "&amp;G36&amp;","</f>
        <v>  0, _, _, _, _,</v>
      </c>
      <c r="P36" s="0" t="str">
        <f aca="false">"  "&amp;ROUND(C36*0.637628^7,0)&amp;", "&amp;D36&amp;", "&amp;E36&amp;", "&amp;F36&amp;", "&amp;G36&amp;","</f>
        <v>  0, _, _, _, _,</v>
      </c>
      <c r="Q36" s="0" t="str">
        <f aca="false">"  "&amp;ROUND(C36*0.637628^8,0)&amp;", "&amp;D36&amp;", "&amp;E36&amp;", "&amp;F36&amp;", "&amp;G36&amp;","</f>
        <v>  0, _, _, _, _,</v>
      </c>
      <c r="R36" s="0" t="str">
        <f aca="false">"  "&amp;ROUND(C36*0.637628^9,0)&amp;", "&amp;D36&amp;", "&amp;E36&amp;", "&amp;F36&amp;", "&amp;G36&amp;","</f>
        <v>  0, _, _, _, _,</v>
      </c>
    </row>
    <row r="37" customFormat="false" ht="15" hidden="false" customHeight="false" outlineLevel="0" collapsed="false">
      <c r="C37" s="15" t="n">
        <f aca="false">ROUND(C6,0)</f>
        <v>951786</v>
      </c>
      <c r="D37" s="9" t="str">
        <f aca="false">D6</f>
        <v>_</v>
      </c>
      <c r="E37" s="9" t="str">
        <f aca="false">E6</f>
        <v>_</v>
      </c>
      <c r="F37" s="9" t="str">
        <f aca="false">F6</f>
        <v>_</v>
      </c>
      <c r="G37" s="9" t="str">
        <f aca="false">G6</f>
        <v>_</v>
      </c>
      <c r="I37" s="0" t="str">
        <f aca="false">"  "&amp;C37&amp;", "&amp;D37&amp;", "&amp;E37&amp;", "&amp;F37&amp;", "&amp;G37&amp;","</f>
        <v>  951786, _, _, _, _,</v>
      </c>
      <c r="J37" s="0" t="str">
        <f aca="false">"  "&amp;ROUND(C37*0.637628,0)&amp;", "&amp;D37&amp;", "&amp;E37&amp;", "&amp;F37&amp;", "&amp;G37&amp;","</f>
        <v>  606885, _, _, _, _,</v>
      </c>
      <c r="K37" s="0" t="str">
        <f aca="false">"  "&amp;ROUND(C37*0.637628^2,0)&amp;", "&amp;D37&amp;", "&amp;E37&amp;", "&amp;F37&amp;", "&amp;G37&amp;","</f>
        <v>  386967, _, _, _, _,</v>
      </c>
      <c r="L37" s="0" t="str">
        <f aca="false">"  "&amp;ROUND(C37*0.637628^3,0)&amp;", "&amp;D37&amp;", "&amp;E37&amp;", "&amp;F37&amp;", "&amp;G37&amp;","</f>
        <v>  246741, _, _, _, _,</v>
      </c>
      <c r="M37" s="0" t="str">
        <f aca="false">"  "&amp;ROUND(C37*0.637628^4,0)&amp;", "&amp;D37&amp;", "&amp;E37&amp;", "&amp;F37&amp;", "&amp;G37&amp;","</f>
        <v>  157329, _, _, _, _,</v>
      </c>
      <c r="N37" s="0" t="str">
        <f aca="false">"  "&amp;ROUND(C37*0.637628^5,0)&amp;", "&amp;D37&amp;", "&amp;E37&amp;", "&amp;F37&amp;", "&amp;G37&amp;","</f>
        <v>  100317, _, _, _, _,</v>
      </c>
      <c r="O37" s="0" t="str">
        <f aca="false">"  "&amp;ROUND(C37*0.637628^6,0)&amp;", "&amp;D37&amp;", "&amp;E37&amp;", "&amp;F37&amp;", "&amp;G37&amp;","</f>
        <v>  63965, _, _, _, _,</v>
      </c>
      <c r="P37" s="0" t="str">
        <f aca="false">"  "&amp;ROUND(C37*0.637628^7,0)&amp;", "&amp;D37&amp;", "&amp;E37&amp;", "&amp;F37&amp;", "&amp;G37&amp;","</f>
        <v>  40786, _, _, _, _,</v>
      </c>
      <c r="Q37" s="0" t="str">
        <f aca="false">"  "&amp;ROUND(C37*0.637628^8,0)&amp;", "&amp;D37&amp;", "&amp;E37&amp;", "&amp;F37&amp;", "&amp;G37&amp;","</f>
        <v>  26006, _, _, _, _,</v>
      </c>
      <c r="R37" s="0" t="str">
        <f aca="false">"  "&amp;ROUND(C37*0.637628^9,0)&amp;", "&amp;D37&amp;", "&amp;E37&amp;", "&amp;F37&amp;", "&amp;G37&amp;","</f>
        <v>  16582, _, _, _, _,</v>
      </c>
    </row>
    <row r="38" customFormat="false" ht="15" hidden="false" customHeight="false" outlineLevel="0" collapsed="false">
      <c r="C38" s="15" t="n">
        <f aca="false">ROUND(C7,0)</f>
        <v>0</v>
      </c>
      <c r="D38" s="9" t="str">
        <f aca="false">D7</f>
        <v>_</v>
      </c>
      <c r="E38" s="9" t="str">
        <f aca="false">E7</f>
        <v>_</v>
      </c>
      <c r="F38" s="9" t="str">
        <f aca="false">F7</f>
        <v>_</v>
      </c>
      <c r="G38" s="9" t="str">
        <f aca="false">G7</f>
        <v>_</v>
      </c>
      <c r="I38" s="0" t="str">
        <f aca="false">"  "&amp;C38&amp;", "&amp;D38&amp;", "&amp;E38&amp;", "&amp;F38&amp;", "&amp;G38&amp;","</f>
        <v>  0, _, _, _, _,</v>
      </c>
      <c r="J38" s="0" t="str">
        <f aca="false">"  "&amp;ROUND(C38*0.637628,0)&amp;", "&amp;D38&amp;", "&amp;E38&amp;", "&amp;F38&amp;", "&amp;G38&amp;","</f>
        <v>  0, _, _, _, _,</v>
      </c>
      <c r="K38" s="0" t="str">
        <f aca="false">"  "&amp;ROUND(C38*0.637628^2,0)&amp;", "&amp;D38&amp;", "&amp;E38&amp;", "&amp;F38&amp;", "&amp;G38&amp;","</f>
        <v>  0, _, _, _, _,</v>
      </c>
      <c r="L38" s="0" t="str">
        <f aca="false">"  "&amp;ROUND(C38*0.637628^3,0)&amp;", "&amp;D38&amp;", "&amp;E38&amp;", "&amp;F38&amp;", "&amp;G38&amp;","</f>
        <v>  0, _, _, _, _,</v>
      </c>
      <c r="M38" s="0" t="str">
        <f aca="false">"  "&amp;ROUND(C38*0.637628^4,0)&amp;", "&amp;D38&amp;", "&amp;E38&amp;", "&amp;F38&amp;", "&amp;G38&amp;","</f>
        <v>  0, _, _, _, _,</v>
      </c>
      <c r="N38" s="0" t="str">
        <f aca="false">"  "&amp;ROUND(C38*0.637628^5,0)&amp;", "&amp;D38&amp;", "&amp;E38&amp;", "&amp;F38&amp;", "&amp;G38&amp;","</f>
        <v>  0, _, _, _, _,</v>
      </c>
      <c r="O38" s="0" t="str">
        <f aca="false">"  "&amp;ROUND(C38*0.637628^6,0)&amp;", "&amp;D38&amp;", "&amp;E38&amp;", "&amp;F38&amp;", "&amp;G38&amp;","</f>
        <v>  0, _, _, _, _,</v>
      </c>
      <c r="P38" s="0" t="str">
        <f aca="false">"  "&amp;ROUND(C38*0.637628^7,0)&amp;", "&amp;D38&amp;", "&amp;E38&amp;", "&amp;F38&amp;", "&amp;G38&amp;","</f>
        <v>  0, _, _, _, _,</v>
      </c>
      <c r="Q38" s="0" t="str">
        <f aca="false">"  "&amp;ROUND(C38*0.637628^8,0)&amp;", "&amp;D38&amp;", "&amp;E38&amp;", "&amp;F38&amp;", "&amp;G38&amp;","</f>
        <v>  0, _, _, _, _,</v>
      </c>
      <c r="R38" s="0" t="str">
        <f aca="false">"  "&amp;ROUND(C38*0.637628^9,0)&amp;", "&amp;D38&amp;", "&amp;E38&amp;", "&amp;F38&amp;", "&amp;G38&amp;","</f>
        <v>  0, _, _, _, _,</v>
      </c>
    </row>
    <row r="39" customFormat="false" ht="15" hidden="false" customHeight="false" outlineLevel="0" collapsed="false">
      <c r="C39" s="15" t="n">
        <f aca="false">ROUND(C8,0)</f>
        <v>951786</v>
      </c>
      <c r="D39" s="9" t="str">
        <f aca="false">D8</f>
        <v>_</v>
      </c>
      <c r="E39" s="9" t="str">
        <f aca="false">E8</f>
        <v>_</v>
      </c>
      <c r="F39" s="9" t="str">
        <f aca="false">F8</f>
        <v>_</v>
      </c>
      <c r="G39" s="9" t="str">
        <f aca="false">G8</f>
        <v>_</v>
      </c>
      <c r="I39" s="0" t="str">
        <f aca="false">"  "&amp;C39&amp;", "&amp;D39&amp;", "&amp;E39&amp;", "&amp;F39&amp;", "&amp;G39&amp;","</f>
        <v>  951786, _, _, _, _,</v>
      </c>
      <c r="J39" s="0" t="str">
        <f aca="false">"  "&amp;ROUND(C39*0.637628,0)&amp;", "&amp;D39&amp;", "&amp;E39&amp;", "&amp;F39&amp;", "&amp;G39&amp;","</f>
        <v>  606885, _, _, _, _,</v>
      </c>
      <c r="K39" s="0" t="str">
        <f aca="false">"  "&amp;ROUND(C39*0.637628^2,0)&amp;", "&amp;D39&amp;", "&amp;E39&amp;", "&amp;F39&amp;", "&amp;G39&amp;","</f>
        <v>  386967, _, _, _, _,</v>
      </c>
      <c r="L39" s="0" t="str">
        <f aca="false">"  "&amp;ROUND(C39*0.637628^3,0)&amp;", "&amp;D39&amp;", "&amp;E39&amp;", "&amp;F39&amp;", "&amp;G39&amp;","</f>
        <v>  246741, _, _, _, _,</v>
      </c>
      <c r="M39" s="0" t="str">
        <f aca="false">"  "&amp;ROUND(C39*0.637628^4,0)&amp;", "&amp;D39&amp;", "&amp;E39&amp;", "&amp;F39&amp;", "&amp;G39&amp;","</f>
        <v>  157329, _, _, _, _,</v>
      </c>
      <c r="N39" s="0" t="str">
        <f aca="false">"  "&amp;ROUND(C39*0.637628^5,0)&amp;", "&amp;D39&amp;", "&amp;E39&amp;", "&amp;F39&amp;", "&amp;G39&amp;","</f>
        <v>  100317, _, _, _, _,</v>
      </c>
      <c r="O39" s="0" t="str">
        <f aca="false">"  "&amp;ROUND(C39*0.637628^6,0)&amp;", "&amp;D39&amp;", "&amp;E39&amp;", "&amp;F39&amp;", "&amp;G39&amp;","</f>
        <v>  63965, _, _, _, _,</v>
      </c>
      <c r="P39" s="0" t="str">
        <f aca="false">"  "&amp;ROUND(C39*0.637628^7,0)&amp;", "&amp;D39&amp;", "&amp;E39&amp;", "&amp;F39&amp;", "&amp;G39&amp;","</f>
        <v>  40786, _, _, _, _,</v>
      </c>
      <c r="Q39" s="0" t="str">
        <f aca="false">"  "&amp;ROUND(C39*0.637628^8,0)&amp;", "&amp;D39&amp;", "&amp;E39&amp;", "&amp;F39&amp;", "&amp;G39&amp;","</f>
        <v>  26006, _, _, _, _,</v>
      </c>
      <c r="R39" s="0" t="str">
        <f aca="false">"  "&amp;ROUND(C39*0.637628^9,0)&amp;", "&amp;D39&amp;", "&amp;E39&amp;", "&amp;F39&amp;", "&amp;G39&amp;","</f>
        <v>  16582, _, _, _, _,</v>
      </c>
    </row>
    <row r="40" customFormat="false" ht="15" hidden="false" customHeight="false" outlineLevel="0" collapsed="false">
      <c r="C40" s="15" t="n">
        <f aca="false">ROUND(C9,0)</f>
        <v>2379465</v>
      </c>
      <c r="D40" s="9" t="str">
        <f aca="false">D9</f>
        <v>_</v>
      </c>
      <c r="E40" s="9" t="str">
        <f aca="false">E9</f>
        <v>_</v>
      </c>
      <c r="F40" s="9" t="str">
        <f aca="false">F9</f>
        <v>_</v>
      </c>
      <c r="G40" s="9" t="str">
        <f aca="false">G9</f>
        <v>_</v>
      </c>
      <c r="I40" s="0" t="str">
        <f aca="false">"  "&amp;C40&amp;", "&amp;D40&amp;", "&amp;E40&amp;", "&amp;F40&amp;", "&amp;G40&amp;","</f>
        <v>  2379465, _, _, _, _,</v>
      </c>
      <c r="J40" s="0" t="str">
        <f aca="false">"  "&amp;ROUND(C40*0.637628,0)&amp;", "&amp;D40&amp;", "&amp;E40&amp;", "&amp;F40&amp;", "&amp;G40&amp;","</f>
        <v>  1517214, _, _, _, _,</v>
      </c>
      <c r="K40" s="0" t="str">
        <f aca="false">"  "&amp;ROUND(C40*0.637628^2,0)&amp;", "&amp;D40&amp;", "&amp;E40&amp;", "&amp;F40&amp;", "&amp;G40&amp;","</f>
        <v>  967418, _, _, _, _,</v>
      </c>
      <c r="L40" s="0" t="str">
        <f aca="false">"  "&amp;ROUND(C40*0.637628^3,0)&amp;", "&amp;D40&amp;", "&amp;E40&amp;", "&amp;F40&amp;", "&amp;G40&amp;","</f>
        <v>  616853, _, _, _, _,</v>
      </c>
      <c r="M40" s="0" t="str">
        <f aca="false">"  "&amp;ROUND(C40*0.637628^4,0)&amp;", "&amp;D40&amp;", "&amp;E40&amp;", "&amp;F40&amp;", "&amp;G40&amp;","</f>
        <v>  393323, _, _, _, _,</v>
      </c>
      <c r="N40" s="0" t="str">
        <f aca="false">"  "&amp;ROUND(C40*0.637628^5,0)&amp;", "&amp;D40&amp;", "&amp;E40&amp;", "&amp;F40&amp;", "&amp;G40&amp;","</f>
        <v>  250793, _, _, _, _,</v>
      </c>
      <c r="O40" s="0" t="str">
        <f aca="false">"  "&amp;ROUND(C40*0.637628^6,0)&amp;", "&amp;D40&amp;", "&amp;E40&amp;", "&amp;F40&amp;", "&amp;G40&amp;","</f>
        <v>  159913, _, _, _, _,</v>
      </c>
      <c r="P40" s="0" t="str">
        <f aca="false">"  "&amp;ROUND(C40*0.637628^7,0)&amp;", "&amp;D40&amp;", "&amp;E40&amp;", "&amp;F40&amp;", "&amp;G40&amp;","</f>
        <v>  101965, _, _, _, _,</v>
      </c>
      <c r="Q40" s="0" t="str">
        <f aca="false">"  "&amp;ROUND(C40*0.637628^8,0)&amp;", "&amp;D40&amp;", "&amp;E40&amp;", "&amp;F40&amp;", "&amp;G40&amp;","</f>
        <v>  65016, _, _, _, _,</v>
      </c>
      <c r="R40" s="0" t="str">
        <f aca="false">"  "&amp;ROUND(C40*0.637628^9,0)&amp;", "&amp;D40&amp;", "&amp;E40&amp;", "&amp;F40&amp;", "&amp;G40&amp;","</f>
        <v>  41456, _, _, _, _,</v>
      </c>
    </row>
    <row r="41" customFormat="false" ht="15" hidden="false" customHeight="false" outlineLevel="0" collapsed="false">
      <c r="C41" s="15" t="n">
        <f aca="false">ROUND(C10,0)</f>
        <v>475893</v>
      </c>
      <c r="D41" s="9" t="str">
        <f aca="false">D10</f>
        <v>_</v>
      </c>
      <c r="E41" s="9" t="str">
        <f aca="false">E10</f>
        <v>_</v>
      </c>
      <c r="F41" s="9" t="str">
        <f aca="false">F10</f>
        <v>_</v>
      </c>
      <c r="G41" s="9" t="str">
        <f aca="false">G10</f>
        <v>_</v>
      </c>
      <c r="I41" s="0" t="str">
        <f aca="false">"  "&amp;C41&amp;", "&amp;D41&amp;", "&amp;E41&amp;", "&amp;F41&amp;", "&amp;G41&amp;","</f>
        <v>  475893, _, _, _, _,</v>
      </c>
      <c r="J41" s="0" t="str">
        <f aca="false">"  "&amp;ROUND(C41*0.637628,0)&amp;", "&amp;D41&amp;", "&amp;E41&amp;", "&amp;F41&amp;", "&amp;G41&amp;","</f>
        <v>  303443, _, _, _, _,</v>
      </c>
      <c r="K41" s="0" t="str">
        <f aca="false">"  "&amp;ROUND(C41*0.637628^2,0)&amp;", "&amp;D41&amp;", "&amp;E41&amp;", "&amp;F41&amp;", "&amp;G41&amp;","</f>
        <v>  193484, _, _, _, _,</v>
      </c>
      <c r="L41" s="0" t="str">
        <f aca="false">"  "&amp;ROUND(C41*0.637628^3,0)&amp;", "&amp;D41&amp;", "&amp;E41&amp;", "&amp;F41&amp;", "&amp;G41&amp;","</f>
        <v>  123371, _, _, _, _,</v>
      </c>
      <c r="M41" s="0" t="str">
        <f aca="false">"  "&amp;ROUND(C41*0.637628^4,0)&amp;", "&amp;D41&amp;", "&amp;E41&amp;", "&amp;F41&amp;", "&amp;G41&amp;","</f>
        <v>  78665, _, _, _, _,</v>
      </c>
      <c r="N41" s="0" t="str">
        <f aca="false">"  "&amp;ROUND(C41*0.637628^5,0)&amp;", "&amp;D41&amp;", "&amp;E41&amp;", "&amp;F41&amp;", "&amp;G41&amp;","</f>
        <v>  50159, _, _, _, _,</v>
      </c>
      <c r="O41" s="0" t="str">
        <f aca="false">"  "&amp;ROUND(C41*0.637628^6,0)&amp;", "&amp;D41&amp;", "&amp;E41&amp;", "&amp;F41&amp;", "&amp;G41&amp;","</f>
        <v>  31983, _, _, _, _,</v>
      </c>
      <c r="P41" s="0" t="str">
        <f aca="false">"  "&amp;ROUND(C41*0.637628^7,0)&amp;", "&amp;D41&amp;", "&amp;E41&amp;", "&amp;F41&amp;", "&amp;G41&amp;","</f>
        <v>  20393, _, _, _, _,</v>
      </c>
      <c r="Q41" s="0" t="str">
        <f aca="false">"  "&amp;ROUND(C41*0.637628^8,0)&amp;", "&amp;D41&amp;", "&amp;E41&amp;", "&amp;F41&amp;", "&amp;G41&amp;","</f>
        <v>  13003, _, _, _, _,</v>
      </c>
      <c r="R41" s="0" t="str">
        <f aca="false">"  "&amp;ROUND(C41*0.637628^9,0)&amp;", "&amp;D41&amp;", "&amp;E41&amp;", "&amp;F41&amp;", "&amp;G41&amp;","</f>
        <v>  8291, _, _, _, _,</v>
      </c>
    </row>
    <row r="42" customFormat="false" ht="15" hidden="false" customHeight="false" outlineLevel="0" collapsed="false">
      <c r="C42" s="15" t="n">
        <f aca="false">ROUND(C11,0)</f>
        <v>951786</v>
      </c>
      <c r="D42" s="9" t="str">
        <f aca="false">D11</f>
        <v>_</v>
      </c>
      <c r="E42" s="9" t="str">
        <f aca="false">E11</f>
        <v>_</v>
      </c>
      <c r="F42" s="9" t="str">
        <f aca="false">F11</f>
        <v>_</v>
      </c>
      <c r="G42" s="9" t="str">
        <f aca="false">G11</f>
        <v>_</v>
      </c>
      <c r="I42" s="0" t="str">
        <f aca="false">"  "&amp;C42&amp;", "&amp;D42&amp;", "&amp;E42&amp;", "&amp;F42&amp;", "&amp;G42&amp;","</f>
        <v>  951786, _, _, _, _,</v>
      </c>
      <c r="J42" s="0" t="str">
        <f aca="false">"  "&amp;ROUND(C42*0.637628,0)&amp;", "&amp;D42&amp;", "&amp;E42&amp;", "&amp;F42&amp;", "&amp;G42&amp;","</f>
        <v>  606885, _, _, _, _,</v>
      </c>
      <c r="K42" s="0" t="str">
        <f aca="false">"  "&amp;ROUND(C42*0.637628^2,0)&amp;", "&amp;D42&amp;", "&amp;E42&amp;", "&amp;F42&amp;", "&amp;G42&amp;","</f>
        <v>  386967, _, _, _, _,</v>
      </c>
      <c r="L42" s="0" t="str">
        <f aca="false">"  "&amp;ROUND(C42*0.637628^3,0)&amp;", "&amp;D42&amp;", "&amp;E42&amp;", "&amp;F42&amp;", "&amp;G42&amp;","</f>
        <v>  246741, _, _, _, _,</v>
      </c>
      <c r="M42" s="0" t="str">
        <f aca="false">"  "&amp;ROUND(C42*0.637628^4,0)&amp;", "&amp;D42&amp;", "&amp;E42&amp;", "&amp;F42&amp;", "&amp;G42&amp;","</f>
        <v>  157329, _, _, _, _,</v>
      </c>
      <c r="N42" s="0" t="str">
        <f aca="false">"  "&amp;ROUND(C42*0.637628^5,0)&amp;", "&amp;D42&amp;", "&amp;E42&amp;", "&amp;F42&amp;", "&amp;G42&amp;","</f>
        <v>  100317, _, _, _, _,</v>
      </c>
      <c r="O42" s="0" t="str">
        <f aca="false">"  "&amp;ROUND(C42*0.637628^6,0)&amp;", "&amp;D42&amp;", "&amp;E42&amp;", "&amp;F42&amp;", "&amp;G42&amp;","</f>
        <v>  63965, _, _, _, _,</v>
      </c>
      <c r="P42" s="0" t="str">
        <f aca="false">"  "&amp;ROUND(C42*0.637628^7,0)&amp;", "&amp;D42&amp;", "&amp;E42&amp;", "&amp;F42&amp;", "&amp;G42&amp;","</f>
        <v>  40786, _, _, _, _,</v>
      </c>
      <c r="Q42" s="0" t="str">
        <f aca="false">"  "&amp;ROUND(C42*0.637628^8,0)&amp;", "&amp;D42&amp;", "&amp;E42&amp;", "&amp;F42&amp;", "&amp;G42&amp;","</f>
        <v>  26006, _, _, _, _,</v>
      </c>
      <c r="R42" s="0" t="str">
        <f aca="false">"  "&amp;ROUND(C42*0.637628^9,0)&amp;", "&amp;D42&amp;", "&amp;E42&amp;", "&amp;F42&amp;", "&amp;G42&amp;","</f>
        <v>  16582, _, _, _, _,</v>
      </c>
    </row>
    <row r="43" customFormat="false" ht="15" hidden="false" customHeight="false" outlineLevel="0" collapsed="false">
      <c r="C43" s="15" t="n">
        <f aca="false">ROUND(C12,0)</f>
        <v>1903572</v>
      </c>
      <c r="D43" s="9" t="str">
        <f aca="false">D12</f>
        <v>_</v>
      </c>
      <c r="E43" s="9" t="str">
        <f aca="false">E12</f>
        <v>_</v>
      </c>
      <c r="F43" s="9" t="str">
        <f aca="false">F12</f>
        <v>_</v>
      </c>
      <c r="G43" s="9" t="str">
        <f aca="false">G12</f>
        <v>_</v>
      </c>
      <c r="I43" s="0" t="str">
        <f aca="false">"  "&amp;C43&amp;", "&amp;D43&amp;", "&amp;E43&amp;", "&amp;F43&amp;", "&amp;G43&amp;","</f>
        <v>  1903572, _, _, _, _,</v>
      </c>
      <c r="J43" s="0" t="str">
        <f aca="false">"  "&amp;ROUND(C43*0.637628,0)&amp;", "&amp;D43&amp;", "&amp;E43&amp;", "&amp;F43&amp;", "&amp;G43&amp;","</f>
        <v>  1213771, _, _, _, _,</v>
      </c>
      <c r="K43" s="0" t="str">
        <f aca="false">"  "&amp;ROUND(C43*0.637628^2,0)&amp;", "&amp;D43&amp;", "&amp;E43&amp;", "&amp;F43&amp;", "&amp;G43&amp;","</f>
        <v>  773934, _, _, _, _,</v>
      </c>
      <c r="L43" s="0" t="str">
        <f aca="false">"  "&amp;ROUND(C43*0.637628^3,0)&amp;", "&amp;D43&amp;", "&amp;E43&amp;", "&amp;F43&amp;", "&amp;G43&amp;","</f>
        <v>  493482, _, _, _, _,</v>
      </c>
      <c r="M43" s="0" t="str">
        <f aca="false">"  "&amp;ROUND(C43*0.637628^4,0)&amp;", "&amp;D43&amp;", "&amp;E43&amp;", "&amp;F43&amp;", "&amp;G43&amp;","</f>
        <v>  314658, _, _, _, _,</v>
      </c>
      <c r="N43" s="0" t="str">
        <f aca="false">"  "&amp;ROUND(C43*0.637628^5,0)&amp;", "&amp;D43&amp;", "&amp;E43&amp;", "&amp;F43&amp;", "&amp;G43&amp;","</f>
        <v>  200635, _, _, _, _,</v>
      </c>
      <c r="O43" s="0" t="str">
        <f aca="false">"  "&amp;ROUND(C43*0.637628^6,0)&amp;", "&amp;D43&amp;", "&amp;E43&amp;", "&amp;F43&amp;", "&amp;G43&amp;","</f>
        <v>  127930, _, _, _, _,</v>
      </c>
      <c r="P43" s="0" t="str">
        <f aca="false">"  "&amp;ROUND(C43*0.637628^7,0)&amp;", "&amp;D43&amp;", "&amp;E43&amp;", "&amp;F43&amp;", "&amp;G43&amp;","</f>
        <v>  81572, _, _, _, _,</v>
      </c>
      <c r="Q43" s="0" t="str">
        <f aca="false">"  "&amp;ROUND(C43*0.637628^8,0)&amp;", "&amp;D43&amp;", "&amp;E43&amp;", "&amp;F43&amp;", "&amp;G43&amp;","</f>
        <v>  52013, _, _, _, _,</v>
      </c>
      <c r="R43" s="0" t="str">
        <f aca="false">"  "&amp;ROUND(C43*0.637628^9,0)&amp;", "&amp;D43&amp;", "&amp;E43&amp;", "&amp;F43&amp;", "&amp;G43&amp;","</f>
        <v>  33165, _, _, _, _,</v>
      </c>
    </row>
    <row r="44" customFormat="false" ht="15" hidden="false" customHeight="false" outlineLevel="0" collapsed="false">
      <c r="C44" s="15" t="n">
        <f aca="false">ROUND(C13,0)</f>
        <v>3331251</v>
      </c>
      <c r="D44" s="9" t="str">
        <f aca="false">D13</f>
        <v>_</v>
      </c>
      <c r="E44" s="9" t="str">
        <f aca="false">E13</f>
        <v>_</v>
      </c>
      <c r="F44" s="9" t="str">
        <f aca="false">F13</f>
        <v>_</v>
      </c>
      <c r="G44" s="9" t="str">
        <f aca="false">G13</f>
        <v>_</v>
      </c>
      <c r="I44" s="0" t="str">
        <f aca="false">"  "&amp;C44&amp;", "&amp;D44&amp;", "&amp;E44&amp;", "&amp;F44&amp;", "&amp;G44&amp;","</f>
        <v>  3331251, _, _, _, _,</v>
      </c>
      <c r="J44" s="0" t="str">
        <f aca="false">"  "&amp;ROUND(C44*0.637628,0)&amp;", "&amp;D44&amp;", "&amp;E44&amp;", "&amp;F44&amp;", "&amp;G44&amp;","</f>
        <v>  2124099, _, _, _, _,</v>
      </c>
      <c r="K44" s="0" t="str">
        <f aca="false">"  "&amp;ROUND(C44*0.637628^2,0)&amp;", "&amp;D44&amp;", "&amp;E44&amp;", "&amp;F44&amp;", "&amp;G44&amp;","</f>
        <v>  1354385, _, _, _, _,</v>
      </c>
      <c r="L44" s="0" t="str">
        <f aca="false">"  "&amp;ROUND(C44*0.637628^3,0)&amp;", "&amp;D44&amp;", "&amp;E44&amp;", "&amp;F44&amp;", "&amp;G44&amp;","</f>
        <v>  863594, _, _, _, _,</v>
      </c>
      <c r="M44" s="0" t="str">
        <f aca="false">"  "&amp;ROUND(C44*0.637628^4,0)&amp;", "&amp;D44&amp;", "&amp;E44&amp;", "&amp;F44&amp;", "&amp;G44&amp;","</f>
        <v>  550652, _, _, _, _,</v>
      </c>
      <c r="N44" s="0" t="str">
        <f aca="false">"  "&amp;ROUND(C44*0.637628^5,0)&amp;", "&amp;D44&amp;", "&amp;E44&amp;", "&amp;F44&amp;", "&amp;G44&amp;","</f>
        <v>  351111, _, _, _, _,</v>
      </c>
      <c r="O44" s="0" t="str">
        <f aca="false">"  "&amp;ROUND(C44*0.637628^6,0)&amp;", "&amp;D44&amp;", "&amp;E44&amp;", "&amp;F44&amp;", "&amp;G44&amp;","</f>
        <v>  223878, _, _, _, _,</v>
      </c>
      <c r="P44" s="0" t="str">
        <f aca="false">"  "&amp;ROUND(C44*0.637628^7,0)&amp;", "&amp;D44&amp;", "&amp;E44&amp;", "&amp;F44&amp;", "&amp;G44&amp;","</f>
        <v>  142751, _, _, _, _,</v>
      </c>
      <c r="Q44" s="0" t="str">
        <f aca="false">"  "&amp;ROUND(C44*0.637628^8,0)&amp;", "&amp;D44&amp;", "&amp;E44&amp;", "&amp;F44&amp;", "&amp;G44&amp;","</f>
        <v>  91022, _, _, _, _,</v>
      </c>
      <c r="R44" s="0" t="str">
        <f aca="false">"  "&amp;ROUND(C44*0.637628^9,0)&amp;", "&amp;D44&amp;", "&amp;E44&amp;", "&amp;F44&amp;", "&amp;G44&amp;","</f>
        <v>  58038, _, _, _, _,</v>
      </c>
    </row>
    <row r="45" customFormat="false" ht="15" hidden="false" customHeight="false" outlineLevel="0" collapsed="false">
      <c r="C45" s="15" t="n">
        <f aca="false">ROUND(C14,0)</f>
        <v>6662503</v>
      </c>
      <c r="D45" s="9" t="str">
        <f aca="false">D14</f>
        <v>_</v>
      </c>
      <c r="E45" s="9" t="str">
        <f aca="false">E14</f>
        <v>_</v>
      </c>
      <c r="F45" s="9" t="str">
        <f aca="false">F14</f>
        <v>_</v>
      </c>
      <c r="G45" s="9" t="str">
        <f aca="false">G14</f>
        <v>_</v>
      </c>
      <c r="I45" s="0" t="str">
        <f aca="false">"  "&amp;C45&amp;", "&amp;D45&amp;", "&amp;E45&amp;", "&amp;F45&amp;", "&amp;G45&amp;","</f>
        <v>  6662503, _, _, _, _,</v>
      </c>
      <c r="J45" s="0" t="str">
        <f aca="false">"  "&amp;ROUND(C45*0.637628,0)&amp;", "&amp;D45&amp;", "&amp;E45&amp;", "&amp;F45&amp;", "&amp;G45&amp;","</f>
        <v>  4248198, _, _, _, _,</v>
      </c>
      <c r="K45" s="0" t="str">
        <f aca="false">"  "&amp;ROUND(C45*0.637628^2,0)&amp;", "&amp;D45&amp;", "&amp;E45&amp;", "&amp;F45&amp;", "&amp;G45&amp;","</f>
        <v>  2708770, _, _, _, _,</v>
      </c>
      <c r="L45" s="0" t="str">
        <f aca="false">"  "&amp;ROUND(C45*0.637628^3,0)&amp;", "&amp;D45&amp;", "&amp;E45&amp;", "&amp;F45&amp;", "&amp;G45&amp;","</f>
        <v>  1727188, _, _, _, _,</v>
      </c>
      <c r="M45" s="0" t="str">
        <f aca="false">"  "&amp;ROUND(C45*0.637628^4,0)&amp;", "&amp;D45&amp;", "&amp;E45&amp;", "&amp;F45&amp;", "&amp;G45&amp;","</f>
        <v>  1101303, _, _, _, _,</v>
      </c>
      <c r="N45" s="0" t="str">
        <f aca="false">"  "&amp;ROUND(C45*0.637628^5,0)&amp;", "&amp;D45&amp;", "&amp;E45&amp;", "&amp;F45&amp;", "&amp;G45&amp;","</f>
        <v>  702222, _, _, _, _,</v>
      </c>
      <c r="O45" s="0" t="str">
        <f aca="false">"  "&amp;ROUND(C45*0.637628^6,0)&amp;", "&amp;D45&amp;", "&amp;E45&amp;", "&amp;F45&amp;", "&amp;G45&amp;","</f>
        <v>  447756, _, _, _, _,</v>
      </c>
      <c r="P45" s="0" t="str">
        <f aca="false">"  "&amp;ROUND(C45*0.637628^7,0)&amp;", "&amp;D45&amp;", "&amp;E45&amp;", "&amp;F45&amp;", "&amp;G45&amp;","</f>
        <v>  285502, _, _, _, _,</v>
      </c>
      <c r="Q45" s="0" t="str">
        <f aca="false">"  "&amp;ROUND(C45*0.637628^8,0)&amp;", "&amp;D45&amp;", "&amp;E45&amp;", "&amp;F45&amp;", "&amp;G45&amp;","</f>
        <v>  182044, _, _, _, _,</v>
      </c>
      <c r="R45" s="0" t="str">
        <f aca="false">"  "&amp;ROUND(C45*0.637628^9,0)&amp;", "&amp;D45&amp;", "&amp;E45&amp;", "&amp;F45&amp;", "&amp;G45&amp;","</f>
        <v>  116076, _, _, _, _,</v>
      </c>
    </row>
    <row r="46" customFormat="false" ht="15" hidden="false" customHeight="false" outlineLevel="0" collapsed="false">
      <c r="C46" s="15" t="n">
        <f aca="false">ROUND(C15,0)</f>
        <v>3807144</v>
      </c>
      <c r="D46" s="9" t="str">
        <f aca="false">D15</f>
        <v>_</v>
      </c>
      <c r="E46" s="9" t="str">
        <f aca="false">E15</f>
        <v>_</v>
      </c>
      <c r="F46" s="9" t="str">
        <f aca="false">F15</f>
        <v>_</v>
      </c>
      <c r="G46" s="9" t="str">
        <f aca="false">G15</f>
        <v>_</v>
      </c>
      <c r="I46" s="0" t="str">
        <f aca="false">"  "&amp;C46&amp;", "&amp;D46&amp;", "&amp;E46&amp;", "&amp;F46&amp;", "&amp;G46&amp;","</f>
        <v>  3807144, _, _, _, _,</v>
      </c>
      <c r="J46" s="0" t="str">
        <f aca="false">"  "&amp;ROUND(C46*0.637628,0)&amp;", "&amp;D46&amp;", "&amp;E46&amp;", "&amp;F46&amp;", "&amp;G46&amp;","</f>
        <v>  2427542, _, _, _, _,</v>
      </c>
      <c r="K46" s="0" t="str">
        <f aca="false">"  "&amp;ROUND(C46*0.637628^2,0)&amp;", "&amp;D46&amp;", "&amp;E46&amp;", "&amp;F46&amp;", "&amp;G46&amp;","</f>
        <v>  1547869, _, _, _, _,</v>
      </c>
      <c r="L46" s="0" t="str">
        <f aca="false">"  "&amp;ROUND(C46*0.637628^3,0)&amp;", "&amp;D46&amp;", "&amp;E46&amp;", "&amp;F46&amp;", "&amp;G46&amp;","</f>
        <v>  986964, _, _, _, _,</v>
      </c>
      <c r="M46" s="0" t="str">
        <f aca="false">"  "&amp;ROUND(C46*0.637628^4,0)&amp;", "&amp;D46&amp;", "&amp;E46&amp;", "&amp;F46&amp;", "&amp;G46&amp;","</f>
        <v>  629316, _, _, _, _,</v>
      </c>
      <c r="N46" s="0" t="str">
        <f aca="false">"  "&amp;ROUND(C46*0.637628^5,0)&amp;", "&amp;D46&amp;", "&amp;E46&amp;", "&amp;F46&amp;", "&amp;G46&amp;","</f>
        <v>  401270, _, _, _, _,</v>
      </c>
      <c r="O46" s="0" t="str">
        <f aca="false">"  "&amp;ROUND(C46*0.637628^6,0)&amp;", "&amp;D46&amp;", "&amp;E46&amp;", "&amp;F46&amp;", "&amp;G46&amp;","</f>
        <v>  255861, _, _, _, _,</v>
      </c>
      <c r="P46" s="0" t="str">
        <f aca="false">"  "&amp;ROUND(C46*0.637628^7,0)&amp;", "&amp;D46&amp;", "&amp;E46&amp;", "&amp;F46&amp;", "&amp;G46&amp;","</f>
        <v>  163144, _, _, _, _,</v>
      </c>
      <c r="Q46" s="0" t="str">
        <f aca="false">"  "&amp;ROUND(C46*0.637628^8,0)&amp;", "&amp;D46&amp;", "&amp;E46&amp;", "&amp;F46&amp;", "&amp;G46&amp;","</f>
        <v>  104025, _, _, _, _,</v>
      </c>
      <c r="R46" s="0" t="str">
        <f aca="false">"  "&amp;ROUND(C46*0.637628^9,0)&amp;", "&amp;D46&amp;", "&amp;E46&amp;", "&amp;F46&amp;", "&amp;G46&amp;","</f>
        <v>  66329, _, _, _, _,</v>
      </c>
    </row>
    <row r="47" customFormat="false" ht="15" hidden="false" customHeight="false" outlineLevel="0" collapsed="false">
      <c r="C47" s="15" t="n">
        <f aca="false">ROUND(C16,0)</f>
        <v>475893</v>
      </c>
      <c r="D47" s="9" t="str">
        <f aca="false">D16</f>
        <v>_</v>
      </c>
      <c r="E47" s="9" t="str">
        <f aca="false">E16</f>
        <v>_</v>
      </c>
      <c r="F47" s="9" t="str">
        <f aca="false">F16</f>
        <v>_</v>
      </c>
      <c r="G47" s="9" t="str">
        <f aca="false">G16</f>
        <v>_</v>
      </c>
      <c r="I47" s="0" t="str">
        <f aca="false">"  "&amp;C47&amp;", "&amp;D47&amp;", "&amp;E47&amp;", "&amp;F47&amp;", "&amp;G47&amp;","</f>
        <v>  475893, _, _, _, _,</v>
      </c>
      <c r="J47" s="0" t="str">
        <f aca="false">"  "&amp;ROUND(C47*0.637628,0)&amp;", "&amp;D47&amp;", "&amp;E47&amp;", "&amp;F47&amp;", "&amp;G47&amp;","</f>
        <v>  303443, _, _, _, _,</v>
      </c>
      <c r="K47" s="0" t="str">
        <f aca="false">"  "&amp;ROUND(C47*0.637628^2,0)&amp;", "&amp;D47&amp;", "&amp;E47&amp;", "&amp;F47&amp;", "&amp;G47&amp;","</f>
        <v>  193484, _, _, _, _,</v>
      </c>
      <c r="L47" s="0" t="str">
        <f aca="false">"  "&amp;ROUND(C47*0.637628^3,0)&amp;", "&amp;D47&amp;", "&amp;E47&amp;", "&amp;F47&amp;", "&amp;G47&amp;","</f>
        <v>  123371, _, _, _, _,</v>
      </c>
      <c r="M47" s="0" t="str">
        <f aca="false">"  "&amp;ROUND(C47*0.637628^4,0)&amp;", "&amp;D47&amp;", "&amp;E47&amp;", "&amp;F47&amp;", "&amp;G47&amp;","</f>
        <v>  78665, _, _, _, _,</v>
      </c>
      <c r="N47" s="0" t="str">
        <f aca="false">"  "&amp;ROUND(C47*0.637628^5,0)&amp;", "&amp;D47&amp;", "&amp;E47&amp;", "&amp;F47&amp;", "&amp;G47&amp;","</f>
        <v>  50159, _, _, _, _,</v>
      </c>
      <c r="O47" s="0" t="str">
        <f aca="false">"  "&amp;ROUND(C47*0.637628^6,0)&amp;", "&amp;D47&amp;", "&amp;E47&amp;", "&amp;F47&amp;", "&amp;G47&amp;","</f>
        <v>  31983, _, _, _, _,</v>
      </c>
      <c r="P47" s="0" t="str">
        <f aca="false">"  "&amp;ROUND(C47*0.637628^7,0)&amp;", "&amp;D47&amp;", "&amp;E47&amp;", "&amp;F47&amp;", "&amp;G47&amp;","</f>
        <v>  20393, _, _, _, _,</v>
      </c>
      <c r="Q47" s="0" t="str">
        <f aca="false">"  "&amp;ROUND(C47*0.637628^8,0)&amp;", "&amp;D47&amp;", "&amp;E47&amp;", "&amp;F47&amp;", "&amp;G47&amp;","</f>
        <v>  13003, _, _, _, _,</v>
      </c>
      <c r="R47" s="0" t="str">
        <f aca="false">"  "&amp;ROUND(C47*0.637628^9,0)&amp;", "&amp;D47&amp;", "&amp;E47&amp;", "&amp;F47&amp;", "&amp;G47&amp;","</f>
        <v>  8291, _, _, _, _,</v>
      </c>
    </row>
    <row r="48" customFormat="false" ht="15" hidden="false" customHeight="false" outlineLevel="0" collapsed="false">
      <c r="C48" s="15" t="n">
        <f aca="false">ROUND(C17,0)</f>
        <v>1903572</v>
      </c>
      <c r="D48" s="9" t="str">
        <f aca="false">D17</f>
        <v>_</v>
      </c>
      <c r="E48" s="9" t="str">
        <f aca="false">E17</f>
        <v>_</v>
      </c>
      <c r="F48" s="9" t="str">
        <f aca="false">F17</f>
        <v>_</v>
      </c>
      <c r="G48" s="9" t="str">
        <f aca="false">G17</f>
        <v>_</v>
      </c>
      <c r="I48" s="0" t="str">
        <f aca="false">"  "&amp;C48&amp;", "&amp;D48&amp;", "&amp;E48&amp;", "&amp;F48&amp;", "&amp;G48&amp;","</f>
        <v>  1903572, _, _, _, _,</v>
      </c>
      <c r="J48" s="0" t="str">
        <f aca="false">"  "&amp;ROUND(C48*0.637628,0)&amp;", "&amp;D48&amp;", "&amp;E48&amp;", "&amp;F48&amp;", "&amp;G48&amp;","</f>
        <v>  1213771, _, _, _, _,</v>
      </c>
      <c r="K48" s="0" t="str">
        <f aca="false">"  "&amp;ROUND(C48*0.637628^2,0)&amp;", "&amp;D48&amp;", "&amp;E48&amp;", "&amp;F48&amp;", "&amp;G48&amp;","</f>
        <v>  773934, _, _, _, _,</v>
      </c>
      <c r="L48" s="0" t="str">
        <f aca="false">"  "&amp;ROUND(C48*0.637628^3,0)&amp;", "&amp;D48&amp;", "&amp;E48&amp;", "&amp;F48&amp;", "&amp;G48&amp;","</f>
        <v>  493482, _, _, _, _,</v>
      </c>
      <c r="M48" s="0" t="str">
        <f aca="false">"  "&amp;ROUND(C48*0.637628^4,0)&amp;", "&amp;D48&amp;", "&amp;E48&amp;", "&amp;F48&amp;", "&amp;G48&amp;","</f>
        <v>  314658, _, _, _, _,</v>
      </c>
      <c r="N48" s="0" t="str">
        <f aca="false">"  "&amp;ROUND(C48*0.637628^5,0)&amp;", "&amp;D48&amp;", "&amp;E48&amp;", "&amp;F48&amp;", "&amp;G48&amp;","</f>
        <v>  200635, _, _, _, _,</v>
      </c>
      <c r="O48" s="0" t="str">
        <f aca="false">"  "&amp;ROUND(C48*0.637628^6,0)&amp;", "&amp;D48&amp;", "&amp;E48&amp;", "&amp;F48&amp;", "&amp;G48&amp;","</f>
        <v>  127930, _, _, _, _,</v>
      </c>
      <c r="P48" s="0" t="str">
        <f aca="false">"  "&amp;ROUND(C48*0.637628^7,0)&amp;", "&amp;D48&amp;", "&amp;E48&amp;", "&amp;F48&amp;", "&amp;G48&amp;","</f>
        <v>  81572, _, _, _, _,</v>
      </c>
      <c r="Q48" s="0" t="str">
        <f aca="false">"  "&amp;ROUND(C48*0.637628^8,0)&amp;", "&amp;D48&amp;", "&amp;E48&amp;", "&amp;F48&amp;", "&amp;G48&amp;","</f>
        <v>  52013, _, _, _, _,</v>
      </c>
      <c r="R48" s="0" t="str">
        <f aca="false">"  "&amp;ROUND(C48*0.637628^9,0)&amp;", "&amp;D48&amp;", "&amp;E48&amp;", "&amp;F48&amp;", "&amp;G48&amp;","</f>
        <v>  33165, _, _, _, _,</v>
      </c>
    </row>
    <row r="49" customFormat="false" ht="15" hidden="false" customHeight="false" outlineLevel="0" collapsed="false">
      <c r="C49" s="15" t="n">
        <f aca="false">ROUND(C18,0)</f>
        <v>951786</v>
      </c>
      <c r="D49" s="9" t="str">
        <f aca="false">D18</f>
        <v>_</v>
      </c>
      <c r="E49" s="9" t="str">
        <f aca="false">E18</f>
        <v>_</v>
      </c>
      <c r="F49" s="9" t="str">
        <f aca="false">F18</f>
        <v>_</v>
      </c>
      <c r="G49" s="9" t="str">
        <f aca="false">G18</f>
        <v>_</v>
      </c>
      <c r="I49" s="0" t="str">
        <f aca="false">"  "&amp;C49&amp;", "&amp;D49&amp;", "&amp;E49&amp;", "&amp;F49&amp;", "&amp;G49&amp;","</f>
        <v>  951786, _, _, _, _,</v>
      </c>
      <c r="J49" s="0" t="str">
        <f aca="false">"  "&amp;ROUND(C49*0.637628,0)&amp;", "&amp;D49&amp;", "&amp;E49&amp;", "&amp;F49&amp;", "&amp;G49&amp;","</f>
        <v>  606885, _, _, _, _,</v>
      </c>
      <c r="K49" s="0" t="str">
        <f aca="false">"  "&amp;ROUND(C49*0.637628^2,0)&amp;", "&amp;D49&amp;", "&amp;E49&amp;", "&amp;F49&amp;", "&amp;G49&amp;","</f>
        <v>  386967, _, _, _, _,</v>
      </c>
      <c r="L49" s="0" t="str">
        <f aca="false">"  "&amp;ROUND(C49*0.637628^3,0)&amp;", "&amp;D49&amp;", "&amp;E49&amp;", "&amp;F49&amp;", "&amp;G49&amp;","</f>
        <v>  246741, _, _, _, _,</v>
      </c>
      <c r="M49" s="0" t="str">
        <f aca="false">"  "&amp;ROUND(C49*0.637628^4,0)&amp;", "&amp;D49&amp;", "&amp;E49&amp;", "&amp;F49&amp;", "&amp;G49&amp;","</f>
        <v>  157329, _, _, _, _,</v>
      </c>
      <c r="N49" s="0" t="str">
        <f aca="false">"  "&amp;ROUND(C49*0.637628^5,0)&amp;", "&amp;D49&amp;", "&amp;E49&amp;", "&amp;F49&amp;", "&amp;G49&amp;","</f>
        <v>  100317, _, _, _, _,</v>
      </c>
      <c r="O49" s="0" t="str">
        <f aca="false">"  "&amp;ROUND(C49*0.637628^6,0)&amp;", "&amp;D49&amp;", "&amp;E49&amp;", "&amp;F49&amp;", "&amp;G49&amp;","</f>
        <v>  63965, _, _, _, _,</v>
      </c>
      <c r="P49" s="0" t="str">
        <f aca="false">"  "&amp;ROUND(C49*0.637628^7,0)&amp;", "&amp;D49&amp;", "&amp;E49&amp;", "&amp;F49&amp;", "&amp;G49&amp;","</f>
        <v>  40786, _, _, _, _,</v>
      </c>
      <c r="Q49" s="0" t="str">
        <f aca="false">"  "&amp;ROUND(C49*0.637628^8,0)&amp;", "&amp;D49&amp;", "&amp;E49&amp;", "&amp;F49&amp;", "&amp;G49&amp;","</f>
        <v>  26006, _, _, _, _,</v>
      </c>
      <c r="R49" s="0" t="str">
        <f aca="false">"  "&amp;ROUND(C49*0.637628^9,0)&amp;", "&amp;D49&amp;", "&amp;E49&amp;", "&amp;F49&amp;", "&amp;G49&amp;","</f>
        <v>  16582, _, _, _, _,</v>
      </c>
    </row>
    <row r="50" customFormat="false" ht="15" hidden="false" customHeight="false" outlineLevel="0" collapsed="false">
      <c r="C50" s="15" t="n">
        <f aca="false">ROUND(C19,0)</f>
        <v>5710717</v>
      </c>
      <c r="D50" s="9" t="str">
        <f aca="false">D19</f>
        <v>_</v>
      </c>
      <c r="E50" s="9" t="str">
        <f aca="false">E19</f>
        <v>_</v>
      </c>
      <c r="F50" s="9" t="str">
        <f aca="false">F19</f>
        <v>_</v>
      </c>
      <c r="G50" s="9" t="str">
        <f aca="false">G19</f>
        <v>_</v>
      </c>
      <c r="I50" s="0" t="str">
        <f aca="false">"  "&amp;C50&amp;", "&amp;D50&amp;", "&amp;E50&amp;", "&amp;F50&amp;", "&amp;G50&amp;","</f>
        <v>  5710717, _, _, _, _,</v>
      </c>
      <c r="J50" s="0" t="str">
        <f aca="false">"  "&amp;ROUND(C50*0.637628,0)&amp;", "&amp;D50&amp;", "&amp;E50&amp;", "&amp;F50&amp;", "&amp;G50&amp;","</f>
        <v>  3641313, _, _, _, _,</v>
      </c>
      <c r="K50" s="0" t="str">
        <f aca="false">"  "&amp;ROUND(C50*0.637628^2,0)&amp;", "&amp;D50&amp;", "&amp;E50&amp;", "&amp;F50&amp;", "&amp;G50&amp;","</f>
        <v>  2321803, _, _, _, _,</v>
      </c>
      <c r="L50" s="0" t="str">
        <f aca="false">"  "&amp;ROUND(C50*0.637628^3,0)&amp;", "&amp;D50&amp;", "&amp;E50&amp;", "&amp;F50&amp;", "&amp;G50&amp;","</f>
        <v>  1480447, _, _, _, _,</v>
      </c>
      <c r="M50" s="0" t="str">
        <f aca="false">"  "&amp;ROUND(C50*0.637628^4,0)&amp;", "&amp;D50&amp;", "&amp;E50&amp;", "&amp;F50&amp;", "&amp;G50&amp;","</f>
        <v>  943974, _, _, _, _,</v>
      </c>
      <c r="N50" s="0" t="str">
        <f aca="false">"  "&amp;ROUND(C50*0.637628^5,0)&amp;", "&amp;D50&amp;", "&amp;E50&amp;", "&amp;F50&amp;", "&amp;G50&amp;","</f>
        <v>  601904, _, _, _, _,</v>
      </c>
      <c r="O50" s="0" t="str">
        <f aca="false">"  "&amp;ROUND(C50*0.637628^6,0)&amp;", "&amp;D50&amp;", "&amp;E50&amp;", "&amp;F50&amp;", "&amp;G50&amp;","</f>
        <v>  383791, _, _, _, _,</v>
      </c>
      <c r="P50" s="0" t="str">
        <f aca="false">"  "&amp;ROUND(C50*0.637628^7,0)&amp;", "&amp;D50&amp;", "&amp;E50&amp;", "&amp;F50&amp;", "&amp;G50&amp;","</f>
        <v>  244716, _, _, _, _,</v>
      </c>
      <c r="Q50" s="0" t="str">
        <f aca="false">"  "&amp;ROUND(C50*0.637628^8,0)&amp;", "&amp;D50&amp;", "&amp;E50&amp;", "&amp;F50&amp;", "&amp;G50&amp;","</f>
        <v>  156038, _, _, _, _,</v>
      </c>
      <c r="R50" s="0" t="str">
        <f aca="false">"  "&amp;ROUND(C50*0.637628^9,0)&amp;", "&amp;D50&amp;", "&amp;E50&amp;", "&amp;F50&amp;", "&amp;G50&amp;","</f>
        <v>  99494, _, _, _, _,</v>
      </c>
    </row>
    <row r="51" customFormat="false" ht="15" hidden="false" customHeight="false" outlineLevel="0" collapsed="false">
      <c r="C51" s="15" t="n">
        <f aca="false">ROUND(C20,0)</f>
        <v>1427679</v>
      </c>
      <c r="D51" s="9" t="str">
        <f aca="false">D20</f>
        <v>_</v>
      </c>
      <c r="E51" s="9" t="str">
        <f aca="false">E20</f>
        <v>_</v>
      </c>
      <c r="F51" s="9" t="str">
        <f aca="false">F20</f>
        <v>_</v>
      </c>
      <c r="G51" s="9" t="str">
        <f aca="false">G20</f>
        <v>_</v>
      </c>
      <c r="I51" s="0" t="str">
        <f aca="false">"  "&amp;C51&amp;", "&amp;D51&amp;", "&amp;E51&amp;", "&amp;F51&amp;", "&amp;G51&amp;","</f>
        <v>  1427679, _, _, _, _,</v>
      </c>
      <c r="J51" s="0" t="str">
        <f aca="false">"  "&amp;ROUND(C51*0.637628,0)&amp;", "&amp;D51&amp;", "&amp;E51&amp;", "&amp;F51&amp;", "&amp;G51&amp;","</f>
        <v>  910328, _, _, _, _,</v>
      </c>
      <c r="K51" s="0" t="str">
        <f aca="false">"  "&amp;ROUND(C51*0.637628^2,0)&amp;", "&amp;D51&amp;", "&amp;E51&amp;", "&amp;F51&amp;", "&amp;G51&amp;","</f>
        <v>  580451, _, _, _, _,</v>
      </c>
      <c r="L51" s="0" t="str">
        <f aca="false">"  "&amp;ROUND(C51*0.637628^3,0)&amp;", "&amp;D51&amp;", "&amp;E51&amp;", "&amp;F51&amp;", "&amp;G51&amp;","</f>
        <v>  370112, _, _, _, _,</v>
      </c>
      <c r="M51" s="0" t="str">
        <f aca="false">"  "&amp;ROUND(C51*0.637628^4,0)&amp;", "&amp;D51&amp;", "&amp;E51&amp;", "&amp;F51&amp;", "&amp;G51&amp;","</f>
        <v>  235994, _, _, _, _,</v>
      </c>
      <c r="N51" s="0" t="str">
        <f aca="false">"  "&amp;ROUND(C51*0.637628^5,0)&amp;", "&amp;D51&amp;", "&amp;E51&amp;", "&amp;F51&amp;", "&amp;G51&amp;","</f>
        <v>  150476, _, _, _, _,</v>
      </c>
      <c r="O51" s="0" t="str">
        <f aca="false">"  "&amp;ROUND(C51*0.637628^6,0)&amp;", "&amp;D51&amp;", "&amp;E51&amp;", "&amp;F51&amp;", "&amp;G51&amp;","</f>
        <v>  95948, _, _, _, _,</v>
      </c>
      <c r="P51" s="0" t="str">
        <f aca="false">"  "&amp;ROUND(C51*0.637628^7,0)&amp;", "&amp;D51&amp;", "&amp;E51&amp;", "&amp;F51&amp;", "&amp;G51&amp;","</f>
        <v>  61179, _, _, _, _,</v>
      </c>
      <c r="Q51" s="0" t="str">
        <f aca="false">"  "&amp;ROUND(C51*0.637628^8,0)&amp;", "&amp;D51&amp;", "&amp;E51&amp;", "&amp;F51&amp;", "&amp;G51&amp;","</f>
        <v>  39009, _, _, _, _,</v>
      </c>
      <c r="R51" s="0" t="str">
        <f aca="false">"  "&amp;ROUND(C51*0.637628^9,0)&amp;", "&amp;D51&amp;", "&amp;E51&amp;", "&amp;F51&amp;", "&amp;G51&amp;","</f>
        <v>  24874, _, _, _, _,</v>
      </c>
    </row>
    <row r="52" customFormat="false" ht="15" hidden="false" customHeight="false" outlineLevel="0" collapsed="false">
      <c r="C52" s="15" t="n">
        <f aca="false">ROUND(C21,0)</f>
        <v>1903572</v>
      </c>
      <c r="D52" s="9" t="str">
        <f aca="false">D21</f>
        <v>_</v>
      </c>
      <c r="E52" s="9" t="str">
        <f aca="false">E21</f>
        <v>_</v>
      </c>
      <c r="F52" s="9" t="str">
        <f aca="false">F21</f>
        <v>_</v>
      </c>
      <c r="G52" s="9" t="str">
        <f aca="false">G21</f>
        <v>_</v>
      </c>
      <c r="I52" s="0" t="str">
        <f aca="false">"  "&amp;C52&amp;", "&amp;D52&amp;", "&amp;E52&amp;", "&amp;F52&amp;", "&amp;G52&amp;","</f>
        <v>  1903572, _, _, _, _,</v>
      </c>
      <c r="J52" s="0" t="str">
        <f aca="false">"  "&amp;ROUND(C52*0.637628,0)&amp;", "&amp;D52&amp;", "&amp;E52&amp;", "&amp;F52&amp;", "&amp;G52&amp;","</f>
        <v>  1213771, _, _, _, _,</v>
      </c>
      <c r="K52" s="0" t="str">
        <f aca="false">"  "&amp;ROUND(C52*0.637628^2,0)&amp;", "&amp;D52&amp;", "&amp;E52&amp;", "&amp;F52&amp;", "&amp;G52&amp;","</f>
        <v>  773934, _, _, _, _,</v>
      </c>
      <c r="L52" s="0" t="str">
        <f aca="false">"  "&amp;ROUND(C52*0.637628^3,0)&amp;", "&amp;D52&amp;", "&amp;E52&amp;", "&amp;F52&amp;", "&amp;G52&amp;","</f>
        <v>  493482, _, _, _, _,</v>
      </c>
      <c r="M52" s="0" t="str">
        <f aca="false">"  "&amp;ROUND(C52*0.637628^4,0)&amp;", "&amp;D52&amp;", "&amp;E52&amp;", "&amp;F52&amp;", "&amp;G52&amp;","</f>
        <v>  314658, _, _, _, _,</v>
      </c>
      <c r="N52" s="0" t="str">
        <f aca="false">"  "&amp;ROUND(C52*0.637628^5,0)&amp;", "&amp;D52&amp;", "&amp;E52&amp;", "&amp;F52&amp;", "&amp;G52&amp;","</f>
        <v>  200635, _, _, _, _,</v>
      </c>
      <c r="O52" s="0" t="str">
        <f aca="false">"  "&amp;ROUND(C52*0.637628^6,0)&amp;", "&amp;D52&amp;", "&amp;E52&amp;", "&amp;F52&amp;", "&amp;G52&amp;","</f>
        <v>  127930, _, _, _, _,</v>
      </c>
      <c r="P52" s="0" t="str">
        <f aca="false">"  "&amp;ROUND(C52*0.637628^7,0)&amp;", "&amp;D52&amp;", "&amp;E52&amp;", "&amp;F52&amp;", "&amp;G52&amp;","</f>
        <v>  81572, _, _, _, _,</v>
      </c>
      <c r="Q52" s="0" t="str">
        <f aca="false">"  "&amp;ROUND(C52*0.637628^8,0)&amp;", "&amp;D52&amp;", "&amp;E52&amp;", "&amp;F52&amp;", "&amp;G52&amp;","</f>
        <v>  52013, _, _, _, _,</v>
      </c>
      <c r="R52" s="0" t="str">
        <f aca="false">"  "&amp;ROUND(C52*0.637628^9,0)&amp;", "&amp;D52&amp;", "&amp;E52&amp;", "&amp;F52&amp;", "&amp;G52&amp;","</f>
        <v>  33165, _, _, _, _,</v>
      </c>
    </row>
    <row r="53" customFormat="false" ht="15" hidden="false" customHeight="false" outlineLevel="0" collapsed="false">
      <c r="C53" s="15" t="n">
        <f aca="false">ROUND(C22,0)</f>
        <v>4758931</v>
      </c>
      <c r="D53" s="9" t="str">
        <f aca="false">D22</f>
        <v>_</v>
      </c>
      <c r="E53" s="9" t="str">
        <f aca="false">E22</f>
        <v>_</v>
      </c>
      <c r="F53" s="9" t="str">
        <f aca="false">F22</f>
        <v>_</v>
      </c>
      <c r="G53" s="9" t="str">
        <f aca="false">G22</f>
        <v>_</v>
      </c>
      <c r="I53" s="0" t="str">
        <f aca="false">"  "&amp;C53&amp;", "&amp;D53&amp;", "&amp;E53&amp;", "&amp;F53&amp;", "&amp;G53&amp;","</f>
        <v>  4758931, _, _, _, _,</v>
      </c>
      <c r="J53" s="0" t="str">
        <f aca="false">"  "&amp;ROUND(C53*0.637628,0)&amp;", "&amp;D53&amp;", "&amp;E53&amp;", "&amp;F53&amp;", "&amp;G53&amp;","</f>
        <v>  3034428, _, _, _, _,</v>
      </c>
      <c r="K53" s="0" t="str">
        <f aca="false">"  "&amp;ROUND(C53*0.637628^2,0)&amp;", "&amp;D53&amp;", "&amp;E53&amp;", "&amp;F53&amp;", "&amp;G53&amp;","</f>
        <v>  1934836, _, _, _, _,</v>
      </c>
      <c r="L53" s="0" t="str">
        <f aca="false">"  "&amp;ROUND(C53*0.637628^3,0)&amp;", "&amp;D53&amp;", "&amp;E53&amp;", "&amp;F53&amp;", "&amp;G53&amp;","</f>
        <v>  1233706, _, _, _, _,</v>
      </c>
      <c r="M53" s="0" t="str">
        <f aca="false">"  "&amp;ROUND(C53*0.637628^4,0)&amp;", "&amp;D53&amp;", "&amp;E53&amp;", "&amp;F53&amp;", "&amp;G53&amp;","</f>
        <v>  786645, _, _, _, _,</v>
      </c>
      <c r="N53" s="0" t="str">
        <f aca="false">"  "&amp;ROUND(C53*0.637628^5,0)&amp;", "&amp;D53&amp;", "&amp;E53&amp;", "&amp;F53&amp;", "&amp;G53&amp;","</f>
        <v>  501587, _, _, _, _,</v>
      </c>
      <c r="O53" s="0" t="str">
        <f aca="false">"  "&amp;ROUND(C53*0.637628^6,0)&amp;", "&amp;D53&amp;", "&amp;E53&amp;", "&amp;F53&amp;", "&amp;G53&amp;","</f>
        <v>  319826, _, _, _, _,</v>
      </c>
      <c r="P53" s="0" t="str">
        <f aca="false">"  "&amp;ROUND(C53*0.637628^7,0)&amp;", "&amp;D53&amp;", "&amp;E53&amp;", "&amp;F53&amp;", "&amp;G53&amp;","</f>
        <v>  203930, _, _, _, _,</v>
      </c>
      <c r="Q53" s="0" t="str">
        <f aca="false">"  "&amp;ROUND(C53*0.637628^8,0)&amp;", "&amp;D53&amp;", "&amp;E53&amp;", "&amp;F53&amp;", "&amp;G53&amp;","</f>
        <v>  130031, _, _, _, _,</v>
      </c>
      <c r="R53" s="0" t="str">
        <f aca="false">"  "&amp;ROUND(C53*0.637628^9,0)&amp;", "&amp;D53&amp;", "&amp;E53&amp;", "&amp;F53&amp;", "&amp;G53&amp;","</f>
        <v>  82912, _, _, _, _,</v>
      </c>
    </row>
    <row r="54" customFormat="false" ht="15" hidden="false" customHeight="false" outlineLevel="0" collapsed="false">
      <c r="C54" s="15" t="n">
        <f aca="false">ROUND(C23,0)</f>
        <v>5710717</v>
      </c>
      <c r="D54" s="9" t="str">
        <f aca="false">D23</f>
        <v>_</v>
      </c>
      <c r="E54" s="9" t="str">
        <f aca="false">E23</f>
        <v>_</v>
      </c>
      <c r="F54" s="9" t="str">
        <f aca="false">F23</f>
        <v>_</v>
      </c>
      <c r="G54" s="9" t="str">
        <f aca="false">G23</f>
        <v>_</v>
      </c>
      <c r="I54" s="0" t="str">
        <f aca="false">"  "&amp;C54&amp;", "&amp;D54&amp;", "&amp;E54&amp;", "&amp;F54&amp;", "&amp;G54&amp;","</f>
        <v>  5710717, _, _, _, _,</v>
      </c>
      <c r="J54" s="0" t="str">
        <f aca="false">"  "&amp;ROUND(C54*0.637628,0)&amp;", "&amp;D54&amp;", "&amp;E54&amp;", "&amp;F54&amp;", "&amp;G54&amp;","</f>
        <v>  3641313, _, _, _, _,</v>
      </c>
      <c r="K54" s="0" t="str">
        <f aca="false">"  "&amp;ROUND(C54*0.637628^2,0)&amp;", "&amp;D54&amp;", "&amp;E54&amp;", "&amp;F54&amp;", "&amp;G54&amp;","</f>
        <v>  2321803, _, _, _, _,</v>
      </c>
      <c r="L54" s="0" t="str">
        <f aca="false">"  "&amp;ROUND(C54*0.637628^3,0)&amp;", "&amp;D54&amp;", "&amp;E54&amp;", "&amp;F54&amp;", "&amp;G54&amp;","</f>
        <v>  1480447, _, _, _, _,</v>
      </c>
      <c r="M54" s="0" t="str">
        <f aca="false">"  "&amp;ROUND(C54*0.637628^4,0)&amp;", "&amp;D54&amp;", "&amp;E54&amp;", "&amp;F54&amp;", "&amp;G54&amp;","</f>
        <v>  943974, _, _, _, _,</v>
      </c>
      <c r="N54" s="0" t="str">
        <f aca="false">"  "&amp;ROUND(C54*0.637628^5,0)&amp;", "&amp;D54&amp;", "&amp;E54&amp;", "&amp;F54&amp;", "&amp;G54&amp;","</f>
        <v>  601904, _, _, _, _,</v>
      </c>
      <c r="O54" s="0" t="str">
        <f aca="false">"  "&amp;ROUND(C54*0.637628^6,0)&amp;", "&amp;D54&amp;", "&amp;E54&amp;", "&amp;F54&amp;", "&amp;G54&amp;","</f>
        <v>  383791, _, _, _, _,</v>
      </c>
      <c r="P54" s="0" t="str">
        <f aca="false">"  "&amp;ROUND(C54*0.637628^7,0)&amp;", "&amp;D54&amp;", "&amp;E54&amp;", "&amp;F54&amp;", "&amp;G54&amp;","</f>
        <v>  244716, _, _, _, _,</v>
      </c>
      <c r="Q54" s="0" t="str">
        <f aca="false">"  "&amp;ROUND(C54*0.637628^8,0)&amp;", "&amp;D54&amp;", "&amp;E54&amp;", "&amp;F54&amp;", "&amp;G54&amp;","</f>
        <v>  156038, _, _, _, _,</v>
      </c>
      <c r="R54" s="0" t="str">
        <f aca="false">"  "&amp;ROUND(C54*0.637628^9,0)&amp;", "&amp;D54&amp;", "&amp;E54&amp;", "&amp;F54&amp;", "&amp;G54&amp;","</f>
        <v>  99494, _, _, _, _,</v>
      </c>
    </row>
    <row r="55" customFormat="false" ht="15" hidden="false" customHeight="false" outlineLevel="0" collapsed="false">
      <c r="C55" s="15" t="n">
        <f aca="false">ROUND(C24,0)</f>
        <v>1903572</v>
      </c>
      <c r="D55" s="9" t="str">
        <f aca="false">D24</f>
        <v>_</v>
      </c>
      <c r="E55" s="9" t="str">
        <f aca="false">E24</f>
        <v>_</v>
      </c>
      <c r="F55" s="9" t="str">
        <f aca="false">F24</f>
        <v>_</v>
      </c>
      <c r="G55" s="9" t="str">
        <f aca="false">G24</f>
        <v>_</v>
      </c>
      <c r="I55" s="0" t="str">
        <f aca="false">"  "&amp;C55&amp;", "&amp;D55&amp;", "&amp;E55&amp;", "&amp;F55&amp;", "&amp;G55&amp;","</f>
        <v>  1903572, _, _, _, _,</v>
      </c>
      <c r="J55" s="0" t="str">
        <f aca="false">"  "&amp;ROUND(C55*0.637628,0)&amp;", "&amp;D55&amp;", "&amp;E55&amp;", "&amp;F55&amp;", "&amp;G55&amp;","</f>
        <v>  1213771, _, _, _, _,</v>
      </c>
      <c r="K55" s="0" t="str">
        <f aca="false">"  "&amp;ROUND(C55*0.637628^2,0)&amp;", "&amp;D55&amp;", "&amp;E55&amp;", "&amp;F55&amp;", "&amp;G55&amp;","</f>
        <v>  773934, _, _, _, _,</v>
      </c>
      <c r="L55" s="0" t="str">
        <f aca="false">"  "&amp;ROUND(C55*0.637628^3,0)&amp;", "&amp;D55&amp;", "&amp;E55&amp;", "&amp;F55&amp;", "&amp;G55&amp;","</f>
        <v>  493482, _, _, _, _,</v>
      </c>
      <c r="M55" s="0" t="str">
        <f aca="false">"  "&amp;ROUND(C55*0.637628^4,0)&amp;", "&amp;D55&amp;", "&amp;E55&amp;", "&amp;F55&amp;", "&amp;G55&amp;","</f>
        <v>  314658, _, _, _, _,</v>
      </c>
      <c r="N55" s="0" t="str">
        <f aca="false">"  "&amp;ROUND(C55*0.637628^5,0)&amp;", "&amp;D55&amp;", "&amp;E55&amp;", "&amp;F55&amp;", "&amp;G55&amp;","</f>
        <v>  200635, _, _, _, _,</v>
      </c>
      <c r="O55" s="0" t="str">
        <f aca="false">"  "&amp;ROUND(C55*0.637628^6,0)&amp;", "&amp;D55&amp;", "&amp;E55&amp;", "&amp;F55&amp;", "&amp;G55&amp;","</f>
        <v>  127930, _, _, _, _,</v>
      </c>
      <c r="P55" s="0" t="str">
        <f aca="false">"  "&amp;ROUND(C55*0.637628^7,0)&amp;", "&amp;D55&amp;", "&amp;E55&amp;", "&amp;F55&amp;", "&amp;G55&amp;","</f>
        <v>  81572, _, _, _, _,</v>
      </c>
      <c r="Q55" s="0" t="str">
        <f aca="false">"  "&amp;ROUND(C55*0.637628^8,0)&amp;", "&amp;D55&amp;", "&amp;E55&amp;", "&amp;F55&amp;", "&amp;G55&amp;","</f>
        <v>  52013, _, _, _, _,</v>
      </c>
      <c r="R55" s="0" t="str">
        <f aca="false">"  "&amp;ROUND(C55*0.637628^9,0)&amp;", "&amp;D55&amp;", "&amp;E55&amp;", "&amp;F55&amp;", "&amp;G55&amp;","</f>
        <v>  33165, _, _, _, _,</v>
      </c>
    </row>
    <row r="56" customFormat="false" ht="15" hidden="false" customHeight="false" outlineLevel="0" collapsed="false">
      <c r="C56" s="15" t="n">
        <f aca="false">ROUND(C25,0)</f>
        <v>1427679</v>
      </c>
      <c r="D56" s="9" t="str">
        <f aca="false">D25</f>
        <v>_</v>
      </c>
      <c r="E56" s="9" t="str">
        <f aca="false">E25</f>
        <v>_</v>
      </c>
      <c r="F56" s="9" t="str">
        <f aca="false">F25</f>
        <v>_</v>
      </c>
      <c r="G56" s="9" t="str">
        <f aca="false">G25</f>
        <v>_</v>
      </c>
      <c r="I56" s="0" t="str">
        <f aca="false">"  "&amp;C56&amp;", "&amp;D56&amp;", "&amp;E56&amp;", "&amp;F56&amp;", "&amp;G56&amp;","</f>
        <v>  1427679, _, _, _, _,</v>
      </c>
      <c r="J56" s="0" t="str">
        <f aca="false">"  "&amp;ROUND(C56*0.637628,0)&amp;", "&amp;D56&amp;", "&amp;E56&amp;", "&amp;F56&amp;", "&amp;G56&amp;","</f>
        <v>  910328, _, _, _, _,</v>
      </c>
      <c r="K56" s="0" t="str">
        <f aca="false">"  "&amp;ROUND(C56*0.637628^2,0)&amp;", "&amp;D56&amp;", "&amp;E56&amp;", "&amp;F56&amp;", "&amp;G56&amp;","</f>
        <v>  580451, _, _, _, _,</v>
      </c>
      <c r="L56" s="0" t="str">
        <f aca="false">"  "&amp;ROUND(C56*0.637628^3,0)&amp;", "&amp;D56&amp;", "&amp;E56&amp;", "&amp;F56&amp;", "&amp;G56&amp;","</f>
        <v>  370112, _, _, _, _,</v>
      </c>
      <c r="M56" s="0" t="str">
        <f aca="false">"  "&amp;ROUND(C56*0.637628^4,0)&amp;", "&amp;D56&amp;", "&amp;E56&amp;", "&amp;F56&amp;", "&amp;G56&amp;","</f>
        <v>  235994, _, _, _, _,</v>
      </c>
      <c r="N56" s="0" t="str">
        <f aca="false">"  "&amp;ROUND(C56*0.637628^5,0)&amp;", "&amp;D56&amp;", "&amp;E56&amp;", "&amp;F56&amp;", "&amp;G56&amp;","</f>
        <v>  150476, _, _, _, _,</v>
      </c>
      <c r="O56" s="0" t="str">
        <f aca="false">"  "&amp;ROUND(C56*0.637628^6,0)&amp;", "&amp;D56&amp;", "&amp;E56&amp;", "&amp;F56&amp;", "&amp;G56&amp;","</f>
        <v>  95948, _, _, _, _,</v>
      </c>
      <c r="P56" s="0" t="str">
        <f aca="false">"  "&amp;ROUND(C56*0.637628^7,0)&amp;", "&amp;D56&amp;", "&amp;E56&amp;", "&amp;F56&amp;", "&amp;G56&amp;","</f>
        <v>  61179, _, _, _, _,</v>
      </c>
      <c r="Q56" s="0" t="str">
        <f aca="false">"  "&amp;ROUND(C56*0.637628^8,0)&amp;", "&amp;D56&amp;", "&amp;E56&amp;", "&amp;F56&amp;", "&amp;G56&amp;","</f>
        <v>  39009, _, _, _, _,</v>
      </c>
      <c r="R56" s="0" t="str">
        <f aca="false">"  "&amp;ROUND(C56*0.637628^9,0)&amp;", "&amp;D56&amp;", "&amp;E56&amp;", "&amp;F56&amp;", "&amp;G56&amp;","</f>
        <v>  24874, _, _, _, _,</v>
      </c>
    </row>
    <row r="57" customFormat="false" ht="15" hidden="false" customHeight="false" outlineLevel="0" collapsed="false">
      <c r="C57" s="15" t="n">
        <f aca="false">ROUND(C26,0)</f>
        <v>0</v>
      </c>
      <c r="D57" s="9" t="str">
        <f aca="false">D26</f>
        <v>_</v>
      </c>
      <c r="E57" s="9" t="str">
        <f aca="false">E26</f>
        <v>_</v>
      </c>
      <c r="F57" s="9" t="str">
        <f aca="false">F26</f>
        <v>_</v>
      </c>
      <c r="G57" s="9" t="str">
        <f aca="false">G26</f>
        <v>_</v>
      </c>
      <c r="I57" s="0" t="str">
        <f aca="false">"  "&amp;C57&amp;", "&amp;D57&amp;", "&amp;E57&amp;", "&amp;F57&amp;", "&amp;G57&amp;","</f>
        <v>  0, _, _, _, _,</v>
      </c>
      <c r="J57" s="0" t="str">
        <f aca="false">"  "&amp;ROUND(C57*0.637628,0)&amp;", "&amp;D57&amp;", "&amp;E57&amp;", "&amp;F57&amp;", "&amp;G57&amp;","</f>
        <v>  0, _, _, _, _,</v>
      </c>
      <c r="K57" s="0" t="str">
        <f aca="false">"  "&amp;ROUND(C57*0.637628^2,0)&amp;", "&amp;D57&amp;", "&amp;E57&amp;", "&amp;F57&amp;", "&amp;G57&amp;","</f>
        <v>  0, _, _, _, _,</v>
      </c>
      <c r="L57" s="0" t="str">
        <f aca="false">"  "&amp;ROUND(C57*0.637628^3,0)&amp;", "&amp;D57&amp;", "&amp;E57&amp;", "&amp;F57&amp;", "&amp;G57&amp;","</f>
        <v>  0, _, _, _, _,</v>
      </c>
      <c r="M57" s="0" t="str">
        <f aca="false">"  "&amp;ROUND(C57*0.637628^4,0)&amp;", "&amp;D57&amp;", "&amp;E57&amp;", "&amp;F57&amp;", "&amp;G57&amp;","</f>
        <v>  0, _, _, _, _,</v>
      </c>
      <c r="N57" s="0" t="str">
        <f aca="false">"  "&amp;ROUND(C57*0.637628^5,0)&amp;", "&amp;D57&amp;", "&amp;E57&amp;", "&amp;F57&amp;", "&amp;G57&amp;","</f>
        <v>  0, _, _, _, _,</v>
      </c>
      <c r="O57" s="0" t="str">
        <f aca="false">"  "&amp;ROUND(C57*0.637628^6,0)&amp;", "&amp;D57&amp;", "&amp;E57&amp;", "&amp;F57&amp;", "&amp;G57&amp;","</f>
        <v>  0, _, _, _, _,</v>
      </c>
      <c r="P57" s="0" t="str">
        <f aca="false">"  "&amp;ROUND(C57*0.637628^7,0)&amp;", "&amp;D57&amp;", "&amp;E57&amp;", "&amp;F57&amp;", "&amp;G57&amp;","</f>
        <v>  0, _, _, _, _,</v>
      </c>
      <c r="Q57" s="0" t="str">
        <f aca="false">"  "&amp;ROUND(C57*0.637628^8,0)&amp;", "&amp;D57&amp;", "&amp;E57&amp;", "&amp;F57&amp;", "&amp;G57&amp;","</f>
        <v>  0, _, _, _, _,</v>
      </c>
      <c r="R57" s="0" t="str">
        <f aca="false">"  "&amp;ROUND(C57*0.637628^9,0)&amp;", "&amp;D57&amp;", "&amp;E57&amp;", "&amp;F57&amp;", "&amp;G57&amp;","</f>
        <v>  0, _, _, _, _,</v>
      </c>
    </row>
    <row r="58" customFormat="false" ht="15" hidden="false" customHeight="false" outlineLevel="0" collapsed="false">
      <c r="C58" s="15" t="n">
        <f aca="false">ROUND(C27,0)</f>
        <v>0</v>
      </c>
      <c r="D58" s="9" t="str">
        <f aca="false">D27</f>
        <v>_</v>
      </c>
      <c r="E58" s="9" t="str">
        <f aca="false">E27</f>
        <v>_</v>
      </c>
      <c r="F58" s="9" t="str">
        <f aca="false">F27</f>
        <v>_</v>
      </c>
      <c r="G58" s="9" t="str">
        <f aca="false">G27</f>
        <v>_</v>
      </c>
      <c r="I58" s="0" t="str">
        <f aca="false">"  "&amp;C58&amp;", "&amp;D58&amp;", "&amp;E58&amp;", "&amp;F58&amp;", "&amp;G58&amp;","</f>
        <v>  0, _, _, _, _,</v>
      </c>
      <c r="J58" s="0" t="str">
        <f aca="false">"  "&amp;ROUND(C58*0.637628,0)&amp;", "&amp;D58&amp;", "&amp;E58&amp;", "&amp;F58&amp;", "&amp;G58&amp;","</f>
        <v>  0, _, _, _, _,</v>
      </c>
      <c r="K58" s="0" t="str">
        <f aca="false">"  "&amp;ROUND(C58*0.637628^2,0)&amp;", "&amp;D58&amp;", "&amp;E58&amp;", "&amp;F58&amp;", "&amp;G58&amp;","</f>
        <v>  0, _, _, _, _,</v>
      </c>
      <c r="L58" s="0" t="str">
        <f aca="false">"  "&amp;ROUND(C58*0.637628^3,0)&amp;", "&amp;D58&amp;", "&amp;E58&amp;", "&amp;F58&amp;", "&amp;G58&amp;","</f>
        <v>  0, _, _, _, _,</v>
      </c>
      <c r="M58" s="0" t="str">
        <f aca="false">"  "&amp;ROUND(C58*0.637628^4,0)&amp;", "&amp;D58&amp;", "&amp;E58&amp;", "&amp;F58&amp;", "&amp;G58&amp;","</f>
        <v>  0, _, _, _, _,</v>
      </c>
      <c r="N58" s="0" t="str">
        <f aca="false">"  "&amp;ROUND(C58*0.637628^5,0)&amp;", "&amp;D58&amp;", "&amp;E58&amp;", "&amp;F58&amp;", "&amp;G58&amp;","</f>
        <v>  0, _, _, _, _,</v>
      </c>
      <c r="O58" s="0" t="str">
        <f aca="false">"  "&amp;ROUND(C58*0.637628^6,0)&amp;", "&amp;D58&amp;", "&amp;E58&amp;", "&amp;F58&amp;", "&amp;G58&amp;","</f>
        <v>  0, _, _, _, _,</v>
      </c>
      <c r="P58" s="0" t="str">
        <f aca="false">"  "&amp;ROUND(C58*0.637628^7,0)&amp;", "&amp;D58&amp;", "&amp;E58&amp;", "&amp;F58&amp;", "&amp;G58&amp;","</f>
        <v>  0, _, _, _, _,</v>
      </c>
      <c r="Q58" s="0" t="str">
        <f aca="false">"  "&amp;ROUND(C58*0.637628^8,0)&amp;", "&amp;D58&amp;", "&amp;E58&amp;", "&amp;F58&amp;", "&amp;G58&amp;","</f>
        <v>  0, _, _, _, _,</v>
      </c>
      <c r="R58" s="0" t="str">
        <f aca="false">"  "&amp;ROUND(C58*0.637628^9,0)&amp;", "&amp;D58&amp;", "&amp;E58&amp;", "&amp;F58&amp;", "&amp;G58&amp;","</f>
        <v>  0, _, _, _, _,</v>
      </c>
    </row>
    <row r="59" customFormat="false" ht="15" hidden="false" customHeight="false" outlineLevel="0" collapsed="false">
      <c r="C59" s="15" t="n">
        <f aca="false">ROUND(C28,0)</f>
        <v>0</v>
      </c>
      <c r="D59" s="9" t="str">
        <f aca="false">D28</f>
        <v>_</v>
      </c>
      <c r="E59" s="9" t="str">
        <f aca="false">E28</f>
        <v>_</v>
      </c>
      <c r="F59" s="9" t="str">
        <f aca="false">F28</f>
        <v>_</v>
      </c>
      <c r="G59" s="9" t="str">
        <f aca="false">G28</f>
        <v>_</v>
      </c>
      <c r="I59" s="0" t="str">
        <f aca="false">"  "&amp;C59&amp;", "&amp;D59&amp;", "&amp;E59&amp;", "&amp;F59&amp;", "&amp;G59&amp;","</f>
        <v>  0, _, _, _, _,</v>
      </c>
      <c r="J59" s="0" t="str">
        <f aca="false">"  "&amp;ROUND(C59*0.637628,0)&amp;", "&amp;D59&amp;", "&amp;E59&amp;", "&amp;F59&amp;", "&amp;G59&amp;","</f>
        <v>  0, _, _, _, _,</v>
      </c>
      <c r="K59" s="0" t="str">
        <f aca="false">"  "&amp;ROUND(C59*0.637628^2,0)&amp;", "&amp;D59&amp;", "&amp;E59&amp;", "&amp;F59&amp;", "&amp;G59&amp;","</f>
        <v>  0, _, _, _, _,</v>
      </c>
      <c r="L59" s="0" t="str">
        <f aca="false">"  "&amp;ROUND(C59*0.637628^3,0)&amp;", "&amp;D59&amp;", "&amp;E59&amp;", "&amp;F59&amp;", "&amp;G59&amp;","</f>
        <v>  0, _, _, _, _,</v>
      </c>
      <c r="M59" s="0" t="str">
        <f aca="false">"  "&amp;ROUND(C59*0.637628^4,0)&amp;", "&amp;D59&amp;", "&amp;E59&amp;", "&amp;F59&amp;", "&amp;G59&amp;","</f>
        <v>  0, _, _, _, _,</v>
      </c>
      <c r="N59" s="0" t="str">
        <f aca="false">"  "&amp;ROUND(C59*0.637628^5,0)&amp;", "&amp;D59&amp;", "&amp;E59&amp;", "&amp;F59&amp;", "&amp;G59&amp;","</f>
        <v>  0, _, _, _, _,</v>
      </c>
      <c r="O59" s="0" t="str">
        <f aca="false">"  "&amp;ROUND(C59*0.637628^6,0)&amp;", "&amp;D59&amp;", "&amp;E59&amp;", "&amp;F59&amp;", "&amp;G59&amp;","</f>
        <v>  0, _, _, _, _,</v>
      </c>
      <c r="P59" s="0" t="str">
        <f aca="false">"  "&amp;ROUND(C59*0.637628^7,0)&amp;", "&amp;D59&amp;", "&amp;E59&amp;", "&amp;F59&amp;", "&amp;G59&amp;","</f>
        <v>  0, _, _, _, _,</v>
      </c>
      <c r="Q59" s="0" t="str">
        <f aca="false">"  "&amp;ROUND(C59*0.637628^8,0)&amp;", "&amp;D59&amp;", "&amp;E59&amp;", "&amp;F59&amp;", "&amp;G59&amp;","</f>
        <v>  0, _, _, _, _,</v>
      </c>
      <c r="R59" s="0" t="str">
        <f aca="false">"  "&amp;ROUND(C59*0.637628^9,0)&amp;", "&amp;D59&amp;", "&amp;E59&amp;", "&amp;F59&amp;", "&amp;G59&amp;","</f>
        <v>  0, _, _, _, _,</v>
      </c>
    </row>
    <row r="60" customFormat="false" ht="15" hidden="false" customHeight="false" outlineLevel="0" collapsed="false">
      <c r="C60" s="15" t="n">
        <f aca="false">ROUND(C29,0)</f>
        <v>0</v>
      </c>
      <c r="D60" s="9" t="str">
        <f aca="false">D29</f>
        <v>_</v>
      </c>
      <c r="E60" s="9" t="str">
        <f aca="false">E29</f>
        <v>_</v>
      </c>
      <c r="F60" s="9" t="str">
        <f aca="false">F29</f>
        <v>_</v>
      </c>
      <c r="G60" s="9" t="str">
        <f aca="false">G29</f>
        <v>_</v>
      </c>
      <c r="I60" s="0" t="str">
        <f aca="false">"  "&amp;C60&amp;", "&amp;D60&amp;", "&amp;E60&amp;", "&amp;F60&amp;", "&amp;G60&amp;","</f>
        <v>  0, _, _, _, _,</v>
      </c>
      <c r="J60" s="0" t="str">
        <f aca="false">"  "&amp;ROUND(C60*0.637628,0)&amp;", "&amp;D60&amp;", "&amp;E60&amp;", "&amp;F60&amp;", "&amp;G60&amp;","</f>
        <v>  0, _, _, _, _,</v>
      </c>
      <c r="K60" s="0" t="str">
        <f aca="false">"  "&amp;ROUND(C60*0.637628^2,0)&amp;", "&amp;D60&amp;", "&amp;E60&amp;", "&amp;F60&amp;", "&amp;G60&amp;","</f>
        <v>  0, _, _, _, _,</v>
      </c>
      <c r="L60" s="0" t="str">
        <f aca="false">"  "&amp;ROUND(C60*0.637628^3,0)&amp;", "&amp;D60&amp;", "&amp;E60&amp;", "&amp;F60&amp;", "&amp;G60&amp;","</f>
        <v>  0, _, _, _, _,</v>
      </c>
      <c r="M60" s="0" t="str">
        <f aca="false">"  "&amp;ROUND(C60*0.637628^4,0)&amp;", "&amp;D60&amp;", "&amp;E60&amp;", "&amp;F60&amp;", "&amp;G60&amp;","</f>
        <v>  0, _, _, _, _,</v>
      </c>
      <c r="N60" s="0" t="str">
        <f aca="false">"  "&amp;ROUND(C60*0.637628^5,0)&amp;", "&amp;D60&amp;", "&amp;E60&amp;", "&amp;F60&amp;", "&amp;G60&amp;","</f>
        <v>  0, _, _, _, _,</v>
      </c>
      <c r="O60" s="0" t="str">
        <f aca="false">"  "&amp;ROUND(C60*0.637628^6,0)&amp;", "&amp;D60&amp;", "&amp;E60&amp;", "&amp;F60&amp;", "&amp;G60&amp;","</f>
        <v>  0, _, _, _, _,</v>
      </c>
      <c r="P60" s="0" t="str">
        <f aca="false">"  "&amp;ROUND(C60*0.637628^7,0)&amp;", "&amp;D60&amp;", "&amp;E60&amp;", "&amp;F60&amp;", "&amp;G60&amp;","</f>
        <v>  0, _, _, _, _,</v>
      </c>
      <c r="Q60" s="0" t="str">
        <f aca="false">"  "&amp;ROUND(C60*0.637628^8,0)&amp;", "&amp;D60&amp;", "&amp;E60&amp;", "&amp;F60&amp;", "&amp;G60&amp;","</f>
        <v>  0, _, _, _, _,</v>
      </c>
      <c r="R60" s="0" t="str">
        <f aca="false">"  "&amp;ROUND(C60*0.637628^9,0)&amp;", "&amp;D60&amp;", "&amp;E60&amp;", "&amp;F60&amp;", "&amp;G60&amp;","</f>
        <v>  0, _, _, _, _,</v>
      </c>
    </row>
    <row r="61" customFormat="false" ht="15" hidden="false" customHeight="false" outlineLevel="0" collapsed="false">
      <c r="C61" s="15" t="n">
        <f aca="false">ROUND(C30,0)</f>
        <v>0</v>
      </c>
      <c r="D61" s="9" t="str">
        <f aca="false">D30</f>
        <v>_</v>
      </c>
      <c r="E61" s="9" t="str">
        <f aca="false">E30</f>
        <v>_</v>
      </c>
      <c r="F61" s="9" t="str">
        <f aca="false">F30</f>
        <v>_</v>
      </c>
      <c r="G61" s="9" t="str">
        <f aca="false">G30</f>
        <v>_</v>
      </c>
      <c r="I61" s="0" t="str">
        <f aca="false">"  "&amp;C61&amp;", "&amp;D61&amp;", "&amp;E61&amp;", "&amp;F61&amp;", "&amp;G61&amp;","</f>
        <v>  0, _, _, _, _,</v>
      </c>
      <c r="J61" s="0" t="str">
        <f aca="false">"  "&amp;ROUND(C61*0.637628,0)&amp;", "&amp;D61&amp;", "&amp;E61&amp;", "&amp;F61&amp;", "&amp;G61&amp;","</f>
        <v>  0, _, _, _, _,</v>
      </c>
      <c r="K61" s="0" t="str">
        <f aca="false">"  "&amp;ROUND(C61*0.637628^2,0)&amp;", "&amp;D61&amp;", "&amp;E61&amp;", "&amp;F61&amp;", "&amp;G61&amp;","</f>
        <v>  0, _, _, _, _,</v>
      </c>
      <c r="L61" s="0" t="str">
        <f aca="false">"  "&amp;ROUND(C61*0.637628^3,0)&amp;", "&amp;D61&amp;", "&amp;E61&amp;", "&amp;F61&amp;", "&amp;G61&amp;","</f>
        <v>  0, _, _, _, _,</v>
      </c>
      <c r="M61" s="0" t="str">
        <f aca="false">"  "&amp;ROUND(C61*0.637628^4,0)&amp;", "&amp;D61&amp;", "&amp;E61&amp;", "&amp;F61&amp;", "&amp;G61&amp;","</f>
        <v>  0, _, _, _, _,</v>
      </c>
      <c r="N61" s="0" t="str">
        <f aca="false">"  "&amp;ROUND(C61*0.637628^5,0)&amp;", "&amp;D61&amp;", "&amp;E61&amp;", "&amp;F61&amp;", "&amp;G61&amp;","</f>
        <v>  0, _, _, _, _,</v>
      </c>
      <c r="O61" s="0" t="str">
        <f aca="false">"  "&amp;ROUND(C61*0.637628^6,0)&amp;", "&amp;D61&amp;", "&amp;E61&amp;", "&amp;F61&amp;", "&amp;G61&amp;","</f>
        <v>  0, _, _, _, _,</v>
      </c>
      <c r="P61" s="0" t="str">
        <f aca="false">"  "&amp;ROUND(C61*0.637628^7,0)&amp;", "&amp;D61&amp;", "&amp;E61&amp;", "&amp;F61&amp;", "&amp;G61&amp;","</f>
        <v>  0, _, _, _, _,</v>
      </c>
      <c r="Q61" s="0" t="str">
        <f aca="false">"  "&amp;ROUND(C61*0.637628^8,0)&amp;", "&amp;D61&amp;", "&amp;E61&amp;", "&amp;F61&amp;", "&amp;G61&amp;","</f>
        <v>  0, _, _, _, _,</v>
      </c>
      <c r="R61" s="0" t="str">
        <f aca="false">"  "&amp;ROUND(C61*0.637628^9,0)&amp;", "&amp;D61&amp;", "&amp;E61&amp;", "&amp;F61&amp;", "&amp;G61&amp;","</f>
        <v>  0, _, _, _, _,</v>
      </c>
    </row>
    <row r="62" customFormat="false" ht="15" hidden="false" customHeight="false" outlineLevel="0" collapsed="false">
      <c r="C62" s="15" t="n">
        <f aca="false">ROUND(C31,0)</f>
        <v>0</v>
      </c>
      <c r="D62" s="9" t="str">
        <f aca="false">D31</f>
        <v>_</v>
      </c>
      <c r="E62" s="9" t="str">
        <f aca="false">E31</f>
        <v>_</v>
      </c>
      <c r="F62" s="9" t="str">
        <f aca="false">F31</f>
        <v>_</v>
      </c>
      <c r="G62" s="9" t="str">
        <f aca="false">G31</f>
        <v>_</v>
      </c>
      <c r="I62" s="0" t="str">
        <f aca="false">"  "&amp;C62&amp;", "&amp;D62&amp;", "&amp;E62&amp;", "&amp;F62&amp;", "&amp;G62&amp;","</f>
        <v>  0, _, _, _, _,</v>
      </c>
      <c r="J62" s="0" t="str">
        <f aca="false">"  "&amp;ROUND(C62*0.637628,0)&amp;", "&amp;D62&amp;", "&amp;E62&amp;", "&amp;F62&amp;", "&amp;G62&amp;","</f>
        <v>  0, _, _, _, _,</v>
      </c>
      <c r="K62" s="0" t="str">
        <f aca="false">"  "&amp;ROUND(C62*0.637628^2,0)&amp;", "&amp;D62&amp;", "&amp;E62&amp;", "&amp;F62&amp;", "&amp;G62&amp;","</f>
        <v>  0, _, _, _, _,</v>
      </c>
      <c r="L62" s="0" t="str">
        <f aca="false">"  "&amp;ROUND(C62*0.637628^3,0)&amp;", "&amp;D62&amp;", "&amp;E62&amp;", "&amp;F62&amp;", "&amp;G62&amp;","</f>
        <v>  0, _, _, _, _,</v>
      </c>
      <c r="M62" s="0" t="str">
        <f aca="false">"  "&amp;ROUND(C62*0.637628^4,0)&amp;", "&amp;D62&amp;", "&amp;E62&amp;", "&amp;F62&amp;", "&amp;G62&amp;","</f>
        <v>  0, _, _, _, _,</v>
      </c>
      <c r="N62" s="0" t="str">
        <f aca="false">"  "&amp;ROUND(C62*0.637628^5,0)&amp;", "&amp;D62&amp;", "&amp;E62&amp;", "&amp;F62&amp;", "&amp;G62&amp;","</f>
        <v>  0, _, _, _, _,</v>
      </c>
      <c r="O62" s="0" t="str">
        <f aca="false">"  "&amp;ROUND(C62*0.637628^6,0)&amp;", "&amp;D62&amp;", "&amp;E62&amp;", "&amp;F62&amp;", "&amp;G62&amp;","</f>
        <v>  0, _, _, _, _,</v>
      </c>
      <c r="P62" s="0" t="str">
        <f aca="false">"  "&amp;ROUND(C62*0.637628^7,0)&amp;", "&amp;D62&amp;", "&amp;E62&amp;", "&amp;F62&amp;", "&amp;G62&amp;","</f>
        <v>  0, _, _, _, _,</v>
      </c>
      <c r="Q62" s="0" t="str">
        <f aca="false">"  "&amp;ROUND(C62*0.637628^8,0)&amp;", "&amp;D62&amp;", "&amp;E62&amp;", "&amp;F62&amp;", "&amp;G62&amp;","</f>
        <v>  0, _, _, _, _,</v>
      </c>
      <c r="R62" s="0" t="str">
        <f aca="false">"  "&amp;ROUND(C62*0.637628^9,0)&amp;", "&amp;D62&amp;", "&amp;E62&amp;", "&amp;F62&amp;", "&amp;G62&amp;","</f>
        <v>  0, _, _, _, _,</v>
      </c>
    </row>
    <row r="63" customFormat="false" ht="15" hidden="false" customHeight="false" outlineLevel="0" collapsed="false">
      <c r="C63" s="15" t="n">
        <f aca="false">ROUND(C32,0)</f>
        <v>0</v>
      </c>
      <c r="D63" s="9" t="str">
        <f aca="false">D32</f>
        <v>_</v>
      </c>
      <c r="E63" s="9" t="str">
        <f aca="false">E32</f>
        <v>_</v>
      </c>
      <c r="F63" s="9" t="str">
        <f aca="false">F32</f>
        <v>_</v>
      </c>
      <c r="G63" s="9" t="str">
        <f aca="false">G32</f>
        <v>_</v>
      </c>
      <c r="I63" s="0" t="str">
        <f aca="false">"  "&amp;C63&amp;", "&amp;D63&amp;", "&amp;E63&amp;", "&amp;F63&amp;", "&amp;G63&amp;" ;"</f>
        <v>  0, _, _, _, _ ;</v>
      </c>
      <c r="J63" s="0" t="str">
        <f aca="false">"  "&amp;ROUND(C63*0.637628,0)&amp;", "&amp;D63&amp;", "&amp;E63&amp;", "&amp;F63&amp;", "&amp;G63&amp;" ;"</f>
        <v>  0, _, _, _, _ ;</v>
      </c>
      <c r="K63" s="0" t="str">
        <f aca="false">"  "&amp;ROUND(C63*0.637628^2,0)&amp;", "&amp;D63&amp;", "&amp;E63&amp;", "&amp;F63&amp;", "&amp;G63&amp;" ;"</f>
        <v>  0, _, _, _, _ ;</v>
      </c>
      <c r="L63" s="0" t="str">
        <f aca="false">"  "&amp;ROUND(C63*0.637628^3,0)&amp;", "&amp;D63&amp;", "&amp;E63&amp;", "&amp;F63&amp;", "&amp;G63&amp;" ;"</f>
        <v>  0, _, _, _, _ ;</v>
      </c>
      <c r="M63" s="0" t="str">
        <f aca="false">"  "&amp;ROUND(C63*0.637628^4,0)&amp;", "&amp;D63&amp;", "&amp;E63&amp;", "&amp;F63&amp;", "&amp;G63&amp;" ;"</f>
        <v>  0, _, _, _, _ ;</v>
      </c>
      <c r="N63" s="0" t="str">
        <f aca="false">"  "&amp;ROUND(C63*0.637628^5,0)&amp;", "&amp;D63&amp;", "&amp;E63&amp;", "&amp;F63&amp;", "&amp;G63&amp;" ;"</f>
        <v>  0, _, _, _, _ ;</v>
      </c>
      <c r="O63" s="0" t="str">
        <f aca="false">"  "&amp;ROUND(C63*0.637628^6,0)&amp;", "&amp;D63&amp;", "&amp;E63&amp;", "&amp;F63&amp;", "&amp;G63&amp;" ;"</f>
        <v>  0, _, _, _, _ ;</v>
      </c>
      <c r="P63" s="0" t="str">
        <f aca="false">"  "&amp;ROUND(C63*0.637628^7,0)&amp;", "&amp;D63&amp;", "&amp;E63&amp;", "&amp;F63&amp;", "&amp;G63&amp;" ;"</f>
        <v>  0, _, _, _, _ ;</v>
      </c>
      <c r="Q63" s="0" t="str">
        <f aca="false">"  "&amp;ROUND(C63*0.637628^8,0)&amp;", "&amp;D63&amp;", "&amp;E63&amp;", "&amp;F63&amp;", "&amp;G63&amp;" ;"</f>
        <v>  0, _, _, _, _ ;</v>
      </c>
      <c r="R63" s="0" t="str">
        <f aca="false">"  "&amp;ROUND(C63*0.637628^9,0)&amp;", "&amp;D63&amp;", "&amp;E63&amp;", "&amp;F63&amp;", "&amp;G63&amp;" ;"</f>
        <v>  0, _, _, _, _ ;</v>
      </c>
    </row>
    <row r="64" customFormat="false" ht="15" hidden="false" customHeight="false" outlineLevel="0" collapsed="false">
      <c r="C64" s="15"/>
      <c r="D64" s="9"/>
      <c r="E64" s="9"/>
      <c r="F64" s="9"/>
      <c r="G64" s="9"/>
    </row>
    <row r="65" customFormat="false" ht="15" hidden="false" customHeight="false" outlineLevel="0" collapsed="false">
      <c r="A65" s="1" t="s">
        <v>22</v>
      </c>
      <c r="B65" s="16" t="n">
        <v>0</v>
      </c>
      <c r="C65" s="16" t="n">
        <v>1</v>
      </c>
      <c r="D65" s="16" t="n">
        <v>2</v>
      </c>
      <c r="E65" s="16" t="n">
        <v>3</v>
      </c>
      <c r="F65" s="16" t="n">
        <v>4</v>
      </c>
      <c r="G65" s="16" t="n">
        <v>5</v>
      </c>
      <c r="H65" s="16" t="n">
        <v>6</v>
      </c>
      <c r="I65" s="16" t="n">
        <v>7</v>
      </c>
      <c r="J65" s="16" t="n">
        <v>8</v>
      </c>
      <c r="K65" s="16" t="n">
        <v>9</v>
      </c>
      <c r="L65" s="16" t="n">
        <v>10</v>
      </c>
      <c r="M65" s="16" t="n">
        <v>11</v>
      </c>
      <c r="N65" s="16" t="n">
        <v>12</v>
      </c>
      <c r="O65" s="16" t="n">
        <v>13</v>
      </c>
      <c r="P65" s="16" t="n">
        <v>14</v>
      </c>
      <c r="Q65" s="16" t="n">
        <v>15</v>
      </c>
      <c r="R65" s="16" t="n">
        <v>16</v>
      </c>
      <c r="S65" s="16" t="n">
        <v>17</v>
      </c>
      <c r="T65" s="16" t="n">
        <v>18</v>
      </c>
      <c r="U65" s="16" t="n">
        <v>19</v>
      </c>
      <c r="V65" s="16" t="n">
        <v>20</v>
      </c>
      <c r="W65" s="16" t="n">
        <v>21</v>
      </c>
      <c r="X65" s="16" t="n">
        <v>22</v>
      </c>
      <c r="Y65" s="16" t="n">
        <v>23</v>
      </c>
      <c r="Z65" s="16" t="n">
        <v>24</v>
      </c>
      <c r="AA65" s="16" t="n">
        <v>25</v>
      </c>
      <c r="AB65" s="16" t="n">
        <v>26</v>
      </c>
      <c r="AC65" s="16" t="n">
        <v>27</v>
      </c>
      <c r="AD65" s="16" t="n">
        <v>28</v>
      </c>
      <c r="AE65" s="16" t="n">
        <v>29</v>
      </c>
    </row>
    <row r="66" customFormat="false" ht="15" hidden="false" customHeight="false" outlineLevel="0" collapsed="false">
      <c r="A66" s="0" t="s">
        <v>23</v>
      </c>
      <c r="B66" s="0" t="n">
        <v>0</v>
      </c>
      <c r="C66" s="10" t="n">
        <v>0</v>
      </c>
      <c r="D66" s="10" t="n">
        <v>0</v>
      </c>
      <c r="E66" s="10" t="n">
        <v>0.02</v>
      </c>
      <c r="F66" s="10" t="n">
        <v>0</v>
      </c>
      <c r="G66" s="10" t="n">
        <v>0.02</v>
      </c>
      <c r="H66" s="10" t="n">
        <v>0.05</v>
      </c>
      <c r="I66" s="10" t="n">
        <v>0.01</v>
      </c>
      <c r="J66" s="10" t="n">
        <v>0.02</v>
      </c>
      <c r="K66" s="10" t="n">
        <v>0.04</v>
      </c>
      <c r="L66" s="10" t="n">
        <v>0.07</v>
      </c>
      <c r="M66" s="10" t="n">
        <v>0.14</v>
      </c>
      <c r="N66" s="10" t="n">
        <v>0.08</v>
      </c>
      <c r="O66" s="10" t="n">
        <v>0.01</v>
      </c>
      <c r="P66" s="10" t="n">
        <v>0.04</v>
      </c>
      <c r="Q66" s="10" t="n">
        <v>0.02</v>
      </c>
      <c r="R66" s="10" t="n">
        <v>0.12</v>
      </c>
      <c r="S66" s="10" t="n">
        <v>0.03</v>
      </c>
      <c r="T66" s="10" t="n">
        <v>0.04</v>
      </c>
      <c r="U66" s="10" t="n">
        <v>0.1</v>
      </c>
      <c r="V66" s="10" t="n">
        <v>0.12</v>
      </c>
      <c r="W66" s="10" t="n">
        <v>0.04</v>
      </c>
      <c r="X66" s="10" t="n">
        <v>0.03</v>
      </c>
      <c r="Y66" s="0" t="n">
        <v>0</v>
      </c>
      <c r="Z66" s="0" t="n">
        <v>0</v>
      </c>
      <c r="AA66" s="0" t="n">
        <v>0</v>
      </c>
      <c r="AB66" s="0" t="n">
        <v>0</v>
      </c>
      <c r="AC66" s="0" t="n">
        <v>0</v>
      </c>
      <c r="AD66" s="0" t="n">
        <v>0</v>
      </c>
      <c r="AE66" s="0" t="n">
        <v>0</v>
      </c>
      <c r="AG66" s="3" t="n">
        <f aca="false">SUM(B66:AE66)</f>
        <v>1</v>
      </c>
    </row>
    <row r="67" customFormat="false" ht="15" hidden="false" customHeight="false" outlineLevel="0" collapsed="false">
      <c r="A67" s="0" t="s">
        <v>24</v>
      </c>
      <c r="B67" s="0" t="n">
        <v>0</v>
      </c>
      <c r="C67" s="15" t="n">
        <v>0</v>
      </c>
      <c r="D67" s="15" t="n">
        <v>0</v>
      </c>
      <c r="E67" s="15" t="n">
        <v>0.01</v>
      </c>
      <c r="F67" s="15" t="n">
        <v>0</v>
      </c>
      <c r="G67" s="15" t="n">
        <v>0.01</v>
      </c>
      <c r="H67" s="15" t="n">
        <v>0.04</v>
      </c>
      <c r="I67" s="15" t="n">
        <v>0.01</v>
      </c>
      <c r="J67" s="15" t="n">
        <v>0.03</v>
      </c>
      <c r="K67" s="15" t="n">
        <v>0.03</v>
      </c>
      <c r="L67" s="15" t="n">
        <v>0.08</v>
      </c>
      <c r="M67" s="15" t="n">
        <v>0.12</v>
      </c>
      <c r="N67" s="15" t="n">
        <v>0.1</v>
      </c>
      <c r="O67" s="15" t="n">
        <v>0.03</v>
      </c>
      <c r="P67" s="15" t="n">
        <v>0.04</v>
      </c>
      <c r="Q67" s="15" t="n">
        <v>0.03</v>
      </c>
      <c r="R67" s="15" t="n">
        <v>0.11</v>
      </c>
      <c r="S67" s="15" t="n">
        <v>0.04</v>
      </c>
      <c r="T67" s="15" t="n">
        <v>0.04</v>
      </c>
      <c r="U67" s="15" t="n">
        <v>0.09</v>
      </c>
      <c r="V67" s="15" t="n">
        <v>0.11</v>
      </c>
      <c r="W67" s="15" t="n">
        <v>0.05</v>
      </c>
      <c r="X67" s="15" t="n">
        <v>0.03</v>
      </c>
      <c r="Y67" s="0" t="n">
        <v>0</v>
      </c>
      <c r="Z67" s="0" t="n">
        <v>0</v>
      </c>
      <c r="AA67" s="0" t="n">
        <v>0</v>
      </c>
      <c r="AB67" s="0" t="n">
        <v>0</v>
      </c>
      <c r="AC67" s="0" t="n">
        <v>0</v>
      </c>
      <c r="AD67" s="0" t="n">
        <v>0</v>
      </c>
      <c r="AE67" s="0" t="n">
        <v>0</v>
      </c>
      <c r="AG67" s="3" t="n">
        <f aca="false">SUM(B67:AE67)</f>
        <v>1</v>
      </c>
    </row>
    <row r="68" customFormat="false" ht="15" hidden="false" customHeight="false" outlineLevel="0" collapsed="false">
      <c r="A68" s="0" t="s">
        <v>25</v>
      </c>
      <c r="B68" s="0" t="n">
        <v>0</v>
      </c>
      <c r="C68" s="17" t="n">
        <v>0</v>
      </c>
      <c r="D68" s="17" t="n">
        <v>0</v>
      </c>
      <c r="E68" s="17" t="n">
        <v>0</v>
      </c>
      <c r="F68" s="17" t="n">
        <v>0</v>
      </c>
      <c r="G68" s="17" t="n">
        <v>0</v>
      </c>
      <c r="H68" s="17" t="n">
        <v>0.02</v>
      </c>
      <c r="I68" s="17" t="n">
        <v>0.01</v>
      </c>
      <c r="J68" s="17" t="n">
        <v>0.04</v>
      </c>
      <c r="K68" s="17" t="n">
        <v>0.03</v>
      </c>
      <c r="L68" s="17" t="n">
        <v>0.11</v>
      </c>
      <c r="M68" s="17" t="n">
        <v>0.1</v>
      </c>
      <c r="N68" s="17" t="n">
        <v>0.11</v>
      </c>
      <c r="O68" s="17" t="n">
        <v>0.04</v>
      </c>
      <c r="P68" s="17" t="n">
        <v>0.04</v>
      </c>
      <c r="Q68" s="17" t="n">
        <v>0.04</v>
      </c>
      <c r="R68" s="17" t="n">
        <v>0.11</v>
      </c>
      <c r="S68" s="17" t="n">
        <v>0.05</v>
      </c>
      <c r="T68" s="17" t="n">
        <v>0.05</v>
      </c>
      <c r="U68" s="17" t="n">
        <v>0.08</v>
      </c>
      <c r="V68" s="17" t="n">
        <v>0.09</v>
      </c>
      <c r="W68" s="17" t="n">
        <v>0.05</v>
      </c>
      <c r="X68" s="17" t="n">
        <v>0.03</v>
      </c>
      <c r="Y68" s="0" t="n">
        <v>0</v>
      </c>
      <c r="Z68" s="0" t="n">
        <v>0</v>
      </c>
      <c r="AA68" s="0" t="n">
        <v>0</v>
      </c>
      <c r="AB68" s="0" t="n">
        <v>0</v>
      </c>
      <c r="AC68" s="0" t="n">
        <v>0</v>
      </c>
      <c r="AD68" s="0" t="n">
        <v>0</v>
      </c>
      <c r="AE68" s="0" t="n">
        <v>0</v>
      </c>
      <c r="AG68" s="3" t="n">
        <f aca="false">SUM(B68:AE68)</f>
        <v>1</v>
      </c>
    </row>
    <row r="69" customFormat="false" ht="15" hidden="false" customHeight="false" outlineLevel="0" collapsed="false">
      <c r="A69" s="0" t="s">
        <v>26</v>
      </c>
      <c r="B69" s="0" t="n">
        <v>0</v>
      </c>
      <c r="C69" s="15" t="n">
        <v>0</v>
      </c>
      <c r="D69" s="15" t="n">
        <v>0</v>
      </c>
      <c r="E69" s="15" t="n">
        <v>0.01</v>
      </c>
      <c r="F69" s="15" t="n">
        <v>0</v>
      </c>
      <c r="G69" s="15" t="n">
        <v>0.01</v>
      </c>
      <c r="H69" s="15" t="n">
        <v>0.04</v>
      </c>
      <c r="I69" s="15" t="n">
        <v>0.01</v>
      </c>
      <c r="J69" s="15" t="n">
        <v>0.03</v>
      </c>
      <c r="K69" s="15" t="n">
        <v>0.03</v>
      </c>
      <c r="L69" s="15" t="n">
        <v>0.08</v>
      </c>
      <c r="M69" s="15" t="n">
        <v>0.12</v>
      </c>
      <c r="N69" s="15" t="n">
        <v>0.1</v>
      </c>
      <c r="O69" s="15" t="n">
        <v>0.03</v>
      </c>
      <c r="P69" s="15" t="n">
        <v>0.04</v>
      </c>
      <c r="Q69" s="15" t="n">
        <v>0.03</v>
      </c>
      <c r="R69" s="15" t="n">
        <v>0.11</v>
      </c>
      <c r="S69" s="15" t="n">
        <v>0.04</v>
      </c>
      <c r="T69" s="15" t="n">
        <v>0.04</v>
      </c>
      <c r="U69" s="15" t="n">
        <v>0.09</v>
      </c>
      <c r="V69" s="15" t="n">
        <v>0.11</v>
      </c>
      <c r="W69" s="15" t="n">
        <v>0.05</v>
      </c>
      <c r="X69" s="15" t="n">
        <v>0.03</v>
      </c>
      <c r="Y69" s="0" t="n">
        <v>0</v>
      </c>
      <c r="Z69" s="0" t="n">
        <v>0</v>
      </c>
      <c r="AA69" s="0" t="n">
        <v>0</v>
      </c>
      <c r="AB69" s="0" t="n">
        <v>0</v>
      </c>
      <c r="AC69" s="0" t="n">
        <v>0</v>
      </c>
      <c r="AD69" s="0" t="n">
        <v>0</v>
      </c>
      <c r="AE69" s="0" t="n">
        <v>0</v>
      </c>
      <c r="AG69" s="3" t="n">
        <f aca="false">SUM(B69:AE69)</f>
        <v>1</v>
      </c>
    </row>
    <row r="70" customFormat="false" ht="15" hidden="false" customHeight="false" outlineLevel="0" collapsed="false">
      <c r="C70" s="9"/>
      <c r="D70" s="9"/>
      <c r="E70" s="9"/>
      <c r="F70" s="9"/>
      <c r="G70" s="9"/>
    </row>
    <row r="71" customFormat="false" ht="15" hidden="false" customHeight="false" outlineLevel="0" collapsed="false">
      <c r="B71" s="0" t="s">
        <v>27</v>
      </c>
      <c r="C71" s="9"/>
      <c r="D71" s="9"/>
      <c r="E71" s="9"/>
      <c r="F71" s="9"/>
      <c r="G71" s="9"/>
    </row>
    <row r="73" customFormat="false" ht="15" hidden="false" customHeight="false" outlineLevel="0" collapsed="false">
      <c r="A73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G73"/>
  <sheetViews>
    <sheetView windowProtection="false" showFormulas="false" showGridLines="true" showRowColHeaders="true" showZeros="true" rightToLeft="false" tabSelected="false" showOutlineSymbols="true" defaultGridColor="true" view="normal" topLeftCell="K44" colorId="64" zoomScale="100" zoomScaleNormal="100" zoomScalePageLayoutView="100" workbookViewId="0">
      <selection pane="topLeft" activeCell="B69" activeCellId="0" sqref="B69"/>
    </sheetView>
  </sheetViews>
  <sheetFormatPr defaultRowHeight="15"/>
  <cols>
    <col collapsed="false" hidden="false" max="2" min="1" style="0" width="8.50510204081633"/>
    <col collapsed="false" hidden="false" max="3" min="3" style="0" width="9.04591836734694"/>
    <col collapsed="false" hidden="false" max="8" min="4" style="0" width="8.50510204081633"/>
    <col collapsed="false" hidden="false" max="9" min="9" style="0" width="18.3571428571429"/>
    <col collapsed="false" hidden="false" max="10" min="10" style="0" width="17.280612244898"/>
    <col collapsed="false" hidden="false" max="11" min="11" style="0" width="17.8214285714286"/>
    <col collapsed="false" hidden="false" max="12" min="12" style="0" width="16.6020408163265"/>
    <col collapsed="false" hidden="false" max="13" min="13" style="0" width="17.0102040816327"/>
    <col collapsed="false" hidden="false" max="14" min="14" style="0" width="17.280612244898"/>
    <col collapsed="false" hidden="false" max="15" min="15" style="0" width="18.6275510204082"/>
    <col collapsed="false" hidden="false" max="16" min="16" style="0" width="16.469387755102"/>
    <col collapsed="false" hidden="false" max="17" min="17" style="0" width="15.9285714285714"/>
    <col collapsed="false" hidden="false" max="18" min="18" style="0" width="16.3316326530612"/>
    <col collapsed="false" hidden="false" max="1025" min="19" style="0" width="8.50510204081633"/>
  </cols>
  <sheetData>
    <row r="1" customFormat="false" ht="15" hidden="false" customHeight="false" outlineLevel="0" collapsed="false">
      <c r="P1" s="0" t="n">
        <v>22275550</v>
      </c>
      <c r="Q1" s="1" t="s">
        <v>0</v>
      </c>
    </row>
    <row r="2" customFormat="false" ht="15" hidden="false" customHeight="false" outlineLevel="0" collapsed="false">
      <c r="B2" s="0" t="s">
        <v>1</v>
      </c>
      <c r="H2" s="0" t="s">
        <v>2</v>
      </c>
      <c r="P2" s="2" t="s">
        <v>3</v>
      </c>
      <c r="Q2" s="3"/>
      <c r="R2" s="3"/>
      <c r="S2" s="3"/>
      <c r="T2" s="3"/>
      <c r="U2" s="3"/>
      <c r="V2" s="0" t="s">
        <v>4</v>
      </c>
    </row>
    <row r="3" customFormat="false" ht="15.75" hidden="false" customHeight="false" outlineLevel="0" collapsed="false">
      <c r="A3" s="0" t="n">
        <v>0</v>
      </c>
      <c r="B3" s="0" t="n">
        <v>0</v>
      </c>
      <c r="C3" s="4" t="n">
        <f aca="false">P3</f>
        <v>0</v>
      </c>
      <c r="D3" s="5" t="s">
        <v>5</v>
      </c>
      <c r="E3" s="5" t="s">
        <v>5</v>
      </c>
      <c r="F3" s="5" t="s">
        <v>5</v>
      </c>
      <c r="G3" s="5" t="s">
        <v>5</v>
      </c>
      <c r="H3" s="0" t="n">
        <v>2</v>
      </c>
      <c r="I3" s="6" t="n">
        <v>1</v>
      </c>
      <c r="J3" s="7" t="n">
        <v>-100</v>
      </c>
      <c r="K3" s="7" t="n">
        <v>50</v>
      </c>
      <c r="L3" s="7" t="n">
        <v>12647072876</v>
      </c>
      <c r="M3" s="7" t="n">
        <v>2</v>
      </c>
      <c r="N3" s="8" t="n">
        <v>1264707000000</v>
      </c>
      <c r="P3" s="9" t="n">
        <f aca="false">$P$1*B3</f>
        <v>0</v>
      </c>
    </row>
    <row r="4" customFormat="false" ht="15.75" hidden="false" customHeight="false" outlineLevel="0" collapsed="false">
      <c r="A4" s="0" t="n">
        <v>1</v>
      </c>
      <c r="B4" s="10" t="n">
        <v>0.05</v>
      </c>
      <c r="C4" s="4" t="n">
        <f aca="false">P4</f>
        <v>1113777.5</v>
      </c>
      <c r="D4" s="5" t="s">
        <v>5</v>
      </c>
      <c r="E4" s="5" t="s">
        <v>5</v>
      </c>
      <c r="F4" s="5" t="s">
        <v>5</v>
      </c>
      <c r="G4" s="5" t="s">
        <v>5</v>
      </c>
      <c r="H4" s="0" t="n">
        <v>1</v>
      </c>
      <c r="I4" s="6" t="n">
        <v>2</v>
      </c>
      <c r="J4" s="7" t="n">
        <v>-17.6</v>
      </c>
      <c r="K4" s="7" t="n">
        <v>17.6</v>
      </c>
      <c r="L4" s="7" t="n">
        <v>12286957937</v>
      </c>
      <c r="M4" s="7" t="n">
        <v>1</v>
      </c>
      <c r="N4" s="8" t="n">
        <v>216250500000</v>
      </c>
      <c r="P4" s="9" t="n">
        <f aca="false">$P$1*B4</f>
        <v>1113777.5</v>
      </c>
      <c r="R4" s="1" t="s">
        <v>6</v>
      </c>
    </row>
    <row r="5" customFormat="false" ht="15.75" hidden="false" customHeight="false" outlineLevel="0" collapsed="false">
      <c r="A5" s="0" t="n">
        <v>2</v>
      </c>
      <c r="B5" s="10" t="n">
        <v>0.06</v>
      </c>
      <c r="C5" s="4" t="n">
        <f aca="false">P5</f>
        <v>1336533</v>
      </c>
      <c r="D5" s="5" t="s">
        <v>5</v>
      </c>
      <c r="E5" s="5" t="s">
        <v>5</v>
      </c>
      <c r="F5" s="5" t="s">
        <v>5</v>
      </c>
      <c r="G5" s="5" t="s">
        <v>5</v>
      </c>
      <c r="H5" s="0" t="n">
        <v>1</v>
      </c>
      <c r="I5" s="6" t="n">
        <v>3</v>
      </c>
      <c r="J5" s="7" t="n">
        <v>-36.5</v>
      </c>
      <c r="K5" s="7" t="n">
        <v>36.5</v>
      </c>
      <c r="L5" s="7" t="n">
        <v>29971254486</v>
      </c>
      <c r="M5" s="7" t="n">
        <v>1</v>
      </c>
      <c r="N5" s="8" t="n">
        <v>1093951000000</v>
      </c>
      <c r="P5" s="9" t="n">
        <f aca="false">$P$1*B5</f>
        <v>1336533</v>
      </c>
      <c r="R5" s="1" t="s">
        <v>7</v>
      </c>
    </row>
    <row r="6" customFormat="false" ht="15.75" hidden="false" customHeight="false" outlineLevel="0" collapsed="false">
      <c r="A6" s="0" t="n">
        <v>3</v>
      </c>
      <c r="B6" s="10" t="n">
        <v>0.03</v>
      </c>
      <c r="C6" s="4" t="n">
        <f aca="false">P6</f>
        <v>668266.5</v>
      </c>
      <c r="D6" s="5" t="s">
        <v>5</v>
      </c>
      <c r="E6" s="5" t="s">
        <v>5</v>
      </c>
      <c r="F6" s="5" t="s">
        <v>5</v>
      </c>
      <c r="G6" s="5" t="s">
        <v>5</v>
      </c>
      <c r="H6" s="0" t="n">
        <v>3</v>
      </c>
      <c r="I6" s="6" t="n">
        <v>4</v>
      </c>
      <c r="J6" s="7" t="n">
        <v>-128.5</v>
      </c>
      <c r="K6" s="7" t="n">
        <v>50</v>
      </c>
      <c r="L6" s="7" t="n">
        <v>13938887160</v>
      </c>
      <c r="M6" s="7" t="n">
        <v>3</v>
      </c>
      <c r="N6" s="8" t="n">
        <v>1791147000000</v>
      </c>
      <c r="P6" s="9" t="n">
        <f aca="false">$P$1*B6</f>
        <v>668266.5</v>
      </c>
    </row>
    <row r="7" customFormat="false" ht="15.75" hidden="false" customHeight="false" outlineLevel="0" collapsed="false">
      <c r="A7" s="0" t="n">
        <v>4</v>
      </c>
      <c r="B7" s="10" t="n">
        <v>0.06</v>
      </c>
      <c r="C7" s="4" t="n">
        <f aca="false">P7</f>
        <v>1336533</v>
      </c>
      <c r="D7" s="5" t="s">
        <v>5</v>
      </c>
      <c r="E7" s="5" t="s">
        <v>5</v>
      </c>
      <c r="F7" s="5" t="s">
        <v>5</v>
      </c>
      <c r="G7" s="5" t="s">
        <v>5</v>
      </c>
      <c r="H7" s="0" t="n">
        <v>1</v>
      </c>
      <c r="I7" s="6" t="n">
        <v>5</v>
      </c>
      <c r="J7" s="7" t="n">
        <v>-20.5</v>
      </c>
      <c r="K7" s="7" t="n">
        <v>20.5</v>
      </c>
      <c r="L7" s="7" t="n">
        <v>3686010853</v>
      </c>
      <c r="M7" s="7" t="n">
        <v>1</v>
      </c>
      <c r="N7" s="8" t="n">
        <v>75563220000</v>
      </c>
      <c r="P7" s="9" t="n">
        <f aca="false">$P$1*B7</f>
        <v>1336533</v>
      </c>
    </row>
    <row r="8" customFormat="false" ht="15.75" hidden="false" customHeight="false" outlineLevel="0" collapsed="false">
      <c r="A8" s="0" t="n">
        <v>5</v>
      </c>
      <c r="B8" s="10" t="n">
        <v>0.08</v>
      </c>
      <c r="C8" s="4" t="n">
        <f aca="false">P8</f>
        <v>1782044</v>
      </c>
      <c r="D8" s="5" t="s">
        <v>5</v>
      </c>
      <c r="E8" s="5" t="s">
        <v>5</v>
      </c>
      <c r="F8" s="5" t="s">
        <v>5</v>
      </c>
      <c r="G8" s="5" t="s">
        <v>5</v>
      </c>
      <c r="H8" s="0" t="n">
        <v>2</v>
      </c>
      <c r="I8" s="6" t="n">
        <v>6</v>
      </c>
      <c r="J8" s="7" t="n">
        <v>-106</v>
      </c>
      <c r="K8" s="7" t="n">
        <v>50</v>
      </c>
      <c r="L8" s="7" t="n">
        <v>11079367895</v>
      </c>
      <c r="M8" s="7" t="n">
        <v>2</v>
      </c>
      <c r="N8" s="8" t="n">
        <v>1174413000000</v>
      </c>
      <c r="P8" s="9" t="n">
        <f aca="false">$P$1*B8</f>
        <v>1782044</v>
      </c>
    </row>
    <row r="9" customFormat="false" ht="15.75" hidden="false" customHeight="false" outlineLevel="0" collapsed="false">
      <c r="A9" s="0" t="n">
        <v>6</v>
      </c>
      <c r="B9" s="10" t="n">
        <v>0.08</v>
      </c>
      <c r="C9" s="4" t="n">
        <f aca="false">P9</f>
        <v>1782044</v>
      </c>
      <c r="D9" s="5" t="s">
        <v>5</v>
      </c>
      <c r="E9" s="5" t="s">
        <v>5</v>
      </c>
      <c r="F9" s="5" t="s">
        <v>5</v>
      </c>
      <c r="G9" s="5" t="s">
        <v>5</v>
      </c>
      <c r="H9" s="0" t="n">
        <v>2</v>
      </c>
      <c r="I9" s="6" t="n">
        <v>7</v>
      </c>
      <c r="J9" s="7" t="n">
        <v>-109.9</v>
      </c>
      <c r="K9" s="7" t="n">
        <v>50</v>
      </c>
      <c r="L9" s="7" t="n">
        <v>19434502995</v>
      </c>
      <c r="M9" s="7" t="n">
        <v>2</v>
      </c>
      <c r="N9" s="8" t="n">
        <v>2135852000000</v>
      </c>
      <c r="P9" s="9" t="n">
        <f aca="false">$P$1*B9</f>
        <v>1782044</v>
      </c>
    </row>
    <row r="10" customFormat="false" ht="15.75" hidden="false" customHeight="false" outlineLevel="0" collapsed="false">
      <c r="A10" s="0" t="n">
        <v>7</v>
      </c>
      <c r="B10" s="10" t="n">
        <v>0.09</v>
      </c>
      <c r="C10" s="4" t="n">
        <f aca="false">P10</f>
        <v>2004799.5</v>
      </c>
      <c r="D10" s="5" t="s">
        <v>5</v>
      </c>
      <c r="E10" s="5" t="s">
        <v>5</v>
      </c>
      <c r="F10" s="5" t="s">
        <v>5</v>
      </c>
      <c r="G10" s="5" t="s">
        <v>5</v>
      </c>
      <c r="H10" s="0" t="n">
        <v>1</v>
      </c>
      <c r="I10" s="6" t="n">
        <v>8</v>
      </c>
      <c r="J10" s="7" t="n">
        <v>-33.8</v>
      </c>
      <c r="K10" s="7" t="n">
        <v>33.8</v>
      </c>
      <c r="L10" s="7" t="n">
        <v>10361542520</v>
      </c>
      <c r="M10" s="7" t="n">
        <v>1</v>
      </c>
      <c r="N10" s="8" t="n">
        <v>350220100000</v>
      </c>
      <c r="P10" s="9" t="n">
        <f aca="false">$P$1*B10</f>
        <v>2004799.5</v>
      </c>
    </row>
    <row r="11" customFormat="false" ht="15.75" hidden="false" customHeight="false" outlineLevel="0" collapsed="false">
      <c r="A11" s="3" t="n">
        <v>8</v>
      </c>
      <c r="B11" s="10" t="n">
        <v>0.05</v>
      </c>
      <c r="C11" s="4" t="n">
        <f aca="false">P11</f>
        <v>1113777.5</v>
      </c>
      <c r="D11" s="5" t="s">
        <v>5</v>
      </c>
      <c r="E11" s="5" t="s">
        <v>5</v>
      </c>
      <c r="F11" s="5" t="s">
        <v>5</v>
      </c>
      <c r="G11" s="5" t="s">
        <v>5</v>
      </c>
      <c r="H11" s="0" t="n">
        <v>2</v>
      </c>
      <c r="I11" s="6" t="n">
        <v>9</v>
      </c>
      <c r="J11" s="7" t="n">
        <v>-52</v>
      </c>
      <c r="K11" s="7" t="n">
        <v>50</v>
      </c>
      <c r="L11" s="7" t="n">
        <v>6455559422</v>
      </c>
      <c r="M11" s="7" t="n">
        <v>2</v>
      </c>
      <c r="N11" s="8" t="n">
        <v>335689100000</v>
      </c>
      <c r="P11" s="9" t="n">
        <f aca="false">$P$1*B11</f>
        <v>1113777.5</v>
      </c>
    </row>
    <row r="12" customFormat="false" ht="15.75" hidden="false" customHeight="false" outlineLevel="0" collapsed="false">
      <c r="A12" s="0" t="n">
        <v>9</v>
      </c>
      <c r="B12" s="10" t="n">
        <v>0.05</v>
      </c>
      <c r="C12" s="4" t="n">
        <f aca="false">P12</f>
        <v>1113777.5</v>
      </c>
      <c r="D12" s="5" t="s">
        <v>5</v>
      </c>
      <c r="E12" s="5" t="s">
        <v>5</v>
      </c>
      <c r="F12" s="5" t="s">
        <v>5</v>
      </c>
      <c r="G12" s="5" t="s">
        <v>5</v>
      </c>
      <c r="H12" s="0" t="n">
        <v>2</v>
      </c>
      <c r="I12" s="6" t="n">
        <v>10</v>
      </c>
      <c r="J12" s="7" t="n">
        <v>-85.3</v>
      </c>
      <c r="K12" s="7" t="n">
        <v>50</v>
      </c>
      <c r="L12" s="7" t="n">
        <v>17316802511</v>
      </c>
      <c r="M12" s="7" t="n">
        <v>2</v>
      </c>
      <c r="N12" s="8" t="n">
        <v>1477123000000</v>
      </c>
      <c r="P12" s="9" t="n">
        <f aca="false">$P$1*B12</f>
        <v>1113777.5</v>
      </c>
    </row>
    <row r="13" customFormat="false" ht="15.75" hidden="false" customHeight="false" outlineLevel="0" collapsed="false">
      <c r="A13" s="3" t="n">
        <v>10</v>
      </c>
      <c r="B13" s="10" t="n">
        <v>0.05</v>
      </c>
      <c r="C13" s="4" t="n">
        <f aca="false">P13</f>
        <v>1113777.5</v>
      </c>
      <c r="D13" s="5" t="s">
        <v>5</v>
      </c>
      <c r="E13" s="5" t="s">
        <v>5</v>
      </c>
      <c r="F13" s="5" t="s">
        <v>5</v>
      </c>
      <c r="G13" s="5" t="s">
        <v>5</v>
      </c>
      <c r="H13" s="0" t="n">
        <v>2</v>
      </c>
      <c r="I13" s="6" t="n">
        <v>11</v>
      </c>
      <c r="J13" s="7" t="n">
        <v>-75.3</v>
      </c>
      <c r="K13" s="7" t="n">
        <v>50</v>
      </c>
      <c r="L13" s="7" t="n">
        <v>11225017827</v>
      </c>
      <c r="M13" s="7" t="n">
        <v>2</v>
      </c>
      <c r="N13" s="8" t="n">
        <v>845243800000</v>
      </c>
      <c r="P13" s="9" t="n">
        <f aca="false">$P$1*B13</f>
        <v>1113777.5</v>
      </c>
    </row>
    <row r="14" customFormat="false" ht="15.75" hidden="false" customHeight="false" outlineLevel="0" collapsed="false">
      <c r="A14" s="3" t="n">
        <v>11</v>
      </c>
      <c r="B14" s="10" t="n">
        <v>0.04</v>
      </c>
      <c r="C14" s="4" t="n">
        <f aca="false">P14</f>
        <v>891022</v>
      </c>
      <c r="D14" s="5" t="s">
        <v>5</v>
      </c>
      <c r="E14" s="5" t="s">
        <v>5</v>
      </c>
      <c r="F14" s="5" t="s">
        <v>5</v>
      </c>
      <c r="G14" s="5" t="s">
        <v>5</v>
      </c>
      <c r="H14" s="0" t="n">
        <v>3</v>
      </c>
      <c r="I14" s="6" t="n">
        <v>12</v>
      </c>
      <c r="J14" s="7" t="n">
        <v>-185.6</v>
      </c>
      <c r="K14" s="7" t="n">
        <v>50</v>
      </c>
      <c r="L14" s="7" t="n">
        <v>15989283041</v>
      </c>
      <c r="M14" s="7" t="n">
        <v>3</v>
      </c>
      <c r="N14" s="8" t="n">
        <v>2967611000000</v>
      </c>
      <c r="P14" s="9" t="n">
        <f aca="false">$P$1*B14</f>
        <v>891022</v>
      </c>
    </row>
    <row r="15" customFormat="false" ht="15.75" hidden="false" customHeight="false" outlineLevel="0" collapsed="false">
      <c r="A15" s="3" t="n">
        <v>12</v>
      </c>
      <c r="B15" s="10" t="n">
        <v>0.06</v>
      </c>
      <c r="C15" s="4" t="n">
        <f aca="false">P15</f>
        <v>1336533</v>
      </c>
      <c r="D15" s="5" t="s">
        <v>5</v>
      </c>
      <c r="E15" s="5" t="s">
        <v>5</v>
      </c>
      <c r="F15" s="5" t="s">
        <v>5</v>
      </c>
      <c r="G15" s="5" t="s">
        <v>5</v>
      </c>
      <c r="H15" s="0" t="n">
        <v>2</v>
      </c>
      <c r="I15" s="6" t="n">
        <v>13</v>
      </c>
      <c r="J15" s="7" t="n">
        <v>-109.8</v>
      </c>
      <c r="K15" s="7" t="n">
        <v>50</v>
      </c>
      <c r="L15" s="7" t="n">
        <v>4282287423</v>
      </c>
      <c r="M15" s="7" t="n">
        <v>2</v>
      </c>
      <c r="N15" s="8" t="n">
        <v>470195200000</v>
      </c>
      <c r="P15" s="9" t="n">
        <f aca="false">$P$1*B15</f>
        <v>1336533</v>
      </c>
    </row>
    <row r="16" customFormat="false" ht="15.75" hidden="false" customHeight="false" outlineLevel="0" collapsed="false">
      <c r="A16" s="3" t="n">
        <v>13</v>
      </c>
      <c r="B16" s="10" t="n">
        <v>0.05</v>
      </c>
      <c r="C16" s="4" t="n">
        <f aca="false">P16</f>
        <v>1113777.5</v>
      </c>
      <c r="D16" s="5" t="s">
        <v>5</v>
      </c>
      <c r="E16" s="5" t="s">
        <v>5</v>
      </c>
      <c r="F16" s="5" t="s">
        <v>5</v>
      </c>
      <c r="G16" s="5" t="s">
        <v>5</v>
      </c>
      <c r="H16" s="0" t="n">
        <v>1</v>
      </c>
      <c r="I16" s="6" t="n">
        <v>14</v>
      </c>
      <c r="J16" s="7" t="n">
        <v>-48.9</v>
      </c>
      <c r="K16" s="7" t="n">
        <v>48.9</v>
      </c>
      <c r="L16" s="7" t="n">
        <v>14161620805</v>
      </c>
      <c r="M16" s="7" t="n">
        <v>1</v>
      </c>
      <c r="N16" s="8" t="n">
        <v>692503300000</v>
      </c>
      <c r="P16" s="9" t="n">
        <f aca="false">$P$1*B16</f>
        <v>1113777.5</v>
      </c>
    </row>
    <row r="17" customFormat="false" ht="15.75" hidden="false" customHeight="false" outlineLevel="0" collapsed="false">
      <c r="A17" s="0" t="n">
        <v>14</v>
      </c>
      <c r="B17" s="10" t="n">
        <v>0.05</v>
      </c>
      <c r="C17" s="4" t="n">
        <f aca="false">P17</f>
        <v>1113777.5</v>
      </c>
      <c r="D17" s="5" t="s">
        <v>5</v>
      </c>
      <c r="E17" s="5" t="s">
        <v>5</v>
      </c>
      <c r="F17" s="5" t="s">
        <v>5</v>
      </c>
      <c r="G17" s="5" t="s">
        <v>5</v>
      </c>
      <c r="H17" s="0" t="n">
        <v>3</v>
      </c>
      <c r="I17" s="6" t="n">
        <v>15</v>
      </c>
      <c r="J17" s="7" t="n">
        <v>-138.8</v>
      </c>
      <c r="K17" s="7" t="n">
        <v>50</v>
      </c>
      <c r="L17" s="7" t="n">
        <v>12608709589</v>
      </c>
      <c r="M17" s="7" t="n">
        <v>3</v>
      </c>
      <c r="N17" s="8" t="n">
        <v>1750089000000</v>
      </c>
      <c r="P17" s="9" t="n">
        <f aca="false">$P$1*B17</f>
        <v>1113777.5</v>
      </c>
    </row>
    <row r="18" customFormat="false" ht="15.75" hidden="false" customHeight="false" outlineLevel="0" collapsed="false">
      <c r="A18" s="0" t="n">
        <v>15</v>
      </c>
      <c r="B18" s="10" t="n">
        <v>0.04</v>
      </c>
      <c r="C18" s="4" t="n">
        <f aca="false">P18</f>
        <v>891022</v>
      </c>
      <c r="D18" s="5" t="s">
        <v>5</v>
      </c>
      <c r="E18" s="5" t="s">
        <v>5</v>
      </c>
      <c r="F18" s="5" t="s">
        <v>5</v>
      </c>
      <c r="G18" s="5" t="s">
        <v>5</v>
      </c>
      <c r="H18" s="0" t="n">
        <v>2</v>
      </c>
      <c r="I18" s="6" t="n">
        <v>16</v>
      </c>
      <c r="J18" s="7" t="n">
        <v>-101.8</v>
      </c>
      <c r="K18" s="7" t="n">
        <v>50</v>
      </c>
      <c r="L18" s="7" t="n">
        <v>9175347755</v>
      </c>
      <c r="M18" s="7" t="n">
        <v>2</v>
      </c>
      <c r="N18" s="8" t="n">
        <v>934050400000</v>
      </c>
      <c r="P18" s="9" t="n">
        <f aca="false">$P$1*B18</f>
        <v>891022</v>
      </c>
    </row>
    <row r="19" customFormat="false" ht="15.75" hidden="false" customHeight="false" outlineLevel="0" collapsed="false">
      <c r="A19" s="3" t="n">
        <v>16</v>
      </c>
      <c r="B19" s="10" t="n">
        <v>0.04</v>
      </c>
      <c r="C19" s="4" t="n">
        <f aca="false">P19</f>
        <v>891022</v>
      </c>
      <c r="D19" s="5" t="s">
        <v>5</v>
      </c>
      <c r="E19" s="5" t="s">
        <v>5</v>
      </c>
      <c r="F19" s="5" t="s">
        <v>5</v>
      </c>
      <c r="G19" s="5" t="s">
        <v>5</v>
      </c>
      <c r="H19" s="0" t="n">
        <v>3</v>
      </c>
      <c r="I19" s="6" t="n">
        <v>17</v>
      </c>
      <c r="J19" s="7" t="n">
        <v>-156</v>
      </c>
      <c r="K19" s="7" t="n">
        <v>50</v>
      </c>
      <c r="L19" s="7" t="n">
        <v>11324453301</v>
      </c>
      <c r="M19" s="7" t="n">
        <v>3</v>
      </c>
      <c r="N19" s="8" t="n">
        <v>1766615000000</v>
      </c>
      <c r="P19" s="9" t="n">
        <f aca="false">$P$1*B19</f>
        <v>891022</v>
      </c>
    </row>
    <row r="20" customFormat="false" ht="15.75" hidden="false" customHeight="false" outlineLevel="0" collapsed="false">
      <c r="A20" s="3" t="n">
        <v>17</v>
      </c>
      <c r="B20" s="10" t="n">
        <v>0.01</v>
      </c>
      <c r="C20" s="4" t="n">
        <f aca="false">P20</f>
        <v>222755.5</v>
      </c>
      <c r="D20" s="5" t="s">
        <v>5</v>
      </c>
      <c r="E20" s="5" t="s">
        <v>5</v>
      </c>
      <c r="F20" s="5" t="s">
        <v>5</v>
      </c>
      <c r="G20" s="5" t="s">
        <v>5</v>
      </c>
      <c r="H20" s="0" t="n">
        <v>2</v>
      </c>
      <c r="I20" s="6" t="n">
        <v>18</v>
      </c>
      <c r="J20" s="7" t="n">
        <v>-81.9</v>
      </c>
      <c r="K20" s="7" t="n">
        <v>50</v>
      </c>
      <c r="L20" s="7" t="n">
        <v>5030841128</v>
      </c>
      <c r="M20" s="7" t="n">
        <v>2</v>
      </c>
      <c r="N20" s="8" t="n">
        <v>412025900000</v>
      </c>
      <c r="P20" s="9" t="n">
        <f aca="false">$P$1*B20</f>
        <v>222755.5</v>
      </c>
    </row>
    <row r="21" customFormat="false" ht="15.75" hidden="false" customHeight="false" outlineLevel="0" collapsed="false">
      <c r="A21" s="3" t="n">
        <v>18</v>
      </c>
      <c r="B21" s="10" t="n">
        <v>0.02</v>
      </c>
      <c r="C21" s="4" t="n">
        <f aca="false">P21</f>
        <v>445511</v>
      </c>
      <c r="D21" s="5" t="s">
        <v>5</v>
      </c>
      <c r="E21" s="5" t="s">
        <v>5</v>
      </c>
      <c r="F21" s="5" t="s">
        <v>5</v>
      </c>
      <c r="G21" s="5" t="s">
        <v>5</v>
      </c>
      <c r="H21" s="0" t="n">
        <v>2</v>
      </c>
      <c r="I21" s="6" t="n">
        <v>19</v>
      </c>
      <c r="J21" s="7" t="n">
        <v>-86.4</v>
      </c>
      <c r="K21" s="7" t="n">
        <v>50</v>
      </c>
      <c r="L21" s="7" t="n">
        <v>4831356901</v>
      </c>
      <c r="M21" s="7" t="n">
        <v>2</v>
      </c>
      <c r="N21" s="8" t="n">
        <v>417429200000</v>
      </c>
      <c r="P21" s="9" t="n">
        <f aca="false">$P$1*B21</f>
        <v>445511</v>
      </c>
    </row>
    <row r="22" customFormat="false" ht="15.75" hidden="false" customHeight="false" outlineLevel="0" collapsed="false">
      <c r="A22" s="3" t="n">
        <v>19</v>
      </c>
      <c r="B22" s="10" t="n">
        <v>0.03</v>
      </c>
      <c r="C22" s="4" t="n">
        <f aca="false">P22</f>
        <v>668266.5</v>
      </c>
      <c r="D22" s="5" t="s">
        <v>5</v>
      </c>
      <c r="E22" s="5" t="s">
        <v>5</v>
      </c>
      <c r="F22" s="5" t="s">
        <v>5</v>
      </c>
      <c r="G22" s="5" t="s">
        <v>5</v>
      </c>
      <c r="H22" s="0" t="n">
        <v>3</v>
      </c>
      <c r="I22" s="6" t="n">
        <v>20</v>
      </c>
      <c r="J22" s="7" t="n">
        <v>-199.1</v>
      </c>
      <c r="K22" s="7" t="n">
        <v>50</v>
      </c>
      <c r="L22" s="7" t="n">
        <v>17683470543</v>
      </c>
      <c r="M22" s="7" t="n">
        <v>3</v>
      </c>
      <c r="N22" s="8" t="n">
        <v>3520779000000</v>
      </c>
      <c r="P22" s="9" t="n">
        <f aca="false">$P$1*B22</f>
        <v>668266.5</v>
      </c>
    </row>
    <row r="23" customFormat="false" ht="15.75" hidden="false" customHeight="false" outlineLevel="0" collapsed="false">
      <c r="A23" s="3" t="n">
        <v>20</v>
      </c>
      <c r="B23" s="10" t="n">
        <v>0.02</v>
      </c>
      <c r="C23" s="4" t="n">
        <f aca="false">P23</f>
        <v>445511</v>
      </c>
      <c r="D23" s="5" t="s">
        <v>5</v>
      </c>
      <c r="E23" s="5" t="s">
        <v>5</v>
      </c>
      <c r="F23" s="5" t="s">
        <v>5</v>
      </c>
      <c r="G23" s="5" t="s">
        <v>5</v>
      </c>
      <c r="H23" s="0" t="n">
        <v>3</v>
      </c>
      <c r="I23" s="6" t="n">
        <v>21</v>
      </c>
      <c r="J23" s="7" t="n">
        <v>-230.2</v>
      </c>
      <c r="K23" s="7" t="n">
        <v>50</v>
      </c>
      <c r="L23" s="7" t="n">
        <v>9957085306</v>
      </c>
      <c r="M23" s="7" t="n">
        <v>3</v>
      </c>
      <c r="N23" s="8" t="n">
        <v>2292121000000</v>
      </c>
      <c r="P23" s="9" t="n">
        <f aca="false">$P$1*B23</f>
        <v>445511</v>
      </c>
    </row>
    <row r="24" customFormat="false" ht="15.75" hidden="false" customHeight="false" outlineLevel="0" collapsed="false">
      <c r="A24" s="3" t="n">
        <v>21</v>
      </c>
      <c r="B24" s="10" t="n">
        <v>0.02</v>
      </c>
      <c r="C24" s="4" t="n">
        <f aca="false">P24</f>
        <v>445511</v>
      </c>
      <c r="D24" s="5" t="s">
        <v>5</v>
      </c>
      <c r="E24" s="5" t="s">
        <v>5</v>
      </c>
      <c r="F24" s="5" t="s">
        <v>5</v>
      </c>
      <c r="G24" s="5" t="s">
        <v>5</v>
      </c>
      <c r="H24" s="0" t="n">
        <v>3</v>
      </c>
      <c r="I24" s="6" t="n">
        <v>22</v>
      </c>
      <c r="J24" s="7" t="n">
        <v>-186.3</v>
      </c>
      <c r="K24" s="7" t="n">
        <v>50</v>
      </c>
      <c r="L24" s="7" t="n">
        <v>6033778736</v>
      </c>
      <c r="M24" s="7" t="n">
        <v>3</v>
      </c>
      <c r="N24" s="8" t="n">
        <v>1124093000000</v>
      </c>
      <c r="P24" s="9" t="n">
        <f aca="false">$P$1*B24</f>
        <v>445511</v>
      </c>
    </row>
    <row r="25" customFormat="false" ht="15.75" hidden="false" customHeight="false" outlineLevel="0" collapsed="false">
      <c r="A25" s="3" t="n">
        <v>22</v>
      </c>
      <c r="B25" s="10" t="n">
        <v>0.02</v>
      </c>
      <c r="C25" s="4" t="n">
        <f aca="false">P25</f>
        <v>445511</v>
      </c>
      <c r="D25" s="5" t="s">
        <v>5</v>
      </c>
      <c r="E25" s="5" t="s">
        <v>5</v>
      </c>
      <c r="F25" s="5" t="s">
        <v>5</v>
      </c>
      <c r="G25" s="5" t="s">
        <v>5</v>
      </c>
      <c r="H25" s="0" t="n">
        <v>2</v>
      </c>
      <c r="I25" s="6" t="n">
        <v>23</v>
      </c>
      <c r="J25" s="7" t="n">
        <v>-119.6</v>
      </c>
      <c r="K25" s="7" t="n">
        <v>50</v>
      </c>
      <c r="L25" s="7" t="n">
        <v>17242902545</v>
      </c>
      <c r="M25" s="7" t="n">
        <v>2</v>
      </c>
      <c r="N25" s="8" t="n">
        <v>2062251000000</v>
      </c>
      <c r="P25" s="9" t="n">
        <f aca="false">$P$1*B25</f>
        <v>445511</v>
      </c>
    </row>
    <row r="26" customFormat="false" ht="15.75" hidden="false" customHeight="false" outlineLevel="0" collapsed="false">
      <c r="A26" s="0" t="n">
        <v>23</v>
      </c>
      <c r="B26" s="0" t="n">
        <v>0</v>
      </c>
      <c r="C26" s="4" t="n">
        <f aca="false">P26</f>
        <v>0</v>
      </c>
      <c r="D26" s="5" t="s">
        <v>5</v>
      </c>
      <c r="E26" s="5" t="s">
        <v>5</v>
      </c>
      <c r="F26" s="5" t="s">
        <v>5</v>
      </c>
      <c r="G26" s="5" t="s">
        <v>5</v>
      </c>
      <c r="H26" s="0" t="n">
        <v>0</v>
      </c>
      <c r="I26" s="6" t="n">
        <v>24</v>
      </c>
      <c r="J26" s="7" t="n">
        <v>0</v>
      </c>
      <c r="K26" s="7" t="n">
        <v>0</v>
      </c>
      <c r="L26" s="7" t="n">
        <v>173026053</v>
      </c>
      <c r="M26" s="7" t="n">
        <v>0</v>
      </c>
      <c r="N26" s="8" t="n">
        <v>0</v>
      </c>
      <c r="P26" s="9" t="n">
        <f aca="false">$P$1*B26</f>
        <v>0</v>
      </c>
      <c r="T26" s="0" t="s">
        <v>8</v>
      </c>
      <c r="U26" s="0" t="s">
        <v>9</v>
      </c>
    </row>
    <row r="27" customFormat="false" ht="15.75" hidden="false" customHeight="false" outlineLevel="0" collapsed="false">
      <c r="A27" s="0" t="n">
        <v>24</v>
      </c>
      <c r="B27" s="0" t="n">
        <v>0</v>
      </c>
      <c r="C27" s="4" t="n">
        <f aca="false">P27</f>
        <v>0</v>
      </c>
      <c r="D27" s="5" t="s">
        <v>5</v>
      </c>
      <c r="E27" s="5" t="s">
        <v>5</v>
      </c>
      <c r="F27" s="5" t="s">
        <v>5</v>
      </c>
      <c r="G27" s="5" t="s">
        <v>5</v>
      </c>
      <c r="H27" s="0" t="n">
        <v>0</v>
      </c>
      <c r="I27" s="6" t="n">
        <v>25</v>
      </c>
      <c r="J27" s="7" t="n">
        <v>0</v>
      </c>
      <c r="K27" s="7" t="n">
        <v>0</v>
      </c>
      <c r="L27" s="7" t="n">
        <v>294595432</v>
      </c>
      <c r="M27" s="7" t="n">
        <v>0</v>
      </c>
      <c r="N27" s="8" t="n">
        <v>0</v>
      </c>
      <c r="P27" s="9" t="n">
        <f aca="false">$P$1*B27</f>
        <v>0</v>
      </c>
      <c r="T27" s="11" t="s">
        <v>10</v>
      </c>
      <c r="U27" s="1" t="s">
        <v>11</v>
      </c>
    </row>
    <row r="28" customFormat="false" ht="15.75" hidden="false" customHeight="false" outlineLevel="0" collapsed="false">
      <c r="A28" s="0" t="n">
        <v>25</v>
      </c>
      <c r="B28" s="0" t="n">
        <v>0</v>
      </c>
      <c r="C28" s="4" t="n">
        <f aca="false">P28</f>
        <v>0</v>
      </c>
      <c r="D28" s="5" t="s">
        <v>5</v>
      </c>
      <c r="E28" s="5" t="s">
        <v>5</v>
      </c>
      <c r="F28" s="5" t="s">
        <v>5</v>
      </c>
      <c r="G28" s="5" t="s">
        <v>5</v>
      </c>
      <c r="H28" s="0" t="n">
        <v>2</v>
      </c>
      <c r="I28" s="6" t="n">
        <v>26</v>
      </c>
      <c r="J28" s="7" t="n">
        <v>-100</v>
      </c>
      <c r="K28" s="7" t="n">
        <v>50</v>
      </c>
      <c r="L28" s="7" t="n">
        <v>35556339824</v>
      </c>
      <c r="M28" s="7" t="n">
        <v>2</v>
      </c>
      <c r="N28" s="8" t="n">
        <v>3555634000000</v>
      </c>
      <c r="P28" s="9" t="n">
        <f aca="false">$P$1*B28</f>
        <v>0</v>
      </c>
      <c r="T28" s="1" t="s">
        <v>12</v>
      </c>
      <c r="U28" s="1" t="s">
        <v>13</v>
      </c>
    </row>
    <row r="29" customFormat="false" ht="15.75" hidden="false" customHeight="false" outlineLevel="0" collapsed="false">
      <c r="A29" s="0" t="n">
        <v>26</v>
      </c>
      <c r="B29" s="0" t="n">
        <v>0</v>
      </c>
      <c r="C29" s="4" t="n">
        <f aca="false">P29</f>
        <v>0</v>
      </c>
      <c r="D29" s="5" t="s">
        <v>5</v>
      </c>
      <c r="E29" s="5" t="s">
        <v>5</v>
      </c>
      <c r="F29" s="5" t="s">
        <v>5</v>
      </c>
      <c r="G29" s="5" t="s">
        <v>5</v>
      </c>
      <c r="H29" s="0" t="n">
        <v>3</v>
      </c>
      <c r="I29" s="6" t="n">
        <v>27</v>
      </c>
      <c r="J29" s="7" t="n">
        <v>-150</v>
      </c>
      <c r="K29" s="7" t="n">
        <v>50</v>
      </c>
      <c r="L29" s="7" t="n">
        <v>17529276725</v>
      </c>
      <c r="M29" s="7" t="n">
        <v>3</v>
      </c>
      <c r="N29" s="8" t="n">
        <v>2629392000000</v>
      </c>
      <c r="P29" s="9" t="n">
        <f aca="false">$P$1*B29</f>
        <v>0</v>
      </c>
      <c r="T29" s="1" t="s">
        <v>14</v>
      </c>
      <c r="U29" s="1" t="s">
        <v>15</v>
      </c>
    </row>
    <row r="30" customFormat="false" ht="15.75" hidden="false" customHeight="false" outlineLevel="0" collapsed="false">
      <c r="A30" s="0" t="n">
        <v>27</v>
      </c>
      <c r="B30" s="0" t="n">
        <v>0</v>
      </c>
      <c r="C30" s="4" t="n">
        <f aca="false">P30</f>
        <v>0</v>
      </c>
      <c r="D30" s="5" t="s">
        <v>5</v>
      </c>
      <c r="E30" s="5" t="s">
        <v>5</v>
      </c>
      <c r="F30" s="5" t="s">
        <v>5</v>
      </c>
      <c r="G30" s="5" t="s">
        <v>5</v>
      </c>
      <c r="H30" s="0" t="n">
        <v>4</v>
      </c>
      <c r="I30" s="6" t="n">
        <v>28</v>
      </c>
      <c r="J30" s="7" t="n">
        <v>-500</v>
      </c>
      <c r="K30" s="7" t="n">
        <v>50</v>
      </c>
      <c r="L30" s="7" t="n">
        <v>26033456848</v>
      </c>
      <c r="M30" s="7" t="n">
        <v>4</v>
      </c>
      <c r="N30" s="8" t="n">
        <v>13016730000000</v>
      </c>
      <c r="P30" s="9" t="n">
        <f aca="false">$P$1*B30</f>
        <v>0</v>
      </c>
      <c r="T30" s="1" t="s">
        <v>16</v>
      </c>
      <c r="U30" s="1" t="s">
        <v>17</v>
      </c>
    </row>
    <row r="31" customFormat="false" ht="15.75" hidden="false" customHeight="false" outlineLevel="0" collapsed="false">
      <c r="A31" s="0" t="n">
        <v>28</v>
      </c>
      <c r="B31" s="0" t="n">
        <v>0</v>
      </c>
      <c r="C31" s="4" t="n">
        <f aca="false">P31</f>
        <v>0</v>
      </c>
      <c r="D31" s="5" t="s">
        <v>5</v>
      </c>
      <c r="E31" s="5" t="s">
        <v>5</v>
      </c>
      <c r="F31" s="5" t="s">
        <v>5</v>
      </c>
      <c r="G31" s="5" t="s">
        <v>5</v>
      </c>
      <c r="H31" s="0" t="n">
        <v>4</v>
      </c>
      <c r="I31" s="6" t="n">
        <v>29</v>
      </c>
      <c r="J31" s="7" t="n">
        <v>-500</v>
      </c>
      <c r="K31" s="7" t="n">
        <v>50</v>
      </c>
      <c r="L31" s="7" t="n">
        <v>40232596619</v>
      </c>
      <c r="M31" s="7" t="n">
        <v>4</v>
      </c>
      <c r="N31" s="8" t="n">
        <v>20116300000000</v>
      </c>
      <c r="P31" s="9" t="n">
        <f aca="false">$P$1*B31</f>
        <v>0</v>
      </c>
      <c r="T31" s="1"/>
      <c r="U31" s="1"/>
    </row>
    <row r="32" customFormat="false" ht="15.75" hidden="false" customHeight="false" outlineLevel="0" collapsed="false">
      <c r="A32" s="0" t="n">
        <v>29</v>
      </c>
      <c r="B32" s="0" t="n">
        <v>0</v>
      </c>
      <c r="C32" s="4" t="n">
        <f aca="false">P32</f>
        <v>0</v>
      </c>
      <c r="D32" s="5" t="s">
        <v>5</v>
      </c>
      <c r="E32" s="5" t="s">
        <v>5</v>
      </c>
      <c r="F32" s="5" t="s">
        <v>5</v>
      </c>
      <c r="G32" s="5" t="s">
        <v>5</v>
      </c>
      <c r="H32" s="0" t="n">
        <v>4</v>
      </c>
      <c r="I32" s="6" t="n">
        <v>30</v>
      </c>
      <c r="J32" s="7" t="n">
        <v>-500</v>
      </c>
      <c r="K32" s="7" t="n">
        <v>50</v>
      </c>
      <c r="L32" s="7" t="n">
        <v>27427742420</v>
      </c>
      <c r="M32" s="7" t="n">
        <v>4</v>
      </c>
      <c r="N32" s="8" t="n">
        <v>13713870000000</v>
      </c>
      <c r="P32" s="9" t="n">
        <f aca="false">$P$1*B32</f>
        <v>0</v>
      </c>
      <c r="T32" s="1" t="s">
        <v>18</v>
      </c>
      <c r="U32" s="1" t="s">
        <v>19</v>
      </c>
    </row>
    <row r="33" customFormat="false" ht="15" hidden="false" customHeight="false" outlineLevel="0" collapsed="false">
      <c r="I33" s="12" t="s">
        <v>20</v>
      </c>
      <c r="J33" s="12" t="n">
        <v>2</v>
      </c>
      <c r="K33" s="12" t="n">
        <v>3</v>
      </c>
      <c r="L33" s="12" t="n">
        <v>4</v>
      </c>
      <c r="M33" s="12" t="n">
        <v>5</v>
      </c>
      <c r="N33" s="12" t="n">
        <v>6</v>
      </c>
      <c r="O33" s="13" t="n">
        <v>7</v>
      </c>
      <c r="P33" s="14" t="n">
        <v>8</v>
      </c>
      <c r="Q33" s="14" t="n">
        <v>9</v>
      </c>
      <c r="R33" s="14" t="n">
        <v>10</v>
      </c>
    </row>
    <row r="34" customFormat="false" ht="15" hidden="false" customHeight="false" outlineLevel="0" collapsed="false">
      <c r="A34" s="0" t="s">
        <v>21</v>
      </c>
      <c r="B34" s="0" t="n">
        <f aca="false">SUM(B3:B32)</f>
        <v>1</v>
      </c>
      <c r="C34" s="15" t="n">
        <f aca="false">ROUND(C3,0)</f>
        <v>0</v>
      </c>
      <c r="D34" s="9" t="str">
        <f aca="false">D3</f>
        <v>_</v>
      </c>
      <c r="E34" s="9" t="str">
        <f aca="false">E3</f>
        <v>_</v>
      </c>
      <c r="F34" s="9" t="str">
        <f aca="false">F3</f>
        <v>_</v>
      </c>
      <c r="G34" s="9" t="str">
        <f aca="false">G3</f>
        <v>_</v>
      </c>
      <c r="I34" s="0" t="str">
        <f aca="false">"  "&amp;C34&amp;", "&amp;D34&amp;", "&amp;E34&amp;", "&amp;F34&amp;", "&amp;G34&amp;","</f>
        <v>  0, _, _, _, _,</v>
      </c>
      <c r="J34" s="0" t="str">
        <f aca="false">"  "&amp;ROUND(C34*0.637628,0)&amp;", "&amp;D34&amp;", "&amp;E34&amp;", "&amp;F34&amp;", "&amp;G34&amp;","</f>
        <v>  0, _, _, _, _,</v>
      </c>
      <c r="K34" s="0" t="str">
        <f aca="false">"  "&amp;ROUND(C34*0.637628^2,0)&amp;", "&amp;D34&amp;", "&amp;E34&amp;", "&amp;F34&amp;", "&amp;G34&amp;","</f>
        <v>  0, _, _, _, _,</v>
      </c>
      <c r="L34" s="0" t="str">
        <f aca="false">"  "&amp;ROUND(C34*0.637628^3,0)&amp;", "&amp;D34&amp;", "&amp;E34&amp;", "&amp;F34&amp;", "&amp;G34&amp;","</f>
        <v>  0, _, _, _, _,</v>
      </c>
      <c r="M34" s="0" t="str">
        <f aca="false">"  "&amp;ROUND(C34*0.637628^4,0)&amp;", "&amp;D34&amp;", "&amp;E34&amp;", "&amp;F34&amp;", "&amp;G34&amp;","</f>
        <v>  0, _, _, _, _,</v>
      </c>
      <c r="N34" s="0" t="str">
        <f aca="false">"  "&amp;ROUND(C34*0.637628^5,0)&amp;", "&amp;D34&amp;", "&amp;E34&amp;", "&amp;F34&amp;", "&amp;G34&amp;","</f>
        <v>  0, _, _, _, _,</v>
      </c>
      <c r="O34" s="0" t="str">
        <f aca="false">"  "&amp;ROUND(C34*0.637628^6,0)&amp;", "&amp;D34&amp;", "&amp;E34&amp;", "&amp;F34&amp;", "&amp;G34&amp;","</f>
        <v>  0, _, _, _, _,</v>
      </c>
      <c r="P34" s="0" t="str">
        <f aca="false">"  "&amp;ROUND(C34*0.637628^7,0)&amp;", "&amp;D34&amp;", "&amp;E34&amp;", "&amp;F34&amp;", "&amp;G34&amp;","</f>
        <v>  0, _, _, _, _,</v>
      </c>
      <c r="Q34" s="0" t="str">
        <f aca="false">"  "&amp;ROUND(C34*0.637628^8,0)&amp;", "&amp;D34&amp;", "&amp;E34&amp;", "&amp;F34&amp;", "&amp;G34&amp;","</f>
        <v>  0, _, _, _, _,</v>
      </c>
      <c r="R34" s="0" t="str">
        <f aca="false">"  "&amp;ROUND(C34*0.637628^9,0)&amp;", "&amp;D34&amp;", "&amp;E34&amp;", "&amp;F34&amp;", "&amp;G34&amp;","</f>
        <v>  0, _, _, _, _,</v>
      </c>
    </row>
    <row r="35" customFormat="false" ht="15" hidden="false" customHeight="false" outlineLevel="0" collapsed="false">
      <c r="C35" s="15" t="n">
        <f aca="false">ROUND(C4,0)</f>
        <v>1113778</v>
      </c>
      <c r="D35" s="9" t="str">
        <f aca="false">D4</f>
        <v>_</v>
      </c>
      <c r="E35" s="9" t="str">
        <f aca="false">E4</f>
        <v>_</v>
      </c>
      <c r="F35" s="9" t="str">
        <f aca="false">F4</f>
        <v>_</v>
      </c>
      <c r="G35" s="9" t="str">
        <f aca="false">G4</f>
        <v>_</v>
      </c>
      <c r="I35" s="0" t="str">
        <f aca="false">"  "&amp;C35&amp;", "&amp;D35&amp;", "&amp;E35&amp;", "&amp;F35&amp;", "&amp;G35&amp;","</f>
        <v>  1113778, _, _, _, _,</v>
      </c>
      <c r="J35" s="0" t="str">
        <f aca="false">"  "&amp;ROUND(C35*0.637628,0)&amp;", "&amp;D35&amp;", "&amp;E35&amp;", "&amp;F35&amp;", "&amp;G35&amp;","</f>
        <v>  710176, _, _, _, _,</v>
      </c>
      <c r="K35" s="0" t="str">
        <f aca="false">"  "&amp;ROUND(C35*0.637628^2,0)&amp;", "&amp;D35&amp;", "&amp;E35&amp;", "&amp;F35&amp;", "&amp;G35&amp;","</f>
        <v>  452828, _, _, _, _,</v>
      </c>
      <c r="L35" s="0" t="str">
        <f aca="false">"  "&amp;ROUND(C35*0.637628^3,0)&amp;", "&amp;D35&amp;", "&amp;E35&amp;", "&amp;F35&amp;", "&amp;G35&amp;","</f>
        <v>  288736, _, _, _, _,</v>
      </c>
      <c r="M35" s="0" t="str">
        <f aca="false">"  "&amp;ROUND(C35*0.637628^4,0)&amp;", "&amp;D35&amp;", "&amp;E35&amp;", "&amp;F35&amp;", "&amp;G35&amp;","</f>
        <v>  184106, _, _, _, _,</v>
      </c>
      <c r="N35" s="0" t="str">
        <f aca="false">"  "&amp;ROUND(C35*0.637628^5,0)&amp;", "&amp;D35&amp;", "&amp;E35&amp;", "&amp;F35&amp;", "&amp;G35&amp;","</f>
        <v>  117391, _, _, _, _,</v>
      </c>
      <c r="O35" s="0" t="str">
        <f aca="false">"  "&amp;ROUND(C35*0.637628^6,0)&amp;", "&amp;D35&amp;", "&amp;E35&amp;", "&amp;F35&amp;", "&amp;G35&amp;","</f>
        <v>  74852, _, _, _, _,</v>
      </c>
      <c r="P35" s="0" t="str">
        <f aca="false">"  "&amp;ROUND(C35*0.637628^7,0)&amp;", "&amp;D35&amp;", "&amp;E35&amp;", "&amp;F35&amp;", "&amp;G35&amp;","</f>
        <v>  47728, _, _, _, _,</v>
      </c>
      <c r="Q35" s="0" t="str">
        <f aca="false">"  "&amp;ROUND(C35*0.637628^8,0)&amp;", "&amp;D35&amp;", "&amp;E35&amp;", "&amp;F35&amp;", "&amp;G35&amp;","</f>
        <v>  30433, _, _, _, _,</v>
      </c>
      <c r="R35" s="0" t="str">
        <f aca="false">"  "&amp;ROUND(C35*0.637628^9,0)&amp;", "&amp;D35&amp;", "&amp;E35&amp;", "&amp;F35&amp;", "&amp;G35&amp;","</f>
        <v>  19405, _, _, _, _,</v>
      </c>
    </row>
    <row r="36" customFormat="false" ht="15" hidden="false" customHeight="false" outlineLevel="0" collapsed="false">
      <c r="C36" s="15" t="n">
        <f aca="false">ROUND(C5,0)</f>
        <v>1336533</v>
      </c>
      <c r="D36" s="9" t="str">
        <f aca="false">D5</f>
        <v>_</v>
      </c>
      <c r="E36" s="9" t="str">
        <f aca="false">E5</f>
        <v>_</v>
      </c>
      <c r="F36" s="9" t="str">
        <f aca="false">F5</f>
        <v>_</v>
      </c>
      <c r="G36" s="9" t="str">
        <f aca="false">G5</f>
        <v>_</v>
      </c>
      <c r="I36" s="0" t="str">
        <f aca="false">"  "&amp;C36&amp;", "&amp;D36&amp;", "&amp;E36&amp;", "&amp;F36&amp;", "&amp;G36&amp;","</f>
        <v>  1336533, _, _, _, _,</v>
      </c>
      <c r="J36" s="0" t="str">
        <f aca="false">"  "&amp;ROUND(C36*0.637628,0)&amp;", "&amp;D36&amp;", "&amp;E36&amp;", "&amp;F36&amp;", "&amp;G36&amp;","</f>
        <v>  852211, _, _, _, _,</v>
      </c>
      <c r="K36" s="0" t="str">
        <f aca="false">"  "&amp;ROUND(C36*0.637628^2,0)&amp;", "&amp;D36&amp;", "&amp;E36&amp;", "&amp;F36&amp;", "&amp;G36&amp;","</f>
        <v>  543394, _, _, _, _,</v>
      </c>
      <c r="L36" s="0" t="str">
        <f aca="false">"  "&amp;ROUND(C36*0.637628^3,0)&amp;", "&amp;D36&amp;", "&amp;E36&amp;", "&amp;F36&amp;", "&amp;G36&amp;","</f>
        <v>  346483, _, _, _, _,</v>
      </c>
      <c r="M36" s="0" t="str">
        <f aca="false">"  "&amp;ROUND(C36*0.637628^4,0)&amp;", "&amp;D36&amp;", "&amp;E36&amp;", "&amp;F36&amp;", "&amp;G36&amp;","</f>
        <v>  220927, _, _, _, _,</v>
      </c>
      <c r="N36" s="0" t="str">
        <f aca="false">"  "&amp;ROUND(C36*0.637628^5,0)&amp;", "&amp;D36&amp;", "&amp;E36&amp;", "&amp;F36&amp;", "&amp;G36&amp;","</f>
        <v>  140869, _, _, _, _,</v>
      </c>
      <c r="O36" s="0" t="str">
        <f aca="false">"  "&amp;ROUND(C36*0.637628^6,0)&amp;", "&amp;D36&amp;", "&amp;E36&amp;", "&amp;F36&amp;", "&amp;G36&amp;","</f>
        <v>  89822, _, _, _, _,</v>
      </c>
      <c r="P36" s="0" t="str">
        <f aca="false">"  "&amp;ROUND(C36*0.637628^7,0)&amp;", "&amp;D36&amp;", "&amp;E36&amp;", "&amp;F36&amp;", "&amp;G36&amp;","</f>
        <v>  57273, _, _, _, _,</v>
      </c>
      <c r="Q36" s="0" t="str">
        <f aca="false">"  "&amp;ROUND(C36*0.637628^8,0)&amp;", "&amp;D36&amp;", "&amp;E36&amp;", "&amp;F36&amp;", "&amp;G36&amp;","</f>
        <v>  36519, _, _, _, _,</v>
      </c>
      <c r="R36" s="0" t="str">
        <f aca="false">"  "&amp;ROUND(C36*0.637628^9,0)&amp;", "&amp;D36&amp;", "&amp;E36&amp;", "&amp;F36&amp;", "&amp;G36&amp;","</f>
        <v>  23286, _, _, _, _,</v>
      </c>
    </row>
    <row r="37" customFormat="false" ht="15" hidden="false" customHeight="false" outlineLevel="0" collapsed="false">
      <c r="C37" s="15" t="n">
        <f aca="false">ROUND(C6,0)</f>
        <v>668267</v>
      </c>
      <c r="D37" s="9" t="str">
        <f aca="false">D6</f>
        <v>_</v>
      </c>
      <c r="E37" s="9" t="str">
        <f aca="false">E6</f>
        <v>_</v>
      </c>
      <c r="F37" s="9" t="str">
        <f aca="false">F6</f>
        <v>_</v>
      </c>
      <c r="G37" s="9" t="str">
        <f aca="false">G6</f>
        <v>_</v>
      </c>
      <c r="I37" s="0" t="str">
        <f aca="false">"  "&amp;C37&amp;", "&amp;D37&amp;", "&amp;E37&amp;", "&amp;F37&amp;", "&amp;G37&amp;","</f>
        <v>  668267, _, _, _, _,</v>
      </c>
      <c r="J37" s="0" t="str">
        <f aca="false">"  "&amp;ROUND(C37*0.637628,0)&amp;", "&amp;D37&amp;", "&amp;E37&amp;", "&amp;F37&amp;", "&amp;G37&amp;","</f>
        <v>  426106, _, _, _, _,</v>
      </c>
      <c r="K37" s="0" t="str">
        <f aca="false">"  "&amp;ROUND(C37*0.637628^2,0)&amp;", "&amp;D37&amp;", "&amp;E37&amp;", "&amp;F37&amp;", "&amp;G37&amp;","</f>
        <v>  271697, _, _, _, _,</v>
      </c>
      <c r="L37" s="0" t="str">
        <f aca="false">"  "&amp;ROUND(C37*0.637628^3,0)&amp;", "&amp;D37&amp;", "&amp;E37&amp;", "&amp;F37&amp;", "&amp;G37&amp;","</f>
        <v>  173242, _, _, _, _,</v>
      </c>
      <c r="M37" s="0" t="str">
        <f aca="false">"  "&amp;ROUND(C37*0.637628^4,0)&amp;", "&amp;D37&amp;", "&amp;E37&amp;", "&amp;F37&amp;", "&amp;G37&amp;","</f>
        <v>  110464, _, _, _, _,</v>
      </c>
      <c r="N37" s="0" t="str">
        <f aca="false">"  "&amp;ROUND(C37*0.637628^5,0)&amp;", "&amp;D37&amp;", "&amp;E37&amp;", "&amp;F37&amp;", "&amp;G37&amp;","</f>
        <v>  70435, _, _, _, _,</v>
      </c>
      <c r="O37" s="0" t="str">
        <f aca="false">"  "&amp;ROUND(C37*0.637628^6,0)&amp;", "&amp;D37&amp;", "&amp;E37&amp;", "&amp;F37&amp;", "&amp;G37&amp;","</f>
        <v>  44911, _, _, _, _,</v>
      </c>
      <c r="P37" s="0" t="str">
        <f aca="false">"  "&amp;ROUND(C37*0.637628^7,0)&amp;", "&amp;D37&amp;", "&amp;E37&amp;", "&amp;F37&amp;", "&amp;G37&amp;","</f>
        <v>  28637, _, _, _, _,</v>
      </c>
      <c r="Q37" s="0" t="str">
        <f aca="false">"  "&amp;ROUND(C37*0.637628^8,0)&amp;", "&amp;D37&amp;", "&amp;E37&amp;", "&amp;F37&amp;", "&amp;G37&amp;","</f>
        <v>  18260, _, _, _, _,</v>
      </c>
      <c r="R37" s="0" t="str">
        <f aca="false">"  "&amp;ROUND(C37*0.637628^9,0)&amp;", "&amp;D37&amp;", "&amp;E37&amp;", "&amp;F37&amp;", "&amp;G37&amp;","</f>
        <v>  11643, _, _, _, _,</v>
      </c>
    </row>
    <row r="38" customFormat="false" ht="15" hidden="false" customHeight="false" outlineLevel="0" collapsed="false">
      <c r="C38" s="15" t="n">
        <f aca="false">ROUND(C7,0)</f>
        <v>1336533</v>
      </c>
      <c r="D38" s="9" t="str">
        <f aca="false">D7</f>
        <v>_</v>
      </c>
      <c r="E38" s="9" t="str">
        <f aca="false">E7</f>
        <v>_</v>
      </c>
      <c r="F38" s="9" t="str">
        <f aca="false">F7</f>
        <v>_</v>
      </c>
      <c r="G38" s="9" t="str">
        <f aca="false">G7</f>
        <v>_</v>
      </c>
      <c r="I38" s="0" t="str">
        <f aca="false">"  "&amp;C38&amp;", "&amp;D38&amp;", "&amp;E38&amp;", "&amp;F38&amp;", "&amp;G38&amp;","</f>
        <v>  1336533, _, _, _, _,</v>
      </c>
      <c r="J38" s="0" t="str">
        <f aca="false">"  "&amp;ROUND(C38*0.637628,0)&amp;", "&amp;D38&amp;", "&amp;E38&amp;", "&amp;F38&amp;", "&amp;G38&amp;","</f>
        <v>  852211, _, _, _, _,</v>
      </c>
      <c r="K38" s="0" t="str">
        <f aca="false">"  "&amp;ROUND(C38*0.637628^2,0)&amp;", "&amp;D38&amp;", "&amp;E38&amp;", "&amp;F38&amp;", "&amp;G38&amp;","</f>
        <v>  543394, _, _, _, _,</v>
      </c>
      <c r="L38" s="0" t="str">
        <f aca="false">"  "&amp;ROUND(C38*0.637628^3,0)&amp;", "&amp;D38&amp;", "&amp;E38&amp;", "&amp;F38&amp;", "&amp;G38&amp;","</f>
        <v>  346483, _, _, _, _,</v>
      </c>
      <c r="M38" s="0" t="str">
        <f aca="false">"  "&amp;ROUND(C38*0.637628^4,0)&amp;", "&amp;D38&amp;", "&amp;E38&amp;", "&amp;F38&amp;", "&amp;G38&amp;","</f>
        <v>  220927, _, _, _, _,</v>
      </c>
      <c r="N38" s="0" t="str">
        <f aca="false">"  "&amp;ROUND(C38*0.637628^5,0)&amp;", "&amp;D38&amp;", "&amp;E38&amp;", "&amp;F38&amp;", "&amp;G38&amp;","</f>
        <v>  140869, _, _, _, _,</v>
      </c>
      <c r="O38" s="0" t="str">
        <f aca="false">"  "&amp;ROUND(C38*0.637628^6,0)&amp;", "&amp;D38&amp;", "&amp;E38&amp;", "&amp;F38&amp;", "&amp;G38&amp;","</f>
        <v>  89822, _, _, _, _,</v>
      </c>
      <c r="P38" s="0" t="str">
        <f aca="false">"  "&amp;ROUND(C38*0.637628^7,0)&amp;", "&amp;D38&amp;", "&amp;E38&amp;", "&amp;F38&amp;", "&amp;G38&amp;","</f>
        <v>  57273, _, _, _, _,</v>
      </c>
      <c r="Q38" s="0" t="str">
        <f aca="false">"  "&amp;ROUND(C38*0.637628^8,0)&amp;", "&amp;D38&amp;", "&amp;E38&amp;", "&amp;F38&amp;", "&amp;G38&amp;","</f>
        <v>  36519, _, _, _, _,</v>
      </c>
      <c r="R38" s="0" t="str">
        <f aca="false">"  "&amp;ROUND(C38*0.637628^9,0)&amp;", "&amp;D38&amp;", "&amp;E38&amp;", "&amp;F38&amp;", "&amp;G38&amp;","</f>
        <v>  23286, _, _, _, _,</v>
      </c>
    </row>
    <row r="39" customFormat="false" ht="15" hidden="false" customHeight="false" outlineLevel="0" collapsed="false">
      <c r="C39" s="15" t="n">
        <f aca="false">ROUND(C8,0)</f>
        <v>1782044</v>
      </c>
      <c r="D39" s="9" t="str">
        <f aca="false">D8</f>
        <v>_</v>
      </c>
      <c r="E39" s="9" t="str">
        <f aca="false">E8</f>
        <v>_</v>
      </c>
      <c r="F39" s="9" t="str">
        <f aca="false">F8</f>
        <v>_</v>
      </c>
      <c r="G39" s="9" t="str">
        <f aca="false">G8</f>
        <v>_</v>
      </c>
      <c r="I39" s="0" t="str">
        <f aca="false">"  "&amp;C39&amp;", "&amp;D39&amp;", "&amp;E39&amp;", "&amp;F39&amp;", "&amp;G39&amp;","</f>
        <v>  1782044, _, _, _, _,</v>
      </c>
      <c r="J39" s="0" t="str">
        <f aca="false">"  "&amp;ROUND(C39*0.637628,0)&amp;", "&amp;D39&amp;", "&amp;E39&amp;", "&amp;F39&amp;", "&amp;G39&amp;","</f>
        <v>  1136281, _, _, _, _,</v>
      </c>
      <c r="K39" s="0" t="str">
        <f aca="false">"  "&amp;ROUND(C39*0.637628^2,0)&amp;", "&amp;D39&amp;", "&amp;E39&amp;", "&amp;F39&amp;", "&amp;G39&amp;","</f>
        <v>  724525, _, _, _, _,</v>
      </c>
      <c r="L39" s="0" t="str">
        <f aca="false">"  "&amp;ROUND(C39*0.637628^3,0)&amp;", "&amp;D39&amp;", "&amp;E39&amp;", "&amp;F39&amp;", "&amp;G39&amp;","</f>
        <v>  461977, _, _, _, _,</v>
      </c>
      <c r="M39" s="0" t="str">
        <f aca="false">"  "&amp;ROUND(C39*0.637628^4,0)&amp;", "&amp;D39&amp;", "&amp;E39&amp;", "&amp;F39&amp;", "&amp;G39&amp;","</f>
        <v>  294570, _, _, _, _,</v>
      </c>
      <c r="N39" s="0" t="str">
        <f aca="false">"  "&amp;ROUND(C39*0.637628^5,0)&amp;", "&amp;D39&amp;", "&amp;E39&amp;", "&amp;F39&amp;", "&amp;G39&amp;","</f>
        <v>  187826, _, _, _, _,</v>
      </c>
      <c r="O39" s="0" t="str">
        <f aca="false">"  "&amp;ROUND(C39*0.637628^6,0)&amp;", "&amp;D39&amp;", "&amp;E39&amp;", "&amp;F39&amp;", "&amp;G39&amp;","</f>
        <v>  119763, _, _, _, _,</v>
      </c>
      <c r="P39" s="0" t="str">
        <f aca="false">"  "&amp;ROUND(C39*0.637628^7,0)&amp;", "&amp;D39&amp;", "&amp;E39&amp;", "&amp;F39&amp;", "&amp;G39&amp;","</f>
        <v>  76364, _, _, _, _,</v>
      </c>
      <c r="Q39" s="0" t="str">
        <f aca="false">"  "&amp;ROUND(C39*0.637628^8,0)&amp;", "&amp;D39&amp;", "&amp;E39&amp;", "&amp;F39&amp;", "&amp;G39&amp;","</f>
        <v>  48692, _, _, _, _,</v>
      </c>
      <c r="R39" s="0" t="str">
        <f aca="false">"  "&amp;ROUND(C39*0.637628^9,0)&amp;", "&amp;D39&amp;", "&amp;E39&amp;", "&amp;F39&amp;", "&amp;G39&amp;","</f>
        <v>  31047, _, _, _, _,</v>
      </c>
    </row>
    <row r="40" customFormat="false" ht="15" hidden="false" customHeight="false" outlineLevel="0" collapsed="false">
      <c r="C40" s="15" t="n">
        <f aca="false">ROUND(C9,0)</f>
        <v>1782044</v>
      </c>
      <c r="D40" s="9" t="str">
        <f aca="false">D9</f>
        <v>_</v>
      </c>
      <c r="E40" s="9" t="str">
        <f aca="false">E9</f>
        <v>_</v>
      </c>
      <c r="F40" s="9" t="str">
        <f aca="false">F9</f>
        <v>_</v>
      </c>
      <c r="G40" s="9" t="str">
        <f aca="false">G9</f>
        <v>_</v>
      </c>
      <c r="I40" s="0" t="str">
        <f aca="false">"  "&amp;C40&amp;", "&amp;D40&amp;", "&amp;E40&amp;", "&amp;F40&amp;", "&amp;G40&amp;","</f>
        <v>  1782044, _, _, _, _,</v>
      </c>
      <c r="J40" s="0" t="str">
        <f aca="false">"  "&amp;ROUND(C40*0.637628,0)&amp;", "&amp;D40&amp;", "&amp;E40&amp;", "&amp;F40&amp;", "&amp;G40&amp;","</f>
        <v>  1136281, _, _, _, _,</v>
      </c>
      <c r="K40" s="0" t="str">
        <f aca="false">"  "&amp;ROUND(C40*0.637628^2,0)&amp;", "&amp;D40&amp;", "&amp;E40&amp;", "&amp;F40&amp;", "&amp;G40&amp;","</f>
        <v>  724525, _, _, _, _,</v>
      </c>
      <c r="L40" s="0" t="str">
        <f aca="false">"  "&amp;ROUND(C40*0.637628^3,0)&amp;", "&amp;D40&amp;", "&amp;E40&amp;", "&amp;F40&amp;", "&amp;G40&amp;","</f>
        <v>  461977, _, _, _, _,</v>
      </c>
      <c r="M40" s="0" t="str">
        <f aca="false">"  "&amp;ROUND(C40*0.637628^4,0)&amp;", "&amp;D40&amp;", "&amp;E40&amp;", "&amp;F40&amp;", "&amp;G40&amp;","</f>
        <v>  294570, _, _, _, _,</v>
      </c>
      <c r="N40" s="0" t="str">
        <f aca="false">"  "&amp;ROUND(C40*0.637628^5,0)&amp;", "&amp;D40&amp;", "&amp;E40&amp;", "&amp;F40&amp;", "&amp;G40&amp;","</f>
        <v>  187826, _, _, _, _,</v>
      </c>
      <c r="O40" s="0" t="str">
        <f aca="false">"  "&amp;ROUND(C40*0.637628^6,0)&amp;", "&amp;D40&amp;", "&amp;E40&amp;", "&amp;F40&amp;", "&amp;G40&amp;","</f>
        <v>  119763, _, _, _, _,</v>
      </c>
      <c r="P40" s="0" t="str">
        <f aca="false">"  "&amp;ROUND(C40*0.637628^7,0)&amp;", "&amp;D40&amp;", "&amp;E40&amp;", "&amp;F40&amp;", "&amp;G40&amp;","</f>
        <v>  76364, _, _, _, _,</v>
      </c>
      <c r="Q40" s="0" t="str">
        <f aca="false">"  "&amp;ROUND(C40*0.637628^8,0)&amp;", "&amp;D40&amp;", "&amp;E40&amp;", "&amp;F40&amp;", "&amp;G40&amp;","</f>
        <v>  48692, _, _, _, _,</v>
      </c>
      <c r="R40" s="0" t="str">
        <f aca="false">"  "&amp;ROUND(C40*0.637628^9,0)&amp;", "&amp;D40&amp;", "&amp;E40&amp;", "&amp;F40&amp;", "&amp;G40&amp;","</f>
        <v>  31047, _, _, _, _,</v>
      </c>
    </row>
    <row r="41" customFormat="false" ht="15" hidden="false" customHeight="false" outlineLevel="0" collapsed="false">
      <c r="C41" s="15" t="n">
        <f aca="false">ROUND(C10,0)</f>
        <v>2004800</v>
      </c>
      <c r="D41" s="9" t="str">
        <f aca="false">D10</f>
        <v>_</v>
      </c>
      <c r="E41" s="9" t="str">
        <f aca="false">E10</f>
        <v>_</v>
      </c>
      <c r="F41" s="9" t="str">
        <f aca="false">F10</f>
        <v>_</v>
      </c>
      <c r="G41" s="9" t="str">
        <f aca="false">G10</f>
        <v>_</v>
      </c>
      <c r="I41" s="0" t="str">
        <f aca="false">"  "&amp;C41&amp;", "&amp;D41&amp;", "&amp;E41&amp;", "&amp;F41&amp;", "&amp;G41&amp;","</f>
        <v>  2004800, _, _, _, _,</v>
      </c>
      <c r="J41" s="0" t="str">
        <f aca="false">"  "&amp;ROUND(C41*0.637628,0)&amp;", "&amp;D41&amp;", "&amp;E41&amp;", "&amp;F41&amp;", "&amp;G41&amp;","</f>
        <v>  1278317, _, _, _, _,</v>
      </c>
      <c r="K41" s="0" t="str">
        <f aca="false">"  "&amp;ROUND(C41*0.637628^2,0)&amp;", "&amp;D41&amp;", "&amp;E41&amp;", "&amp;F41&amp;", "&amp;G41&amp;","</f>
        <v>  815090, _, _, _, _,</v>
      </c>
      <c r="L41" s="0" t="str">
        <f aca="false">"  "&amp;ROUND(C41*0.637628^3,0)&amp;", "&amp;D41&amp;", "&amp;E41&amp;", "&amp;F41&amp;", "&amp;G41&amp;","</f>
        <v>  519725, _, _, _, _,</v>
      </c>
      <c r="M41" s="0" t="str">
        <f aca="false">"  "&amp;ROUND(C41*0.637628^4,0)&amp;", "&amp;D41&amp;", "&amp;E41&amp;", "&amp;F41&amp;", "&amp;G41&amp;","</f>
        <v>  331391, _, _, _, _,</v>
      </c>
      <c r="N41" s="0" t="str">
        <f aca="false">"  "&amp;ROUND(C41*0.637628^5,0)&amp;", "&amp;D41&amp;", "&amp;E41&amp;", "&amp;F41&amp;", "&amp;G41&amp;","</f>
        <v>  211304, _, _, _, _,</v>
      </c>
      <c r="O41" s="0" t="str">
        <f aca="false">"  "&amp;ROUND(C41*0.637628^6,0)&amp;", "&amp;D41&amp;", "&amp;E41&amp;", "&amp;F41&amp;", "&amp;G41&amp;","</f>
        <v>  134733, _, _, _, _,</v>
      </c>
      <c r="P41" s="0" t="str">
        <f aca="false">"  "&amp;ROUND(C41*0.637628^7,0)&amp;", "&amp;D41&amp;", "&amp;E41&amp;", "&amp;F41&amp;", "&amp;G41&amp;","</f>
        <v>  85910, _, _, _, _,</v>
      </c>
      <c r="Q41" s="0" t="str">
        <f aca="false">"  "&amp;ROUND(C41*0.637628^8,0)&amp;", "&amp;D41&amp;", "&amp;E41&amp;", "&amp;F41&amp;", "&amp;G41&amp;","</f>
        <v>  54778, _, _, _, _,</v>
      </c>
      <c r="R41" s="0" t="str">
        <f aca="false">"  "&amp;ROUND(C41*0.637628^9,0)&amp;", "&amp;D41&amp;", "&amp;E41&amp;", "&amp;F41&amp;", "&amp;G41&amp;","</f>
        <v>  34928, _, _, _, _,</v>
      </c>
    </row>
    <row r="42" customFormat="false" ht="15" hidden="false" customHeight="false" outlineLevel="0" collapsed="false">
      <c r="C42" s="15" t="n">
        <f aca="false">ROUND(C11,0)</f>
        <v>1113778</v>
      </c>
      <c r="D42" s="9" t="str">
        <f aca="false">D11</f>
        <v>_</v>
      </c>
      <c r="E42" s="9" t="str">
        <f aca="false">E11</f>
        <v>_</v>
      </c>
      <c r="F42" s="9" t="str">
        <f aca="false">F11</f>
        <v>_</v>
      </c>
      <c r="G42" s="9" t="str">
        <f aca="false">G11</f>
        <v>_</v>
      </c>
      <c r="I42" s="0" t="str">
        <f aca="false">"  "&amp;C42&amp;", "&amp;D42&amp;", "&amp;E42&amp;", "&amp;F42&amp;", "&amp;G42&amp;","</f>
        <v>  1113778, _, _, _, _,</v>
      </c>
      <c r="J42" s="0" t="str">
        <f aca="false">"  "&amp;ROUND(C42*0.637628,0)&amp;", "&amp;D42&amp;", "&amp;E42&amp;", "&amp;F42&amp;", "&amp;G42&amp;","</f>
        <v>  710176, _, _, _, _,</v>
      </c>
      <c r="K42" s="0" t="str">
        <f aca="false">"  "&amp;ROUND(C42*0.637628^2,0)&amp;", "&amp;D42&amp;", "&amp;E42&amp;", "&amp;F42&amp;", "&amp;G42&amp;","</f>
        <v>  452828, _, _, _, _,</v>
      </c>
      <c r="L42" s="0" t="str">
        <f aca="false">"  "&amp;ROUND(C42*0.637628^3,0)&amp;", "&amp;D42&amp;", "&amp;E42&amp;", "&amp;F42&amp;", "&amp;G42&amp;","</f>
        <v>  288736, _, _, _, _,</v>
      </c>
      <c r="M42" s="0" t="str">
        <f aca="false">"  "&amp;ROUND(C42*0.637628^4,0)&amp;", "&amp;D42&amp;", "&amp;E42&amp;", "&amp;F42&amp;", "&amp;G42&amp;","</f>
        <v>  184106, _, _, _, _,</v>
      </c>
      <c r="N42" s="0" t="str">
        <f aca="false">"  "&amp;ROUND(C42*0.637628^5,0)&amp;", "&amp;D42&amp;", "&amp;E42&amp;", "&amp;F42&amp;", "&amp;G42&amp;","</f>
        <v>  117391, _, _, _, _,</v>
      </c>
      <c r="O42" s="0" t="str">
        <f aca="false">"  "&amp;ROUND(C42*0.637628^6,0)&amp;", "&amp;D42&amp;", "&amp;E42&amp;", "&amp;F42&amp;", "&amp;G42&amp;","</f>
        <v>  74852, _, _, _, _,</v>
      </c>
      <c r="P42" s="0" t="str">
        <f aca="false">"  "&amp;ROUND(C42*0.637628^7,0)&amp;", "&amp;D42&amp;", "&amp;E42&amp;", "&amp;F42&amp;", "&amp;G42&amp;","</f>
        <v>  47728, _, _, _, _,</v>
      </c>
      <c r="Q42" s="0" t="str">
        <f aca="false">"  "&amp;ROUND(C42*0.637628^8,0)&amp;", "&amp;D42&amp;", "&amp;E42&amp;", "&amp;F42&amp;", "&amp;G42&amp;","</f>
        <v>  30433, _, _, _, _,</v>
      </c>
      <c r="R42" s="0" t="str">
        <f aca="false">"  "&amp;ROUND(C42*0.637628^9,0)&amp;", "&amp;D42&amp;", "&amp;E42&amp;", "&amp;F42&amp;", "&amp;G42&amp;","</f>
        <v>  19405, _, _, _, _,</v>
      </c>
    </row>
    <row r="43" customFormat="false" ht="15" hidden="false" customHeight="false" outlineLevel="0" collapsed="false">
      <c r="C43" s="15" t="n">
        <f aca="false">ROUND(C12,0)</f>
        <v>1113778</v>
      </c>
      <c r="D43" s="9" t="str">
        <f aca="false">D12</f>
        <v>_</v>
      </c>
      <c r="E43" s="9" t="str">
        <f aca="false">E12</f>
        <v>_</v>
      </c>
      <c r="F43" s="9" t="str">
        <f aca="false">F12</f>
        <v>_</v>
      </c>
      <c r="G43" s="9" t="str">
        <f aca="false">G12</f>
        <v>_</v>
      </c>
      <c r="I43" s="0" t="str">
        <f aca="false">"  "&amp;C43&amp;", "&amp;D43&amp;", "&amp;E43&amp;", "&amp;F43&amp;", "&amp;G43&amp;","</f>
        <v>  1113778, _, _, _, _,</v>
      </c>
      <c r="J43" s="0" t="str">
        <f aca="false">"  "&amp;ROUND(C43*0.637628,0)&amp;", "&amp;D43&amp;", "&amp;E43&amp;", "&amp;F43&amp;", "&amp;G43&amp;","</f>
        <v>  710176, _, _, _, _,</v>
      </c>
      <c r="K43" s="0" t="str">
        <f aca="false">"  "&amp;ROUND(C43*0.637628^2,0)&amp;", "&amp;D43&amp;", "&amp;E43&amp;", "&amp;F43&amp;", "&amp;G43&amp;","</f>
        <v>  452828, _, _, _, _,</v>
      </c>
      <c r="L43" s="0" t="str">
        <f aca="false">"  "&amp;ROUND(C43*0.637628^3,0)&amp;", "&amp;D43&amp;", "&amp;E43&amp;", "&amp;F43&amp;", "&amp;G43&amp;","</f>
        <v>  288736, _, _, _, _,</v>
      </c>
      <c r="M43" s="0" t="str">
        <f aca="false">"  "&amp;ROUND(C43*0.637628^4,0)&amp;", "&amp;D43&amp;", "&amp;E43&amp;", "&amp;F43&amp;", "&amp;G43&amp;","</f>
        <v>  184106, _, _, _, _,</v>
      </c>
      <c r="N43" s="0" t="str">
        <f aca="false">"  "&amp;ROUND(C43*0.637628^5,0)&amp;", "&amp;D43&amp;", "&amp;E43&amp;", "&amp;F43&amp;", "&amp;G43&amp;","</f>
        <v>  117391, _, _, _, _,</v>
      </c>
      <c r="O43" s="0" t="str">
        <f aca="false">"  "&amp;ROUND(C43*0.637628^6,0)&amp;", "&amp;D43&amp;", "&amp;E43&amp;", "&amp;F43&amp;", "&amp;G43&amp;","</f>
        <v>  74852, _, _, _, _,</v>
      </c>
      <c r="P43" s="0" t="str">
        <f aca="false">"  "&amp;ROUND(C43*0.637628^7,0)&amp;", "&amp;D43&amp;", "&amp;E43&amp;", "&amp;F43&amp;", "&amp;G43&amp;","</f>
        <v>  47728, _, _, _, _,</v>
      </c>
      <c r="Q43" s="0" t="str">
        <f aca="false">"  "&amp;ROUND(C43*0.637628^8,0)&amp;", "&amp;D43&amp;", "&amp;E43&amp;", "&amp;F43&amp;", "&amp;G43&amp;","</f>
        <v>  30433, _, _, _, _,</v>
      </c>
      <c r="R43" s="0" t="str">
        <f aca="false">"  "&amp;ROUND(C43*0.637628^9,0)&amp;", "&amp;D43&amp;", "&amp;E43&amp;", "&amp;F43&amp;", "&amp;G43&amp;","</f>
        <v>  19405, _, _, _, _,</v>
      </c>
    </row>
    <row r="44" customFormat="false" ht="15" hidden="false" customHeight="false" outlineLevel="0" collapsed="false">
      <c r="C44" s="15" t="n">
        <f aca="false">ROUND(C13,0)</f>
        <v>1113778</v>
      </c>
      <c r="D44" s="9" t="str">
        <f aca="false">D13</f>
        <v>_</v>
      </c>
      <c r="E44" s="9" t="str">
        <f aca="false">E13</f>
        <v>_</v>
      </c>
      <c r="F44" s="9" t="str">
        <f aca="false">F13</f>
        <v>_</v>
      </c>
      <c r="G44" s="9" t="str">
        <f aca="false">G13</f>
        <v>_</v>
      </c>
      <c r="I44" s="0" t="str">
        <f aca="false">"  "&amp;C44&amp;", "&amp;D44&amp;", "&amp;E44&amp;", "&amp;F44&amp;", "&amp;G44&amp;","</f>
        <v>  1113778, _, _, _, _,</v>
      </c>
      <c r="J44" s="0" t="str">
        <f aca="false">"  "&amp;ROUND(C44*0.637628,0)&amp;", "&amp;D44&amp;", "&amp;E44&amp;", "&amp;F44&amp;", "&amp;G44&amp;","</f>
        <v>  710176, _, _, _, _,</v>
      </c>
      <c r="K44" s="0" t="str">
        <f aca="false">"  "&amp;ROUND(C44*0.637628^2,0)&amp;", "&amp;D44&amp;", "&amp;E44&amp;", "&amp;F44&amp;", "&amp;G44&amp;","</f>
        <v>  452828, _, _, _, _,</v>
      </c>
      <c r="L44" s="0" t="str">
        <f aca="false">"  "&amp;ROUND(C44*0.637628^3,0)&amp;", "&amp;D44&amp;", "&amp;E44&amp;", "&amp;F44&amp;", "&amp;G44&amp;","</f>
        <v>  288736, _, _, _, _,</v>
      </c>
      <c r="M44" s="0" t="str">
        <f aca="false">"  "&amp;ROUND(C44*0.637628^4,0)&amp;", "&amp;D44&amp;", "&amp;E44&amp;", "&amp;F44&amp;", "&amp;G44&amp;","</f>
        <v>  184106, _, _, _, _,</v>
      </c>
      <c r="N44" s="0" t="str">
        <f aca="false">"  "&amp;ROUND(C44*0.637628^5,0)&amp;", "&amp;D44&amp;", "&amp;E44&amp;", "&amp;F44&amp;", "&amp;G44&amp;","</f>
        <v>  117391, _, _, _, _,</v>
      </c>
      <c r="O44" s="0" t="str">
        <f aca="false">"  "&amp;ROUND(C44*0.637628^6,0)&amp;", "&amp;D44&amp;", "&amp;E44&amp;", "&amp;F44&amp;", "&amp;G44&amp;","</f>
        <v>  74852, _, _, _, _,</v>
      </c>
      <c r="P44" s="0" t="str">
        <f aca="false">"  "&amp;ROUND(C44*0.637628^7,0)&amp;", "&amp;D44&amp;", "&amp;E44&amp;", "&amp;F44&amp;", "&amp;G44&amp;","</f>
        <v>  47728, _, _, _, _,</v>
      </c>
      <c r="Q44" s="0" t="str">
        <f aca="false">"  "&amp;ROUND(C44*0.637628^8,0)&amp;", "&amp;D44&amp;", "&amp;E44&amp;", "&amp;F44&amp;", "&amp;G44&amp;","</f>
        <v>  30433, _, _, _, _,</v>
      </c>
      <c r="R44" s="0" t="str">
        <f aca="false">"  "&amp;ROUND(C44*0.637628^9,0)&amp;", "&amp;D44&amp;", "&amp;E44&amp;", "&amp;F44&amp;", "&amp;G44&amp;","</f>
        <v>  19405, _, _, _, _,</v>
      </c>
    </row>
    <row r="45" customFormat="false" ht="15" hidden="false" customHeight="false" outlineLevel="0" collapsed="false">
      <c r="C45" s="15" t="n">
        <f aca="false">ROUND(C14,0)</f>
        <v>891022</v>
      </c>
      <c r="D45" s="9" t="str">
        <f aca="false">D14</f>
        <v>_</v>
      </c>
      <c r="E45" s="9" t="str">
        <f aca="false">E14</f>
        <v>_</v>
      </c>
      <c r="F45" s="9" t="str">
        <f aca="false">F14</f>
        <v>_</v>
      </c>
      <c r="G45" s="9" t="str">
        <f aca="false">G14</f>
        <v>_</v>
      </c>
      <c r="I45" s="0" t="str">
        <f aca="false">"  "&amp;C45&amp;", "&amp;D45&amp;", "&amp;E45&amp;", "&amp;F45&amp;", "&amp;G45&amp;","</f>
        <v>  891022, _, _, _, _,</v>
      </c>
      <c r="J45" s="0" t="str">
        <f aca="false">"  "&amp;ROUND(C45*0.637628,0)&amp;", "&amp;D45&amp;", "&amp;E45&amp;", "&amp;F45&amp;", "&amp;G45&amp;","</f>
        <v>  568141, _, _, _, _,</v>
      </c>
      <c r="K45" s="0" t="str">
        <f aca="false">"  "&amp;ROUND(C45*0.637628^2,0)&amp;", "&amp;D45&amp;", "&amp;E45&amp;", "&amp;F45&amp;", "&amp;G45&amp;","</f>
        <v>  362262, _, _, _, _,</v>
      </c>
      <c r="L45" s="0" t="str">
        <f aca="false">"  "&amp;ROUND(C45*0.637628^3,0)&amp;", "&amp;D45&amp;", "&amp;E45&amp;", "&amp;F45&amp;", "&amp;G45&amp;","</f>
        <v>  230989, _, _, _, _,</v>
      </c>
      <c r="M45" s="0" t="str">
        <f aca="false">"  "&amp;ROUND(C45*0.637628^4,0)&amp;", "&amp;D45&amp;", "&amp;E45&amp;", "&amp;F45&amp;", "&amp;G45&amp;","</f>
        <v>  147285, _, _, _, _,</v>
      </c>
      <c r="N45" s="0" t="str">
        <f aca="false">"  "&amp;ROUND(C45*0.637628^5,0)&amp;", "&amp;D45&amp;", "&amp;E45&amp;", "&amp;F45&amp;", "&amp;G45&amp;","</f>
        <v>  93913, _, _, _, _,</v>
      </c>
      <c r="O45" s="0" t="str">
        <f aca="false">"  "&amp;ROUND(C45*0.637628^6,0)&amp;", "&amp;D45&amp;", "&amp;E45&amp;", "&amp;F45&amp;", "&amp;G45&amp;","</f>
        <v>  59882, _, _, _, _,</v>
      </c>
      <c r="P45" s="0" t="str">
        <f aca="false">"  "&amp;ROUND(C45*0.637628^7,0)&amp;", "&amp;D45&amp;", "&amp;E45&amp;", "&amp;F45&amp;", "&amp;G45&amp;","</f>
        <v>  38182, _, _, _, _,</v>
      </c>
      <c r="Q45" s="0" t="str">
        <f aca="false">"  "&amp;ROUND(C45*0.637628^8,0)&amp;", "&amp;D45&amp;", "&amp;E45&amp;", "&amp;F45&amp;", "&amp;G45&amp;","</f>
        <v>  24346, _, _, _, _,</v>
      </c>
      <c r="R45" s="0" t="str">
        <f aca="false">"  "&amp;ROUND(C45*0.637628^9,0)&amp;", "&amp;D45&amp;", "&amp;E45&amp;", "&amp;F45&amp;", "&amp;G45&amp;","</f>
        <v>  15524, _, _, _, _,</v>
      </c>
    </row>
    <row r="46" customFormat="false" ht="15" hidden="false" customHeight="false" outlineLevel="0" collapsed="false">
      <c r="C46" s="15" t="n">
        <f aca="false">ROUND(C15,0)</f>
        <v>1336533</v>
      </c>
      <c r="D46" s="9" t="str">
        <f aca="false">D15</f>
        <v>_</v>
      </c>
      <c r="E46" s="9" t="str">
        <f aca="false">E15</f>
        <v>_</v>
      </c>
      <c r="F46" s="9" t="str">
        <f aca="false">F15</f>
        <v>_</v>
      </c>
      <c r="G46" s="9" t="str">
        <f aca="false">G15</f>
        <v>_</v>
      </c>
      <c r="I46" s="0" t="str">
        <f aca="false">"  "&amp;C46&amp;", "&amp;D46&amp;", "&amp;E46&amp;", "&amp;F46&amp;", "&amp;G46&amp;","</f>
        <v>  1336533, _, _, _, _,</v>
      </c>
      <c r="J46" s="0" t="str">
        <f aca="false">"  "&amp;ROUND(C46*0.637628,0)&amp;", "&amp;D46&amp;", "&amp;E46&amp;", "&amp;F46&amp;", "&amp;G46&amp;","</f>
        <v>  852211, _, _, _, _,</v>
      </c>
      <c r="K46" s="0" t="str">
        <f aca="false">"  "&amp;ROUND(C46*0.637628^2,0)&amp;", "&amp;D46&amp;", "&amp;E46&amp;", "&amp;F46&amp;", "&amp;G46&amp;","</f>
        <v>  543394, _, _, _, _,</v>
      </c>
      <c r="L46" s="0" t="str">
        <f aca="false">"  "&amp;ROUND(C46*0.637628^3,0)&amp;", "&amp;D46&amp;", "&amp;E46&amp;", "&amp;F46&amp;", "&amp;G46&amp;","</f>
        <v>  346483, _, _, _, _,</v>
      </c>
      <c r="M46" s="0" t="str">
        <f aca="false">"  "&amp;ROUND(C46*0.637628^4,0)&amp;", "&amp;D46&amp;", "&amp;E46&amp;", "&amp;F46&amp;", "&amp;G46&amp;","</f>
        <v>  220927, _, _, _, _,</v>
      </c>
      <c r="N46" s="0" t="str">
        <f aca="false">"  "&amp;ROUND(C46*0.637628^5,0)&amp;", "&amp;D46&amp;", "&amp;E46&amp;", "&amp;F46&amp;", "&amp;G46&amp;","</f>
        <v>  140869, _, _, _, _,</v>
      </c>
      <c r="O46" s="0" t="str">
        <f aca="false">"  "&amp;ROUND(C46*0.637628^6,0)&amp;", "&amp;D46&amp;", "&amp;E46&amp;", "&amp;F46&amp;", "&amp;G46&amp;","</f>
        <v>  89822, _, _, _, _,</v>
      </c>
      <c r="P46" s="0" t="str">
        <f aca="false">"  "&amp;ROUND(C46*0.637628^7,0)&amp;", "&amp;D46&amp;", "&amp;E46&amp;", "&amp;F46&amp;", "&amp;G46&amp;","</f>
        <v>  57273, _, _, _, _,</v>
      </c>
      <c r="Q46" s="0" t="str">
        <f aca="false">"  "&amp;ROUND(C46*0.637628^8,0)&amp;", "&amp;D46&amp;", "&amp;E46&amp;", "&amp;F46&amp;", "&amp;G46&amp;","</f>
        <v>  36519, _, _, _, _,</v>
      </c>
      <c r="R46" s="0" t="str">
        <f aca="false">"  "&amp;ROUND(C46*0.637628^9,0)&amp;", "&amp;D46&amp;", "&amp;E46&amp;", "&amp;F46&amp;", "&amp;G46&amp;","</f>
        <v>  23286, _, _, _, _,</v>
      </c>
    </row>
    <row r="47" customFormat="false" ht="15" hidden="false" customHeight="false" outlineLevel="0" collapsed="false">
      <c r="C47" s="15" t="n">
        <f aca="false">ROUND(C16,0)</f>
        <v>1113778</v>
      </c>
      <c r="D47" s="9" t="str">
        <f aca="false">D16</f>
        <v>_</v>
      </c>
      <c r="E47" s="9" t="str">
        <f aca="false">E16</f>
        <v>_</v>
      </c>
      <c r="F47" s="9" t="str">
        <f aca="false">F16</f>
        <v>_</v>
      </c>
      <c r="G47" s="9" t="str">
        <f aca="false">G16</f>
        <v>_</v>
      </c>
      <c r="I47" s="0" t="str">
        <f aca="false">"  "&amp;C47&amp;", "&amp;D47&amp;", "&amp;E47&amp;", "&amp;F47&amp;", "&amp;G47&amp;","</f>
        <v>  1113778, _, _, _, _,</v>
      </c>
      <c r="J47" s="0" t="str">
        <f aca="false">"  "&amp;ROUND(C47*0.637628,0)&amp;", "&amp;D47&amp;", "&amp;E47&amp;", "&amp;F47&amp;", "&amp;G47&amp;","</f>
        <v>  710176, _, _, _, _,</v>
      </c>
      <c r="K47" s="0" t="str">
        <f aca="false">"  "&amp;ROUND(C47*0.637628^2,0)&amp;", "&amp;D47&amp;", "&amp;E47&amp;", "&amp;F47&amp;", "&amp;G47&amp;","</f>
        <v>  452828, _, _, _, _,</v>
      </c>
      <c r="L47" s="0" t="str">
        <f aca="false">"  "&amp;ROUND(C47*0.637628^3,0)&amp;", "&amp;D47&amp;", "&amp;E47&amp;", "&amp;F47&amp;", "&amp;G47&amp;","</f>
        <v>  288736, _, _, _, _,</v>
      </c>
      <c r="M47" s="0" t="str">
        <f aca="false">"  "&amp;ROUND(C47*0.637628^4,0)&amp;", "&amp;D47&amp;", "&amp;E47&amp;", "&amp;F47&amp;", "&amp;G47&amp;","</f>
        <v>  184106, _, _, _, _,</v>
      </c>
      <c r="N47" s="0" t="str">
        <f aca="false">"  "&amp;ROUND(C47*0.637628^5,0)&amp;", "&amp;D47&amp;", "&amp;E47&amp;", "&amp;F47&amp;", "&amp;G47&amp;","</f>
        <v>  117391, _, _, _, _,</v>
      </c>
      <c r="O47" s="0" t="str">
        <f aca="false">"  "&amp;ROUND(C47*0.637628^6,0)&amp;", "&amp;D47&amp;", "&amp;E47&amp;", "&amp;F47&amp;", "&amp;G47&amp;","</f>
        <v>  74852, _, _, _, _,</v>
      </c>
      <c r="P47" s="0" t="str">
        <f aca="false">"  "&amp;ROUND(C47*0.637628^7,0)&amp;", "&amp;D47&amp;", "&amp;E47&amp;", "&amp;F47&amp;", "&amp;G47&amp;","</f>
        <v>  47728, _, _, _, _,</v>
      </c>
      <c r="Q47" s="0" t="str">
        <f aca="false">"  "&amp;ROUND(C47*0.637628^8,0)&amp;", "&amp;D47&amp;", "&amp;E47&amp;", "&amp;F47&amp;", "&amp;G47&amp;","</f>
        <v>  30433, _, _, _, _,</v>
      </c>
      <c r="R47" s="0" t="str">
        <f aca="false">"  "&amp;ROUND(C47*0.637628^9,0)&amp;", "&amp;D47&amp;", "&amp;E47&amp;", "&amp;F47&amp;", "&amp;G47&amp;","</f>
        <v>  19405, _, _, _, _,</v>
      </c>
    </row>
    <row r="48" customFormat="false" ht="15" hidden="false" customHeight="false" outlineLevel="0" collapsed="false">
      <c r="C48" s="15" t="n">
        <f aca="false">ROUND(C17,0)</f>
        <v>1113778</v>
      </c>
      <c r="D48" s="9" t="str">
        <f aca="false">D17</f>
        <v>_</v>
      </c>
      <c r="E48" s="9" t="str">
        <f aca="false">E17</f>
        <v>_</v>
      </c>
      <c r="F48" s="9" t="str">
        <f aca="false">F17</f>
        <v>_</v>
      </c>
      <c r="G48" s="9" t="str">
        <f aca="false">G17</f>
        <v>_</v>
      </c>
      <c r="I48" s="0" t="str">
        <f aca="false">"  "&amp;C48&amp;", "&amp;D48&amp;", "&amp;E48&amp;", "&amp;F48&amp;", "&amp;G48&amp;","</f>
        <v>  1113778, _, _, _, _,</v>
      </c>
      <c r="J48" s="0" t="str">
        <f aca="false">"  "&amp;ROUND(C48*0.637628,0)&amp;", "&amp;D48&amp;", "&amp;E48&amp;", "&amp;F48&amp;", "&amp;G48&amp;","</f>
        <v>  710176, _, _, _, _,</v>
      </c>
      <c r="K48" s="0" t="str">
        <f aca="false">"  "&amp;ROUND(C48*0.637628^2,0)&amp;", "&amp;D48&amp;", "&amp;E48&amp;", "&amp;F48&amp;", "&amp;G48&amp;","</f>
        <v>  452828, _, _, _, _,</v>
      </c>
      <c r="L48" s="0" t="str">
        <f aca="false">"  "&amp;ROUND(C48*0.637628^3,0)&amp;", "&amp;D48&amp;", "&amp;E48&amp;", "&amp;F48&amp;", "&amp;G48&amp;","</f>
        <v>  288736, _, _, _, _,</v>
      </c>
      <c r="M48" s="0" t="str">
        <f aca="false">"  "&amp;ROUND(C48*0.637628^4,0)&amp;", "&amp;D48&amp;", "&amp;E48&amp;", "&amp;F48&amp;", "&amp;G48&amp;","</f>
        <v>  184106, _, _, _, _,</v>
      </c>
      <c r="N48" s="0" t="str">
        <f aca="false">"  "&amp;ROUND(C48*0.637628^5,0)&amp;", "&amp;D48&amp;", "&amp;E48&amp;", "&amp;F48&amp;", "&amp;G48&amp;","</f>
        <v>  117391, _, _, _, _,</v>
      </c>
      <c r="O48" s="0" t="str">
        <f aca="false">"  "&amp;ROUND(C48*0.637628^6,0)&amp;", "&amp;D48&amp;", "&amp;E48&amp;", "&amp;F48&amp;", "&amp;G48&amp;","</f>
        <v>  74852, _, _, _, _,</v>
      </c>
      <c r="P48" s="0" t="str">
        <f aca="false">"  "&amp;ROUND(C48*0.637628^7,0)&amp;", "&amp;D48&amp;", "&amp;E48&amp;", "&amp;F48&amp;", "&amp;G48&amp;","</f>
        <v>  47728, _, _, _, _,</v>
      </c>
      <c r="Q48" s="0" t="str">
        <f aca="false">"  "&amp;ROUND(C48*0.637628^8,0)&amp;", "&amp;D48&amp;", "&amp;E48&amp;", "&amp;F48&amp;", "&amp;G48&amp;","</f>
        <v>  30433, _, _, _, _,</v>
      </c>
      <c r="R48" s="0" t="str">
        <f aca="false">"  "&amp;ROUND(C48*0.637628^9,0)&amp;", "&amp;D48&amp;", "&amp;E48&amp;", "&amp;F48&amp;", "&amp;G48&amp;","</f>
        <v>  19405, _, _, _, _,</v>
      </c>
    </row>
    <row r="49" customFormat="false" ht="15" hidden="false" customHeight="false" outlineLevel="0" collapsed="false">
      <c r="C49" s="15" t="n">
        <f aca="false">ROUND(C18,0)</f>
        <v>891022</v>
      </c>
      <c r="D49" s="9" t="str">
        <f aca="false">D18</f>
        <v>_</v>
      </c>
      <c r="E49" s="9" t="str">
        <f aca="false">E18</f>
        <v>_</v>
      </c>
      <c r="F49" s="9" t="str">
        <f aca="false">F18</f>
        <v>_</v>
      </c>
      <c r="G49" s="9" t="str">
        <f aca="false">G18</f>
        <v>_</v>
      </c>
      <c r="I49" s="0" t="str">
        <f aca="false">"  "&amp;C49&amp;", "&amp;D49&amp;", "&amp;E49&amp;", "&amp;F49&amp;", "&amp;G49&amp;","</f>
        <v>  891022, _, _, _, _,</v>
      </c>
      <c r="J49" s="0" t="str">
        <f aca="false">"  "&amp;ROUND(C49*0.637628,0)&amp;", "&amp;D49&amp;", "&amp;E49&amp;", "&amp;F49&amp;", "&amp;G49&amp;","</f>
        <v>  568141, _, _, _, _,</v>
      </c>
      <c r="K49" s="0" t="str">
        <f aca="false">"  "&amp;ROUND(C49*0.637628^2,0)&amp;", "&amp;D49&amp;", "&amp;E49&amp;", "&amp;F49&amp;", "&amp;G49&amp;","</f>
        <v>  362262, _, _, _, _,</v>
      </c>
      <c r="L49" s="0" t="str">
        <f aca="false">"  "&amp;ROUND(C49*0.637628^3,0)&amp;", "&amp;D49&amp;", "&amp;E49&amp;", "&amp;F49&amp;", "&amp;G49&amp;","</f>
        <v>  230989, _, _, _, _,</v>
      </c>
      <c r="M49" s="0" t="str">
        <f aca="false">"  "&amp;ROUND(C49*0.637628^4,0)&amp;", "&amp;D49&amp;", "&amp;E49&amp;", "&amp;F49&amp;", "&amp;G49&amp;","</f>
        <v>  147285, _, _, _, _,</v>
      </c>
      <c r="N49" s="0" t="str">
        <f aca="false">"  "&amp;ROUND(C49*0.637628^5,0)&amp;", "&amp;D49&amp;", "&amp;E49&amp;", "&amp;F49&amp;", "&amp;G49&amp;","</f>
        <v>  93913, _, _, _, _,</v>
      </c>
      <c r="O49" s="0" t="str">
        <f aca="false">"  "&amp;ROUND(C49*0.637628^6,0)&amp;", "&amp;D49&amp;", "&amp;E49&amp;", "&amp;F49&amp;", "&amp;G49&amp;","</f>
        <v>  59882, _, _, _, _,</v>
      </c>
      <c r="P49" s="0" t="str">
        <f aca="false">"  "&amp;ROUND(C49*0.637628^7,0)&amp;", "&amp;D49&amp;", "&amp;E49&amp;", "&amp;F49&amp;", "&amp;G49&amp;","</f>
        <v>  38182, _, _, _, _,</v>
      </c>
      <c r="Q49" s="0" t="str">
        <f aca="false">"  "&amp;ROUND(C49*0.637628^8,0)&amp;", "&amp;D49&amp;", "&amp;E49&amp;", "&amp;F49&amp;", "&amp;G49&amp;","</f>
        <v>  24346, _, _, _, _,</v>
      </c>
      <c r="R49" s="0" t="str">
        <f aca="false">"  "&amp;ROUND(C49*0.637628^9,0)&amp;", "&amp;D49&amp;", "&amp;E49&amp;", "&amp;F49&amp;", "&amp;G49&amp;","</f>
        <v>  15524, _, _, _, _,</v>
      </c>
    </row>
    <row r="50" customFormat="false" ht="15" hidden="false" customHeight="false" outlineLevel="0" collapsed="false">
      <c r="C50" s="15" t="n">
        <f aca="false">ROUND(C19,0)</f>
        <v>891022</v>
      </c>
      <c r="D50" s="9" t="str">
        <f aca="false">D19</f>
        <v>_</v>
      </c>
      <c r="E50" s="9" t="str">
        <f aca="false">E19</f>
        <v>_</v>
      </c>
      <c r="F50" s="9" t="str">
        <f aca="false">F19</f>
        <v>_</v>
      </c>
      <c r="G50" s="9" t="str">
        <f aca="false">G19</f>
        <v>_</v>
      </c>
      <c r="I50" s="0" t="str">
        <f aca="false">"  "&amp;C50&amp;", "&amp;D50&amp;", "&amp;E50&amp;", "&amp;F50&amp;", "&amp;G50&amp;","</f>
        <v>  891022, _, _, _, _,</v>
      </c>
      <c r="J50" s="0" t="str">
        <f aca="false">"  "&amp;ROUND(C50*0.637628,0)&amp;", "&amp;D50&amp;", "&amp;E50&amp;", "&amp;F50&amp;", "&amp;G50&amp;","</f>
        <v>  568141, _, _, _, _,</v>
      </c>
      <c r="K50" s="0" t="str">
        <f aca="false">"  "&amp;ROUND(C50*0.637628^2,0)&amp;", "&amp;D50&amp;", "&amp;E50&amp;", "&amp;F50&amp;", "&amp;G50&amp;","</f>
        <v>  362262, _, _, _, _,</v>
      </c>
      <c r="L50" s="0" t="str">
        <f aca="false">"  "&amp;ROUND(C50*0.637628^3,0)&amp;", "&amp;D50&amp;", "&amp;E50&amp;", "&amp;F50&amp;", "&amp;G50&amp;","</f>
        <v>  230989, _, _, _, _,</v>
      </c>
      <c r="M50" s="0" t="str">
        <f aca="false">"  "&amp;ROUND(C50*0.637628^4,0)&amp;", "&amp;D50&amp;", "&amp;E50&amp;", "&amp;F50&amp;", "&amp;G50&amp;","</f>
        <v>  147285, _, _, _, _,</v>
      </c>
      <c r="N50" s="0" t="str">
        <f aca="false">"  "&amp;ROUND(C50*0.637628^5,0)&amp;", "&amp;D50&amp;", "&amp;E50&amp;", "&amp;F50&amp;", "&amp;G50&amp;","</f>
        <v>  93913, _, _, _, _,</v>
      </c>
      <c r="O50" s="0" t="str">
        <f aca="false">"  "&amp;ROUND(C50*0.637628^6,0)&amp;", "&amp;D50&amp;", "&amp;E50&amp;", "&amp;F50&amp;", "&amp;G50&amp;","</f>
        <v>  59882, _, _, _, _,</v>
      </c>
      <c r="P50" s="0" t="str">
        <f aca="false">"  "&amp;ROUND(C50*0.637628^7,0)&amp;", "&amp;D50&amp;", "&amp;E50&amp;", "&amp;F50&amp;", "&amp;G50&amp;","</f>
        <v>  38182, _, _, _, _,</v>
      </c>
      <c r="Q50" s="0" t="str">
        <f aca="false">"  "&amp;ROUND(C50*0.637628^8,0)&amp;", "&amp;D50&amp;", "&amp;E50&amp;", "&amp;F50&amp;", "&amp;G50&amp;","</f>
        <v>  24346, _, _, _, _,</v>
      </c>
      <c r="R50" s="0" t="str">
        <f aca="false">"  "&amp;ROUND(C50*0.637628^9,0)&amp;", "&amp;D50&amp;", "&amp;E50&amp;", "&amp;F50&amp;", "&amp;G50&amp;","</f>
        <v>  15524, _, _, _, _,</v>
      </c>
    </row>
    <row r="51" customFormat="false" ht="15" hidden="false" customHeight="false" outlineLevel="0" collapsed="false">
      <c r="C51" s="15" t="n">
        <f aca="false">ROUND(C20,0)</f>
        <v>222756</v>
      </c>
      <c r="D51" s="9" t="str">
        <f aca="false">D20</f>
        <v>_</v>
      </c>
      <c r="E51" s="9" t="str">
        <f aca="false">E20</f>
        <v>_</v>
      </c>
      <c r="F51" s="9" t="str">
        <f aca="false">F20</f>
        <v>_</v>
      </c>
      <c r="G51" s="9" t="str">
        <f aca="false">G20</f>
        <v>_</v>
      </c>
      <c r="I51" s="0" t="str">
        <f aca="false">"  "&amp;C51&amp;", "&amp;D51&amp;", "&amp;E51&amp;", "&amp;F51&amp;", "&amp;G51&amp;","</f>
        <v>  222756, _, _, _, _,</v>
      </c>
      <c r="J51" s="0" t="str">
        <f aca="false">"  "&amp;ROUND(C51*0.637628,0)&amp;", "&amp;D51&amp;", "&amp;E51&amp;", "&amp;F51&amp;", "&amp;G51&amp;","</f>
        <v>  142035, _, _, _, _,</v>
      </c>
      <c r="K51" s="0" t="str">
        <f aca="false">"  "&amp;ROUND(C51*0.637628^2,0)&amp;", "&amp;D51&amp;", "&amp;E51&amp;", "&amp;F51&amp;", "&amp;G51&amp;","</f>
        <v>  90566, _, _, _, _,</v>
      </c>
      <c r="L51" s="0" t="str">
        <f aca="false">"  "&amp;ROUND(C51*0.637628^3,0)&amp;", "&amp;D51&amp;", "&amp;E51&amp;", "&amp;F51&amp;", "&amp;G51&amp;","</f>
        <v>  57747, _, _, _, _,</v>
      </c>
      <c r="M51" s="0" t="str">
        <f aca="false">"  "&amp;ROUND(C51*0.637628^4,0)&amp;", "&amp;D51&amp;", "&amp;E51&amp;", "&amp;F51&amp;", "&amp;G51&amp;","</f>
        <v>  36821, _, _, _, _,</v>
      </c>
      <c r="N51" s="0" t="str">
        <f aca="false">"  "&amp;ROUND(C51*0.637628^5,0)&amp;", "&amp;D51&amp;", "&amp;E51&amp;", "&amp;F51&amp;", "&amp;G51&amp;","</f>
        <v>  23478, _, _, _, _,</v>
      </c>
      <c r="O51" s="0" t="str">
        <f aca="false">"  "&amp;ROUND(C51*0.637628^6,0)&amp;", "&amp;D51&amp;", "&amp;E51&amp;", "&amp;F51&amp;", "&amp;G51&amp;","</f>
        <v>  14970, _, _, _, _,</v>
      </c>
      <c r="P51" s="0" t="str">
        <f aca="false">"  "&amp;ROUND(C51*0.637628^7,0)&amp;", "&amp;D51&amp;", "&amp;E51&amp;", "&amp;F51&amp;", "&amp;G51&amp;","</f>
        <v>  9546, _, _, _, _,</v>
      </c>
      <c r="Q51" s="0" t="str">
        <f aca="false">"  "&amp;ROUND(C51*0.637628^8,0)&amp;", "&amp;D51&amp;", "&amp;E51&amp;", "&amp;F51&amp;", "&amp;G51&amp;","</f>
        <v>  6087, _, _, _, _,</v>
      </c>
      <c r="R51" s="0" t="str">
        <f aca="false">"  "&amp;ROUND(C51*0.637628^9,0)&amp;", "&amp;D51&amp;", "&amp;E51&amp;", "&amp;F51&amp;", "&amp;G51&amp;","</f>
        <v>  3881, _, _, _, _,</v>
      </c>
    </row>
    <row r="52" customFormat="false" ht="15" hidden="false" customHeight="false" outlineLevel="0" collapsed="false">
      <c r="C52" s="15" t="n">
        <f aca="false">ROUND(C21,0)</f>
        <v>445511</v>
      </c>
      <c r="D52" s="9" t="str">
        <f aca="false">D21</f>
        <v>_</v>
      </c>
      <c r="E52" s="9" t="str">
        <f aca="false">E21</f>
        <v>_</v>
      </c>
      <c r="F52" s="9" t="str">
        <f aca="false">F21</f>
        <v>_</v>
      </c>
      <c r="G52" s="9" t="str">
        <f aca="false">G21</f>
        <v>_</v>
      </c>
      <c r="I52" s="0" t="str">
        <f aca="false">"  "&amp;C52&amp;", "&amp;D52&amp;", "&amp;E52&amp;", "&amp;F52&amp;", "&amp;G52&amp;","</f>
        <v>  445511, _, _, _, _,</v>
      </c>
      <c r="J52" s="0" t="str">
        <f aca="false">"  "&amp;ROUND(C52*0.637628,0)&amp;", "&amp;D52&amp;", "&amp;E52&amp;", "&amp;F52&amp;", "&amp;G52&amp;","</f>
        <v>  284070, _, _, _, _,</v>
      </c>
      <c r="K52" s="0" t="str">
        <f aca="false">"  "&amp;ROUND(C52*0.637628^2,0)&amp;", "&amp;D52&amp;", "&amp;E52&amp;", "&amp;F52&amp;", "&amp;G52&amp;","</f>
        <v>  181131, _, _, _, _,</v>
      </c>
      <c r="L52" s="0" t="str">
        <f aca="false">"  "&amp;ROUND(C52*0.637628^3,0)&amp;", "&amp;D52&amp;", "&amp;E52&amp;", "&amp;F52&amp;", "&amp;G52&amp;","</f>
        <v>  115494, _, _, _, _,</v>
      </c>
      <c r="M52" s="0" t="str">
        <f aca="false">"  "&amp;ROUND(C52*0.637628^4,0)&amp;", "&amp;D52&amp;", "&amp;E52&amp;", "&amp;F52&amp;", "&amp;G52&amp;","</f>
        <v>  73642, _, _, _, _,</v>
      </c>
      <c r="N52" s="0" t="str">
        <f aca="false">"  "&amp;ROUND(C52*0.637628^5,0)&amp;", "&amp;D52&amp;", "&amp;E52&amp;", "&amp;F52&amp;", "&amp;G52&amp;","</f>
        <v>  46956, _, _, _, _,</v>
      </c>
      <c r="O52" s="0" t="str">
        <f aca="false">"  "&amp;ROUND(C52*0.637628^6,0)&amp;", "&amp;D52&amp;", "&amp;E52&amp;", "&amp;F52&amp;", "&amp;G52&amp;","</f>
        <v>  29941, _, _, _, _,</v>
      </c>
      <c r="P52" s="0" t="str">
        <f aca="false">"  "&amp;ROUND(C52*0.637628^7,0)&amp;", "&amp;D52&amp;", "&amp;E52&amp;", "&amp;F52&amp;", "&amp;G52&amp;","</f>
        <v>  19091, _, _, _, _,</v>
      </c>
      <c r="Q52" s="0" t="str">
        <f aca="false">"  "&amp;ROUND(C52*0.637628^8,0)&amp;", "&amp;D52&amp;", "&amp;E52&amp;", "&amp;F52&amp;", "&amp;G52&amp;","</f>
        <v>  12173, _, _, _, _,</v>
      </c>
      <c r="R52" s="0" t="str">
        <f aca="false">"  "&amp;ROUND(C52*0.637628^9,0)&amp;", "&amp;D52&amp;", "&amp;E52&amp;", "&amp;F52&amp;", "&amp;G52&amp;","</f>
        <v>  7762, _, _, _, _,</v>
      </c>
    </row>
    <row r="53" customFormat="false" ht="15" hidden="false" customHeight="false" outlineLevel="0" collapsed="false">
      <c r="C53" s="15" t="n">
        <f aca="false">ROUND(C22,0)</f>
        <v>668267</v>
      </c>
      <c r="D53" s="9" t="str">
        <f aca="false">D22</f>
        <v>_</v>
      </c>
      <c r="E53" s="9" t="str">
        <f aca="false">E22</f>
        <v>_</v>
      </c>
      <c r="F53" s="9" t="str">
        <f aca="false">F22</f>
        <v>_</v>
      </c>
      <c r="G53" s="9" t="str">
        <f aca="false">G22</f>
        <v>_</v>
      </c>
      <c r="I53" s="0" t="str">
        <f aca="false">"  "&amp;C53&amp;", "&amp;D53&amp;", "&amp;E53&amp;", "&amp;F53&amp;", "&amp;G53&amp;","</f>
        <v>  668267, _, _, _, _,</v>
      </c>
      <c r="J53" s="0" t="str">
        <f aca="false">"  "&amp;ROUND(C53*0.637628,0)&amp;", "&amp;D53&amp;", "&amp;E53&amp;", "&amp;F53&amp;", "&amp;G53&amp;","</f>
        <v>  426106, _, _, _, _,</v>
      </c>
      <c r="K53" s="0" t="str">
        <f aca="false">"  "&amp;ROUND(C53*0.637628^2,0)&amp;", "&amp;D53&amp;", "&amp;E53&amp;", "&amp;F53&amp;", "&amp;G53&amp;","</f>
        <v>  271697, _, _, _, _,</v>
      </c>
      <c r="L53" s="0" t="str">
        <f aca="false">"  "&amp;ROUND(C53*0.637628^3,0)&amp;", "&amp;D53&amp;", "&amp;E53&amp;", "&amp;F53&amp;", "&amp;G53&amp;","</f>
        <v>  173242, _, _, _, _,</v>
      </c>
      <c r="M53" s="0" t="str">
        <f aca="false">"  "&amp;ROUND(C53*0.637628^4,0)&amp;", "&amp;D53&amp;", "&amp;E53&amp;", "&amp;F53&amp;", "&amp;G53&amp;","</f>
        <v>  110464, _, _, _, _,</v>
      </c>
      <c r="N53" s="0" t="str">
        <f aca="false">"  "&amp;ROUND(C53*0.637628^5,0)&amp;", "&amp;D53&amp;", "&amp;E53&amp;", "&amp;F53&amp;", "&amp;G53&amp;","</f>
        <v>  70435, _, _, _, _,</v>
      </c>
      <c r="O53" s="0" t="str">
        <f aca="false">"  "&amp;ROUND(C53*0.637628^6,0)&amp;", "&amp;D53&amp;", "&amp;E53&amp;", "&amp;F53&amp;", "&amp;G53&amp;","</f>
        <v>  44911, _, _, _, _,</v>
      </c>
      <c r="P53" s="0" t="str">
        <f aca="false">"  "&amp;ROUND(C53*0.637628^7,0)&amp;", "&amp;D53&amp;", "&amp;E53&amp;", "&amp;F53&amp;", "&amp;G53&amp;","</f>
        <v>  28637, _, _, _, _,</v>
      </c>
      <c r="Q53" s="0" t="str">
        <f aca="false">"  "&amp;ROUND(C53*0.637628^8,0)&amp;", "&amp;D53&amp;", "&amp;E53&amp;", "&amp;F53&amp;", "&amp;G53&amp;","</f>
        <v>  18260, _, _, _, _,</v>
      </c>
      <c r="R53" s="0" t="str">
        <f aca="false">"  "&amp;ROUND(C53*0.637628^9,0)&amp;", "&amp;D53&amp;", "&amp;E53&amp;", "&amp;F53&amp;", "&amp;G53&amp;","</f>
        <v>  11643, _, _, _, _,</v>
      </c>
    </row>
    <row r="54" customFormat="false" ht="15" hidden="false" customHeight="false" outlineLevel="0" collapsed="false">
      <c r="C54" s="15" t="n">
        <f aca="false">ROUND(C23,0)</f>
        <v>445511</v>
      </c>
      <c r="D54" s="9" t="str">
        <f aca="false">D23</f>
        <v>_</v>
      </c>
      <c r="E54" s="9" t="str">
        <f aca="false">E23</f>
        <v>_</v>
      </c>
      <c r="F54" s="9" t="str">
        <f aca="false">F23</f>
        <v>_</v>
      </c>
      <c r="G54" s="9" t="str">
        <f aca="false">G23</f>
        <v>_</v>
      </c>
      <c r="I54" s="0" t="str">
        <f aca="false">"  "&amp;C54&amp;", "&amp;D54&amp;", "&amp;E54&amp;", "&amp;F54&amp;", "&amp;G54&amp;","</f>
        <v>  445511, _, _, _, _,</v>
      </c>
      <c r="J54" s="0" t="str">
        <f aca="false">"  "&amp;ROUND(C54*0.637628,0)&amp;", "&amp;D54&amp;", "&amp;E54&amp;", "&amp;F54&amp;", "&amp;G54&amp;","</f>
        <v>  284070, _, _, _, _,</v>
      </c>
      <c r="K54" s="0" t="str">
        <f aca="false">"  "&amp;ROUND(C54*0.637628^2,0)&amp;", "&amp;D54&amp;", "&amp;E54&amp;", "&amp;F54&amp;", "&amp;G54&amp;","</f>
        <v>  181131, _, _, _, _,</v>
      </c>
      <c r="L54" s="0" t="str">
        <f aca="false">"  "&amp;ROUND(C54*0.637628^3,0)&amp;", "&amp;D54&amp;", "&amp;E54&amp;", "&amp;F54&amp;", "&amp;G54&amp;","</f>
        <v>  115494, _, _, _, _,</v>
      </c>
      <c r="M54" s="0" t="str">
        <f aca="false">"  "&amp;ROUND(C54*0.637628^4,0)&amp;", "&amp;D54&amp;", "&amp;E54&amp;", "&amp;F54&amp;", "&amp;G54&amp;","</f>
        <v>  73642, _, _, _, _,</v>
      </c>
      <c r="N54" s="0" t="str">
        <f aca="false">"  "&amp;ROUND(C54*0.637628^5,0)&amp;", "&amp;D54&amp;", "&amp;E54&amp;", "&amp;F54&amp;", "&amp;G54&amp;","</f>
        <v>  46956, _, _, _, _,</v>
      </c>
      <c r="O54" s="0" t="str">
        <f aca="false">"  "&amp;ROUND(C54*0.637628^6,0)&amp;", "&amp;D54&amp;", "&amp;E54&amp;", "&amp;F54&amp;", "&amp;G54&amp;","</f>
        <v>  29941, _, _, _, _,</v>
      </c>
      <c r="P54" s="0" t="str">
        <f aca="false">"  "&amp;ROUND(C54*0.637628^7,0)&amp;", "&amp;D54&amp;", "&amp;E54&amp;", "&amp;F54&amp;", "&amp;G54&amp;","</f>
        <v>  19091, _, _, _, _,</v>
      </c>
      <c r="Q54" s="0" t="str">
        <f aca="false">"  "&amp;ROUND(C54*0.637628^8,0)&amp;", "&amp;D54&amp;", "&amp;E54&amp;", "&amp;F54&amp;", "&amp;G54&amp;","</f>
        <v>  12173, _, _, _, _,</v>
      </c>
      <c r="R54" s="0" t="str">
        <f aca="false">"  "&amp;ROUND(C54*0.637628^9,0)&amp;", "&amp;D54&amp;", "&amp;E54&amp;", "&amp;F54&amp;", "&amp;G54&amp;","</f>
        <v>  7762, _, _, _, _,</v>
      </c>
    </row>
    <row r="55" customFormat="false" ht="15" hidden="false" customHeight="false" outlineLevel="0" collapsed="false">
      <c r="C55" s="15" t="n">
        <f aca="false">ROUND(C24,0)</f>
        <v>445511</v>
      </c>
      <c r="D55" s="9" t="str">
        <f aca="false">D24</f>
        <v>_</v>
      </c>
      <c r="E55" s="9" t="str">
        <f aca="false">E24</f>
        <v>_</v>
      </c>
      <c r="F55" s="9" t="str">
        <f aca="false">F24</f>
        <v>_</v>
      </c>
      <c r="G55" s="9" t="str">
        <f aca="false">G24</f>
        <v>_</v>
      </c>
      <c r="I55" s="0" t="str">
        <f aca="false">"  "&amp;C55&amp;", "&amp;D55&amp;", "&amp;E55&amp;", "&amp;F55&amp;", "&amp;G55&amp;","</f>
        <v>  445511, _, _, _, _,</v>
      </c>
      <c r="J55" s="0" t="str">
        <f aca="false">"  "&amp;ROUND(C55*0.637628,0)&amp;", "&amp;D55&amp;", "&amp;E55&amp;", "&amp;F55&amp;", "&amp;G55&amp;","</f>
        <v>  284070, _, _, _, _,</v>
      </c>
      <c r="K55" s="0" t="str">
        <f aca="false">"  "&amp;ROUND(C55*0.637628^2,0)&amp;", "&amp;D55&amp;", "&amp;E55&amp;", "&amp;F55&amp;", "&amp;G55&amp;","</f>
        <v>  181131, _, _, _, _,</v>
      </c>
      <c r="L55" s="0" t="str">
        <f aca="false">"  "&amp;ROUND(C55*0.637628^3,0)&amp;", "&amp;D55&amp;", "&amp;E55&amp;", "&amp;F55&amp;", "&amp;G55&amp;","</f>
        <v>  115494, _, _, _, _,</v>
      </c>
      <c r="M55" s="0" t="str">
        <f aca="false">"  "&amp;ROUND(C55*0.637628^4,0)&amp;", "&amp;D55&amp;", "&amp;E55&amp;", "&amp;F55&amp;", "&amp;G55&amp;","</f>
        <v>  73642, _, _, _, _,</v>
      </c>
      <c r="N55" s="0" t="str">
        <f aca="false">"  "&amp;ROUND(C55*0.637628^5,0)&amp;", "&amp;D55&amp;", "&amp;E55&amp;", "&amp;F55&amp;", "&amp;G55&amp;","</f>
        <v>  46956, _, _, _, _,</v>
      </c>
      <c r="O55" s="0" t="str">
        <f aca="false">"  "&amp;ROUND(C55*0.637628^6,0)&amp;", "&amp;D55&amp;", "&amp;E55&amp;", "&amp;F55&amp;", "&amp;G55&amp;","</f>
        <v>  29941, _, _, _, _,</v>
      </c>
      <c r="P55" s="0" t="str">
        <f aca="false">"  "&amp;ROUND(C55*0.637628^7,0)&amp;", "&amp;D55&amp;", "&amp;E55&amp;", "&amp;F55&amp;", "&amp;G55&amp;","</f>
        <v>  19091, _, _, _, _,</v>
      </c>
      <c r="Q55" s="0" t="str">
        <f aca="false">"  "&amp;ROUND(C55*0.637628^8,0)&amp;", "&amp;D55&amp;", "&amp;E55&amp;", "&amp;F55&amp;", "&amp;G55&amp;","</f>
        <v>  12173, _, _, _, _,</v>
      </c>
      <c r="R55" s="0" t="str">
        <f aca="false">"  "&amp;ROUND(C55*0.637628^9,0)&amp;", "&amp;D55&amp;", "&amp;E55&amp;", "&amp;F55&amp;", "&amp;G55&amp;","</f>
        <v>  7762, _, _, _, _,</v>
      </c>
    </row>
    <row r="56" customFormat="false" ht="15" hidden="false" customHeight="false" outlineLevel="0" collapsed="false">
      <c r="C56" s="15" t="n">
        <f aca="false">ROUND(C25,0)</f>
        <v>445511</v>
      </c>
      <c r="D56" s="9" t="str">
        <f aca="false">D25</f>
        <v>_</v>
      </c>
      <c r="E56" s="9" t="str">
        <f aca="false">E25</f>
        <v>_</v>
      </c>
      <c r="F56" s="9" t="str">
        <f aca="false">F25</f>
        <v>_</v>
      </c>
      <c r="G56" s="9" t="str">
        <f aca="false">G25</f>
        <v>_</v>
      </c>
      <c r="I56" s="0" t="str">
        <f aca="false">"  "&amp;C56&amp;", "&amp;D56&amp;", "&amp;E56&amp;", "&amp;F56&amp;", "&amp;G56&amp;","</f>
        <v>  445511, _, _, _, _,</v>
      </c>
      <c r="J56" s="0" t="str">
        <f aca="false">"  "&amp;ROUND(C56*0.637628,0)&amp;", "&amp;D56&amp;", "&amp;E56&amp;", "&amp;F56&amp;", "&amp;G56&amp;","</f>
        <v>  284070, _, _, _, _,</v>
      </c>
      <c r="K56" s="0" t="str">
        <f aca="false">"  "&amp;ROUND(C56*0.637628^2,0)&amp;", "&amp;D56&amp;", "&amp;E56&amp;", "&amp;F56&amp;", "&amp;G56&amp;","</f>
        <v>  181131, _, _, _, _,</v>
      </c>
      <c r="L56" s="0" t="str">
        <f aca="false">"  "&amp;ROUND(C56*0.637628^3,0)&amp;", "&amp;D56&amp;", "&amp;E56&amp;", "&amp;F56&amp;", "&amp;G56&amp;","</f>
        <v>  115494, _, _, _, _,</v>
      </c>
      <c r="M56" s="0" t="str">
        <f aca="false">"  "&amp;ROUND(C56*0.637628^4,0)&amp;", "&amp;D56&amp;", "&amp;E56&amp;", "&amp;F56&amp;", "&amp;G56&amp;","</f>
        <v>  73642, _, _, _, _,</v>
      </c>
      <c r="N56" s="0" t="str">
        <f aca="false">"  "&amp;ROUND(C56*0.637628^5,0)&amp;", "&amp;D56&amp;", "&amp;E56&amp;", "&amp;F56&amp;", "&amp;G56&amp;","</f>
        <v>  46956, _, _, _, _,</v>
      </c>
      <c r="O56" s="0" t="str">
        <f aca="false">"  "&amp;ROUND(C56*0.637628^6,0)&amp;", "&amp;D56&amp;", "&amp;E56&amp;", "&amp;F56&amp;", "&amp;G56&amp;","</f>
        <v>  29941, _, _, _, _,</v>
      </c>
      <c r="P56" s="0" t="str">
        <f aca="false">"  "&amp;ROUND(C56*0.637628^7,0)&amp;", "&amp;D56&amp;", "&amp;E56&amp;", "&amp;F56&amp;", "&amp;G56&amp;","</f>
        <v>  19091, _, _, _, _,</v>
      </c>
      <c r="Q56" s="0" t="str">
        <f aca="false">"  "&amp;ROUND(C56*0.637628^8,0)&amp;", "&amp;D56&amp;", "&amp;E56&amp;", "&amp;F56&amp;", "&amp;G56&amp;","</f>
        <v>  12173, _, _, _, _,</v>
      </c>
      <c r="R56" s="0" t="str">
        <f aca="false">"  "&amp;ROUND(C56*0.637628^9,0)&amp;", "&amp;D56&amp;", "&amp;E56&amp;", "&amp;F56&amp;", "&amp;G56&amp;","</f>
        <v>  7762, _, _, _, _,</v>
      </c>
    </row>
    <row r="57" customFormat="false" ht="15" hidden="false" customHeight="false" outlineLevel="0" collapsed="false">
      <c r="C57" s="15" t="n">
        <f aca="false">ROUND(C26,0)</f>
        <v>0</v>
      </c>
      <c r="D57" s="9" t="str">
        <f aca="false">D26</f>
        <v>_</v>
      </c>
      <c r="E57" s="9" t="str">
        <f aca="false">E26</f>
        <v>_</v>
      </c>
      <c r="F57" s="9" t="str">
        <f aca="false">F26</f>
        <v>_</v>
      </c>
      <c r="G57" s="9" t="str">
        <f aca="false">G26</f>
        <v>_</v>
      </c>
      <c r="I57" s="0" t="str">
        <f aca="false">"  "&amp;C57&amp;", "&amp;D57&amp;", "&amp;E57&amp;", "&amp;F57&amp;", "&amp;G57&amp;","</f>
        <v>  0, _, _, _, _,</v>
      </c>
      <c r="J57" s="0" t="str">
        <f aca="false">"  "&amp;ROUND(C57*0.637628,0)&amp;", "&amp;D57&amp;", "&amp;E57&amp;", "&amp;F57&amp;", "&amp;G57&amp;","</f>
        <v>  0, _, _, _, _,</v>
      </c>
      <c r="K57" s="0" t="str">
        <f aca="false">"  "&amp;ROUND(C57*0.637628^2,0)&amp;", "&amp;D57&amp;", "&amp;E57&amp;", "&amp;F57&amp;", "&amp;G57&amp;","</f>
        <v>  0, _, _, _, _,</v>
      </c>
      <c r="L57" s="0" t="str">
        <f aca="false">"  "&amp;ROUND(C57*0.637628^3,0)&amp;", "&amp;D57&amp;", "&amp;E57&amp;", "&amp;F57&amp;", "&amp;G57&amp;","</f>
        <v>  0, _, _, _, _,</v>
      </c>
      <c r="M57" s="0" t="str">
        <f aca="false">"  "&amp;ROUND(C57*0.637628^4,0)&amp;", "&amp;D57&amp;", "&amp;E57&amp;", "&amp;F57&amp;", "&amp;G57&amp;","</f>
        <v>  0, _, _, _, _,</v>
      </c>
      <c r="N57" s="0" t="str">
        <f aca="false">"  "&amp;ROUND(C57*0.637628^5,0)&amp;", "&amp;D57&amp;", "&amp;E57&amp;", "&amp;F57&amp;", "&amp;G57&amp;","</f>
        <v>  0, _, _, _, _,</v>
      </c>
      <c r="O57" s="0" t="str">
        <f aca="false">"  "&amp;ROUND(C57*0.637628^6,0)&amp;", "&amp;D57&amp;", "&amp;E57&amp;", "&amp;F57&amp;", "&amp;G57&amp;","</f>
        <v>  0, _, _, _, _,</v>
      </c>
      <c r="P57" s="0" t="str">
        <f aca="false">"  "&amp;ROUND(C57*0.637628^7,0)&amp;", "&amp;D57&amp;", "&amp;E57&amp;", "&amp;F57&amp;", "&amp;G57&amp;","</f>
        <v>  0, _, _, _, _,</v>
      </c>
      <c r="Q57" s="0" t="str">
        <f aca="false">"  "&amp;ROUND(C57*0.637628^8,0)&amp;", "&amp;D57&amp;", "&amp;E57&amp;", "&amp;F57&amp;", "&amp;G57&amp;","</f>
        <v>  0, _, _, _, _,</v>
      </c>
      <c r="R57" s="0" t="str">
        <f aca="false">"  "&amp;ROUND(C57*0.637628^9,0)&amp;", "&amp;D57&amp;", "&amp;E57&amp;", "&amp;F57&amp;", "&amp;G57&amp;","</f>
        <v>  0, _, _, _, _,</v>
      </c>
    </row>
    <row r="58" customFormat="false" ht="15" hidden="false" customHeight="false" outlineLevel="0" collapsed="false">
      <c r="C58" s="15" t="n">
        <f aca="false">ROUND(C27,0)</f>
        <v>0</v>
      </c>
      <c r="D58" s="9" t="str">
        <f aca="false">D27</f>
        <v>_</v>
      </c>
      <c r="E58" s="9" t="str">
        <f aca="false">E27</f>
        <v>_</v>
      </c>
      <c r="F58" s="9" t="str">
        <f aca="false">F27</f>
        <v>_</v>
      </c>
      <c r="G58" s="9" t="str">
        <f aca="false">G27</f>
        <v>_</v>
      </c>
      <c r="I58" s="0" t="str">
        <f aca="false">"  "&amp;C58&amp;", "&amp;D58&amp;", "&amp;E58&amp;", "&amp;F58&amp;", "&amp;G58&amp;","</f>
        <v>  0, _, _, _, _,</v>
      </c>
      <c r="J58" s="0" t="str">
        <f aca="false">"  "&amp;ROUND(C58*0.637628,0)&amp;", "&amp;D58&amp;", "&amp;E58&amp;", "&amp;F58&amp;", "&amp;G58&amp;","</f>
        <v>  0, _, _, _, _,</v>
      </c>
      <c r="K58" s="0" t="str">
        <f aca="false">"  "&amp;ROUND(C58*0.637628^2,0)&amp;", "&amp;D58&amp;", "&amp;E58&amp;", "&amp;F58&amp;", "&amp;G58&amp;","</f>
        <v>  0, _, _, _, _,</v>
      </c>
      <c r="L58" s="0" t="str">
        <f aca="false">"  "&amp;ROUND(C58*0.637628^3,0)&amp;", "&amp;D58&amp;", "&amp;E58&amp;", "&amp;F58&amp;", "&amp;G58&amp;","</f>
        <v>  0, _, _, _, _,</v>
      </c>
      <c r="M58" s="0" t="str">
        <f aca="false">"  "&amp;ROUND(C58*0.637628^4,0)&amp;", "&amp;D58&amp;", "&amp;E58&amp;", "&amp;F58&amp;", "&amp;G58&amp;","</f>
        <v>  0, _, _, _, _,</v>
      </c>
      <c r="N58" s="0" t="str">
        <f aca="false">"  "&amp;ROUND(C58*0.637628^5,0)&amp;", "&amp;D58&amp;", "&amp;E58&amp;", "&amp;F58&amp;", "&amp;G58&amp;","</f>
        <v>  0, _, _, _, _,</v>
      </c>
      <c r="O58" s="0" t="str">
        <f aca="false">"  "&amp;ROUND(C58*0.637628^6,0)&amp;", "&amp;D58&amp;", "&amp;E58&amp;", "&amp;F58&amp;", "&amp;G58&amp;","</f>
        <v>  0, _, _, _, _,</v>
      </c>
      <c r="P58" s="0" t="str">
        <f aca="false">"  "&amp;ROUND(C58*0.637628^7,0)&amp;", "&amp;D58&amp;", "&amp;E58&amp;", "&amp;F58&amp;", "&amp;G58&amp;","</f>
        <v>  0, _, _, _, _,</v>
      </c>
      <c r="Q58" s="0" t="str">
        <f aca="false">"  "&amp;ROUND(C58*0.637628^8,0)&amp;", "&amp;D58&amp;", "&amp;E58&amp;", "&amp;F58&amp;", "&amp;G58&amp;","</f>
        <v>  0, _, _, _, _,</v>
      </c>
      <c r="R58" s="0" t="str">
        <f aca="false">"  "&amp;ROUND(C58*0.637628^9,0)&amp;", "&amp;D58&amp;", "&amp;E58&amp;", "&amp;F58&amp;", "&amp;G58&amp;","</f>
        <v>  0, _, _, _, _,</v>
      </c>
    </row>
    <row r="59" customFormat="false" ht="15" hidden="false" customHeight="false" outlineLevel="0" collapsed="false">
      <c r="C59" s="15" t="n">
        <f aca="false">ROUND(C28,0)</f>
        <v>0</v>
      </c>
      <c r="D59" s="9" t="str">
        <f aca="false">D28</f>
        <v>_</v>
      </c>
      <c r="E59" s="9" t="str">
        <f aca="false">E28</f>
        <v>_</v>
      </c>
      <c r="F59" s="9" t="str">
        <f aca="false">F28</f>
        <v>_</v>
      </c>
      <c r="G59" s="9" t="str">
        <f aca="false">G28</f>
        <v>_</v>
      </c>
      <c r="I59" s="0" t="str">
        <f aca="false">"  "&amp;C59&amp;", "&amp;D59&amp;", "&amp;E59&amp;", "&amp;F59&amp;", "&amp;G59&amp;","</f>
        <v>  0, _, _, _, _,</v>
      </c>
      <c r="J59" s="0" t="str">
        <f aca="false">"  "&amp;ROUND(C59*0.637628,0)&amp;", "&amp;D59&amp;", "&amp;E59&amp;", "&amp;F59&amp;", "&amp;G59&amp;","</f>
        <v>  0, _, _, _, _,</v>
      </c>
      <c r="K59" s="0" t="str">
        <f aca="false">"  "&amp;ROUND(C59*0.637628^2,0)&amp;", "&amp;D59&amp;", "&amp;E59&amp;", "&amp;F59&amp;", "&amp;G59&amp;","</f>
        <v>  0, _, _, _, _,</v>
      </c>
      <c r="L59" s="0" t="str">
        <f aca="false">"  "&amp;ROUND(C59*0.637628^3,0)&amp;", "&amp;D59&amp;", "&amp;E59&amp;", "&amp;F59&amp;", "&amp;G59&amp;","</f>
        <v>  0, _, _, _, _,</v>
      </c>
      <c r="M59" s="0" t="str">
        <f aca="false">"  "&amp;ROUND(C59*0.637628^4,0)&amp;", "&amp;D59&amp;", "&amp;E59&amp;", "&amp;F59&amp;", "&amp;G59&amp;","</f>
        <v>  0, _, _, _, _,</v>
      </c>
      <c r="N59" s="0" t="str">
        <f aca="false">"  "&amp;ROUND(C59*0.637628^5,0)&amp;", "&amp;D59&amp;", "&amp;E59&amp;", "&amp;F59&amp;", "&amp;G59&amp;","</f>
        <v>  0, _, _, _, _,</v>
      </c>
      <c r="O59" s="0" t="str">
        <f aca="false">"  "&amp;ROUND(C59*0.637628^6,0)&amp;", "&amp;D59&amp;", "&amp;E59&amp;", "&amp;F59&amp;", "&amp;G59&amp;","</f>
        <v>  0, _, _, _, _,</v>
      </c>
      <c r="P59" s="0" t="str">
        <f aca="false">"  "&amp;ROUND(C59*0.637628^7,0)&amp;", "&amp;D59&amp;", "&amp;E59&amp;", "&amp;F59&amp;", "&amp;G59&amp;","</f>
        <v>  0, _, _, _, _,</v>
      </c>
      <c r="Q59" s="0" t="str">
        <f aca="false">"  "&amp;ROUND(C59*0.637628^8,0)&amp;", "&amp;D59&amp;", "&amp;E59&amp;", "&amp;F59&amp;", "&amp;G59&amp;","</f>
        <v>  0, _, _, _, _,</v>
      </c>
      <c r="R59" s="0" t="str">
        <f aca="false">"  "&amp;ROUND(C59*0.637628^9,0)&amp;", "&amp;D59&amp;", "&amp;E59&amp;", "&amp;F59&amp;", "&amp;G59&amp;","</f>
        <v>  0, _, _, _, _,</v>
      </c>
    </row>
    <row r="60" customFormat="false" ht="15" hidden="false" customHeight="false" outlineLevel="0" collapsed="false">
      <c r="C60" s="15" t="n">
        <f aca="false">ROUND(C29,0)</f>
        <v>0</v>
      </c>
      <c r="D60" s="9" t="str">
        <f aca="false">D29</f>
        <v>_</v>
      </c>
      <c r="E60" s="9" t="str">
        <f aca="false">E29</f>
        <v>_</v>
      </c>
      <c r="F60" s="9" t="str">
        <f aca="false">F29</f>
        <v>_</v>
      </c>
      <c r="G60" s="9" t="str">
        <f aca="false">G29</f>
        <v>_</v>
      </c>
      <c r="I60" s="0" t="str">
        <f aca="false">"  "&amp;C60&amp;", "&amp;D60&amp;", "&amp;E60&amp;", "&amp;F60&amp;", "&amp;G60&amp;","</f>
        <v>  0, _, _, _, _,</v>
      </c>
      <c r="J60" s="0" t="str">
        <f aca="false">"  "&amp;ROUND(C60*0.637628,0)&amp;", "&amp;D60&amp;", "&amp;E60&amp;", "&amp;F60&amp;", "&amp;G60&amp;","</f>
        <v>  0, _, _, _, _,</v>
      </c>
      <c r="K60" s="0" t="str">
        <f aca="false">"  "&amp;ROUND(C60*0.637628^2,0)&amp;", "&amp;D60&amp;", "&amp;E60&amp;", "&amp;F60&amp;", "&amp;G60&amp;","</f>
        <v>  0, _, _, _, _,</v>
      </c>
      <c r="L60" s="0" t="str">
        <f aca="false">"  "&amp;ROUND(C60*0.637628^3,0)&amp;", "&amp;D60&amp;", "&amp;E60&amp;", "&amp;F60&amp;", "&amp;G60&amp;","</f>
        <v>  0, _, _, _, _,</v>
      </c>
      <c r="M60" s="0" t="str">
        <f aca="false">"  "&amp;ROUND(C60*0.637628^4,0)&amp;", "&amp;D60&amp;", "&amp;E60&amp;", "&amp;F60&amp;", "&amp;G60&amp;","</f>
        <v>  0, _, _, _, _,</v>
      </c>
      <c r="N60" s="0" t="str">
        <f aca="false">"  "&amp;ROUND(C60*0.637628^5,0)&amp;", "&amp;D60&amp;", "&amp;E60&amp;", "&amp;F60&amp;", "&amp;G60&amp;","</f>
        <v>  0, _, _, _, _,</v>
      </c>
      <c r="O60" s="0" t="str">
        <f aca="false">"  "&amp;ROUND(C60*0.637628^6,0)&amp;", "&amp;D60&amp;", "&amp;E60&amp;", "&amp;F60&amp;", "&amp;G60&amp;","</f>
        <v>  0, _, _, _, _,</v>
      </c>
      <c r="P60" s="0" t="str">
        <f aca="false">"  "&amp;ROUND(C60*0.637628^7,0)&amp;", "&amp;D60&amp;", "&amp;E60&amp;", "&amp;F60&amp;", "&amp;G60&amp;","</f>
        <v>  0, _, _, _, _,</v>
      </c>
      <c r="Q60" s="0" t="str">
        <f aca="false">"  "&amp;ROUND(C60*0.637628^8,0)&amp;", "&amp;D60&amp;", "&amp;E60&amp;", "&amp;F60&amp;", "&amp;G60&amp;","</f>
        <v>  0, _, _, _, _,</v>
      </c>
      <c r="R60" s="0" t="str">
        <f aca="false">"  "&amp;ROUND(C60*0.637628^9,0)&amp;", "&amp;D60&amp;", "&amp;E60&amp;", "&amp;F60&amp;", "&amp;G60&amp;","</f>
        <v>  0, _, _, _, _,</v>
      </c>
    </row>
    <row r="61" customFormat="false" ht="15" hidden="false" customHeight="false" outlineLevel="0" collapsed="false">
      <c r="C61" s="15" t="n">
        <f aca="false">ROUND(C30,0)</f>
        <v>0</v>
      </c>
      <c r="D61" s="9" t="str">
        <f aca="false">D30</f>
        <v>_</v>
      </c>
      <c r="E61" s="9" t="str">
        <f aca="false">E30</f>
        <v>_</v>
      </c>
      <c r="F61" s="9" t="str">
        <f aca="false">F30</f>
        <v>_</v>
      </c>
      <c r="G61" s="9" t="str">
        <f aca="false">G30</f>
        <v>_</v>
      </c>
      <c r="I61" s="0" t="str">
        <f aca="false">"  "&amp;C61&amp;", "&amp;D61&amp;", "&amp;E61&amp;", "&amp;F61&amp;", "&amp;G61&amp;","</f>
        <v>  0, _, _, _, _,</v>
      </c>
      <c r="J61" s="0" t="str">
        <f aca="false">"  "&amp;ROUND(C61*0.637628,0)&amp;", "&amp;D61&amp;", "&amp;E61&amp;", "&amp;F61&amp;", "&amp;G61&amp;","</f>
        <v>  0, _, _, _, _,</v>
      </c>
      <c r="K61" s="0" t="str">
        <f aca="false">"  "&amp;ROUND(C61*0.637628^2,0)&amp;", "&amp;D61&amp;", "&amp;E61&amp;", "&amp;F61&amp;", "&amp;G61&amp;","</f>
        <v>  0, _, _, _, _,</v>
      </c>
      <c r="L61" s="0" t="str">
        <f aca="false">"  "&amp;ROUND(C61*0.637628^3,0)&amp;", "&amp;D61&amp;", "&amp;E61&amp;", "&amp;F61&amp;", "&amp;G61&amp;","</f>
        <v>  0, _, _, _, _,</v>
      </c>
      <c r="M61" s="0" t="str">
        <f aca="false">"  "&amp;ROUND(C61*0.637628^4,0)&amp;", "&amp;D61&amp;", "&amp;E61&amp;", "&amp;F61&amp;", "&amp;G61&amp;","</f>
        <v>  0, _, _, _, _,</v>
      </c>
      <c r="N61" s="0" t="str">
        <f aca="false">"  "&amp;ROUND(C61*0.637628^5,0)&amp;", "&amp;D61&amp;", "&amp;E61&amp;", "&amp;F61&amp;", "&amp;G61&amp;","</f>
        <v>  0, _, _, _, _,</v>
      </c>
      <c r="O61" s="0" t="str">
        <f aca="false">"  "&amp;ROUND(C61*0.637628^6,0)&amp;", "&amp;D61&amp;", "&amp;E61&amp;", "&amp;F61&amp;", "&amp;G61&amp;","</f>
        <v>  0, _, _, _, _,</v>
      </c>
      <c r="P61" s="0" t="str">
        <f aca="false">"  "&amp;ROUND(C61*0.637628^7,0)&amp;", "&amp;D61&amp;", "&amp;E61&amp;", "&amp;F61&amp;", "&amp;G61&amp;","</f>
        <v>  0, _, _, _, _,</v>
      </c>
      <c r="Q61" s="0" t="str">
        <f aca="false">"  "&amp;ROUND(C61*0.637628^8,0)&amp;", "&amp;D61&amp;", "&amp;E61&amp;", "&amp;F61&amp;", "&amp;G61&amp;","</f>
        <v>  0, _, _, _, _,</v>
      </c>
      <c r="R61" s="0" t="str">
        <f aca="false">"  "&amp;ROUND(C61*0.637628^9,0)&amp;", "&amp;D61&amp;", "&amp;E61&amp;", "&amp;F61&amp;", "&amp;G61&amp;","</f>
        <v>  0, _, _, _, _,</v>
      </c>
    </row>
    <row r="62" customFormat="false" ht="15" hidden="false" customHeight="false" outlineLevel="0" collapsed="false">
      <c r="C62" s="15" t="n">
        <f aca="false">ROUND(C31,0)</f>
        <v>0</v>
      </c>
      <c r="D62" s="9" t="str">
        <f aca="false">D31</f>
        <v>_</v>
      </c>
      <c r="E62" s="9" t="str">
        <f aca="false">E31</f>
        <v>_</v>
      </c>
      <c r="F62" s="9" t="str">
        <f aca="false">F31</f>
        <v>_</v>
      </c>
      <c r="G62" s="9" t="str">
        <f aca="false">G31</f>
        <v>_</v>
      </c>
      <c r="I62" s="0" t="str">
        <f aca="false">"  "&amp;C62&amp;", "&amp;D62&amp;", "&amp;E62&amp;", "&amp;F62&amp;", "&amp;G62&amp;","</f>
        <v>  0, _, _, _, _,</v>
      </c>
      <c r="J62" s="0" t="str">
        <f aca="false">"  "&amp;ROUND(C62*0.637628,0)&amp;", "&amp;D62&amp;", "&amp;E62&amp;", "&amp;F62&amp;", "&amp;G62&amp;","</f>
        <v>  0, _, _, _, _,</v>
      </c>
      <c r="K62" s="0" t="str">
        <f aca="false">"  "&amp;ROUND(C62*0.637628^2,0)&amp;", "&amp;D62&amp;", "&amp;E62&amp;", "&amp;F62&amp;", "&amp;G62&amp;","</f>
        <v>  0, _, _, _, _,</v>
      </c>
      <c r="L62" s="0" t="str">
        <f aca="false">"  "&amp;ROUND(C62*0.637628^3,0)&amp;", "&amp;D62&amp;", "&amp;E62&amp;", "&amp;F62&amp;", "&amp;G62&amp;","</f>
        <v>  0, _, _, _, _,</v>
      </c>
      <c r="M62" s="0" t="str">
        <f aca="false">"  "&amp;ROUND(C62*0.637628^4,0)&amp;", "&amp;D62&amp;", "&amp;E62&amp;", "&amp;F62&amp;", "&amp;G62&amp;","</f>
        <v>  0, _, _, _, _,</v>
      </c>
      <c r="N62" s="0" t="str">
        <f aca="false">"  "&amp;ROUND(C62*0.637628^5,0)&amp;", "&amp;D62&amp;", "&amp;E62&amp;", "&amp;F62&amp;", "&amp;G62&amp;","</f>
        <v>  0, _, _, _, _,</v>
      </c>
      <c r="O62" s="0" t="str">
        <f aca="false">"  "&amp;ROUND(C62*0.637628^6,0)&amp;", "&amp;D62&amp;", "&amp;E62&amp;", "&amp;F62&amp;", "&amp;G62&amp;","</f>
        <v>  0, _, _, _, _,</v>
      </c>
      <c r="P62" s="0" t="str">
        <f aca="false">"  "&amp;ROUND(C62*0.637628^7,0)&amp;", "&amp;D62&amp;", "&amp;E62&amp;", "&amp;F62&amp;", "&amp;G62&amp;","</f>
        <v>  0, _, _, _, _,</v>
      </c>
      <c r="Q62" s="0" t="str">
        <f aca="false">"  "&amp;ROUND(C62*0.637628^8,0)&amp;", "&amp;D62&amp;", "&amp;E62&amp;", "&amp;F62&amp;", "&amp;G62&amp;","</f>
        <v>  0, _, _, _, _,</v>
      </c>
      <c r="R62" s="0" t="str">
        <f aca="false">"  "&amp;ROUND(C62*0.637628^9,0)&amp;", "&amp;D62&amp;", "&amp;E62&amp;", "&amp;F62&amp;", "&amp;G62&amp;","</f>
        <v>  0, _, _, _, _,</v>
      </c>
    </row>
    <row r="63" customFormat="false" ht="15" hidden="false" customHeight="false" outlineLevel="0" collapsed="false">
      <c r="C63" s="15" t="n">
        <f aca="false">ROUND(C32,0)</f>
        <v>0</v>
      </c>
      <c r="D63" s="9" t="str">
        <f aca="false">D32</f>
        <v>_</v>
      </c>
      <c r="E63" s="9" t="str">
        <f aca="false">E32</f>
        <v>_</v>
      </c>
      <c r="F63" s="9" t="str">
        <f aca="false">F32</f>
        <v>_</v>
      </c>
      <c r="G63" s="9" t="str">
        <f aca="false">G32</f>
        <v>_</v>
      </c>
      <c r="I63" s="0" t="str">
        <f aca="false">"  "&amp;C63&amp;", "&amp;D63&amp;", "&amp;E63&amp;", "&amp;F63&amp;", "&amp;G63&amp;" ;"</f>
        <v>  0, _, _, _, _ ;</v>
      </c>
      <c r="J63" s="0" t="str">
        <f aca="false">"  "&amp;ROUND(C63*0.637628,0)&amp;", "&amp;D63&amp;", "&amp;E63&amp;", "&amp;F63&amp;", "&amp;G63&amp;" ;"</f>
        <v>  0, _, _, _, _ ;</v>
      </c>
      <c r="K63" s="0" t="str">
        <f aca="false">"  "&amp;ROUND(C63*0.637628^2,0)&amp;", "&amp;D63&amp;", "&amp;E63&amp;", "&amp;F63&amp;", "&amp;G63&amp;" ;"</f>
        <v>  0, _, _, _, _ ;</v>
      </c>
      <c r="L63" s="0" t="str">
        <f aca="false">"  "&amp;ROUND(C63*0.637628^3,0)&amp;", "&amp;D63&amp;", "&amp;E63&amp;", "&amp;F63&amp;", "&amp;G63&amp;" ;"</f>
        <v>  0, _, _, _, _ ;</v>
      </c>
      <c r="M63" s="0" t="str">
        <f aca="false">"  "&amp;ROUND(C63*0.637628^4,0)&amp;", "&amp;D63&amp;", "&amp;E63&amp;", "&amp;F63&amp;", "&amp;G63&amp;" ;"</f>
        <v>  0, _, _, _, _ ;</v>
      </c>
      <c r="N63" s="0" t="str">
        <f aca="false">"  "&amp;ROUND(C63*0.637628^5,0)&amp;", "&amp;D63&amp;", "&amp;E63&amp;", "&amp;F63&amp;", "&amp;G63&amp;" ;"</f>
        <v>  0, _, _, _, _ ;</v>
      </c>
      <c r="O63" s="0" t="str">
        <f aca="false">"  "&amp;ROUND(C63*0.637628^6,0)&amp;", "&amp;D63&amp;", "&amp;E63&amp;", "&amp;F63&amp;", "&amp;G63&amp;" ;"</f>
        <v>  0, _, _, _, _ ;</v>
      </c>
      <c r="P63" s="0" t="str">
        <f aca="false">"  "&amp;ROUND(C63*0.637628^7,0)&amp;", "&amp;D63&amp;", "&amp;E63&amp;", "&amp;F63&amp;", "&amp;G63&amp;" ;"</f>
        <v>  0, _, _, _, _ ;</v>
      </c>
      <c r="Q63" s="0" t="str">
        <f aca="false">"  "&amp;ROUND(C63*0.637628^8,0)&amp;", "&amp;D63&amp;", "&amp;E63&amp;", "&amp;F63&amp;", "&amp;G63&amp;" ;"</f>
        <v>  0, _, _, _, _ ;</v>
      </c>
      <c r="R63" s="0" t="str">
        <f aca="false">"  "&amp;ROUND(C63*0.637628^9,0)&amp;", "&amp;D63&amp;", "&amp;E63&amp;", "&amp;F63&amp;", "&amp;G63&amp;" ;"</f>
        <v>  0, _, _, _, _ ;</v>
      </c>
    </row>
    <row r="64" customFormat="false" ht="15" hidden="false" customHeight="false" outlineLevel="0" collapsed="false">
      <c r="C64" s="15"/>
      <c r="D64" s="9"/>
      <c r="E64" s="9"/>
      <c r="F64" s="9"/>
      <c r="G64" s="9"/>
    </row>
    <row r="65" customFormat="false" ht="15" hidden="false" customHeight="false" outlineLevel="0" collapsed="false">
      <c r="A65" s="1" t="s">
        <v>22</v>
      </c>
      <c r="B65" s="16" t="n">
        <v>0</v>
      </c>
      <c r="C65" s="16" t="n">
        <v>1</v>
      </c>
      <c r="D65" s="16" t="n">
        <v>2</v>
      </c>
      <c r="E65" s="16" t="n">
        <v>3</v>
      </c>
      <c r="F65" s="16" t="n">
        <v>4</v>
      </c>
      <c r="G65" s="16" t="n">
        <v>5</v>
      </c>
      <c r="H65" s="16" t="n">
        <v>6</v>
      </c>
      <c r="I65" s="16" t="n">
        <v>7</v>
      </c>
      <c r="J65" s="16" t="n">
        <v>8</v>
      </c>
      <c r="K65" s="16" t="n">
        <v>9</v>
      </c>
      <c r="L65" s="16" t="n">
        <v>10</v>
      </c>
      <c r="M65" s="16" t="n">
        <v>11</v>
      </c>
      <c r="N65" s="16" t="n">
        <v>12</v>
      </c>
      <c r="O65" s="16" t="n">
        <v>13</v>
      </c>
      <c r="P65" s="16" t="n">
        <v>14</v>
      </c>
      <c r="Q65" s="16" t="n">
        <v>15</v>
      </c>
      <c r="R65" s="16" t="n">
        <v>16</v>
      </c>
      <c r="S65" s="16" t="n">
        <v>17</v>
      </c>
      <c r="T65" s="16" t="n">
        <v>18</v>
      </c>
      <c r="U65" s="16" t="n">
        <v>19</v>
      </c>
      <c r="V65" s="16" t="n">
        <v>20</v>
      </c>
      <c r="W65" s="16" t="n">
        <v>21</v>
      </c>
      <c r="X65" s="16" t="n">
        <v>22</v>
      </c>
      <c r="Y65" s="16" t="n">
        <v>23</v>
      </c>
      <c r="Z65" s="16" t="n">
        <v>24</v>
      </c>
      <c r="AA65" s="16" t="n">
        <v>25</v>
      </c>
      <c r="AB65" s="16" t="n">
        <v>26</v>
      </c>
      <c r="AC65" s="16" t="n">
        <v>27</v>
      </c>
      <c r="AD65" s="16" t="n">
        <v>28</v>
      </c>
      <c r="AE65" s="16" t="n">
        <v>29</v>
      </c>
    </row>
    <row r="66" customFormat="false" ht="15" hidden="false" customHeight="false" outlineLevel="0" collapsed="false">
      <c r="A66" s="0" t="s">
        <v>23</v>
      </c>
      <c r="B66" s="0" t="n">
        <v>0</v>
      </c>
      <c r="C66" s="15" t="n">
        <v>0.02</v>
      </c>
      <c r="D66" s="15" t="n">
        <v>0.03</v>
      </c>
      <c r="E66" s="15" t="n">
        <v>0.01</v>
      </c>
      <c r="F66" s="15" t="n">
        <v>0.03</v>
      </c>
      <c r="G66" s="15" t="n">
        <v>0.04</v>
      </c>
      <c r="H66" s="15" t="n">
        <v>0.05</v>
      </c>
      <c r="I66" s="15" t="n">
        <v>0.05</v>
      </c>
      <c r="J66" s="15" t="n">
        <v>0.07</v>
      </c>
      <c r="K66" s="15" t="n">
        <v>0.05</v>
      </c>
      <c r="L66" s="15" t="n">
        <v>0.07</v>
      </c>
      <c r="M66" s="15" t="n">
        <v>0.07</v>
      </c>
      <c r="N66" s="15" t="n">
        <v>0.09</v>
      </c>
      <c r="O66" s="15" t="n">
        <v>0.06</v>
      </c>
      <c r="P66" s="15" t="n">
        <v>0.06</v>
      </c>
      <c r="Q66" s="15" t="n">
        <v>0.06</v>
      </c>
      <c r="R66" s="15" t="n">
        <v>0.05</v>
      </c>
      <c r="S66" s="15" t="n">
        <v>0.02</v>
      </c>
      <c r="T66" s="15" t="n">
        <v>0.03</v>
      </c>
      <c r="U66" s="15" t="n">
        <v>0.04</v>
      </c>
      <c r="V66" s="15" t="n">
        <v>0.05</v>
      </c>
      <c r="W66" s="15" t="n">
        <v>0.03</v>
      </c>
      <c r="X66" s="15" t="n">
        <v>0.02</v>
      </c>
      <c r="Y66" s="0" t="n">
        <v>0</v>
      </c>
      <c r="Z66" s="0" t="n">
        <v>0</v>
      </c>
      <c r="AA66" s="0" t="n">
        <v>0</v>
      </c>
      <c r="AB66" s="0" t="n">
        <v>0</v>
      </c>
      <c r="AC66" s="0" t="n">
        <v>0</v>
      </c>
      <c r="AD66" s="0" t="n">
        <v>0</v>
      </c>
      <c r="AE66" s="0" t="n">
        <v>0</v>
      </c>
      <c r="AG66" s="3" t="n">
        <f aca="false">SUM(B66:AE66)</f>
        <v>1</v>
      </c>
    </row>
    <row r="67" customFormat="false" ht="15" hidden="false" customHeight="false" outlineLevel="0" collapsed="false">
      <c r="A67" s="0" t="s">
        <v>24</v>
      </c>
      <c r="B67" s="0" t="n">
        <v>0</v>
      </c>
      <c r="C67" s="15" t="n">
        <v>0.02</v>
      </c>
      <c r="D67" s="15" t="n">
        <v>0.03</v>
      </c>
      <c r="E67" s="15" t="n">
        <v>0.01</v>
      </c>
      <c r="F67" s="15" t="n">
        <v>0.03</v>
      </c>
      <c r="G67" s="15" t="n">
        <v>0.04</v>
      </c>
      <c r="H67" s="15" t="n">
        <v>0.05</v>
      </c>
      <c r="I67" s="15" t="n">
        <v>0.05</v>
      </c>
      <c r="J67" s="15" t="n">
        <v>0.07</v>
      </c>
      <c r="K67" s="15" t="n">
        <v>0.05</v>
      </c>
      <c r="L67" s="15" t="n">
        <v>0.07</v>
      </c>
      <c r="M67" s="15" t="n">
        <v>0.07</v>
      </c>
      <c r="N67" s="15" t="n">
        <v>0.09</v>
      </c>
      <c r="O67" s="15" t="n">
        <v>0.06</v>
      </c>
      <c r="P67" s="15" t="n">
        <v>0.06</v>
      </c>
      <c r="Q67" s="15" t="n">
        <v>0.06</v>
      </c>
      <c r="R67" s="15" t="n">
        <v>0.05</v>
      </c>
      <c r="S67" s="15" t="n">
        <v>0.02</v>
      </c>
      <c r="T67" s="15" t="n">
        <v>0.03</v>
      </c>
      <c r="U67" s="15" t="n">
        <v>0.04</v>
      </c>
      <c r="V67" s="15" t="n">
        <v>0.05</v>
      </c>
      <c r="W67" s="15" t="n">
        <v>0.03</v>
      </c>
      <c r="X67" s="15" t="n">
        <v>0.02</v>
      </c>
      <c r="Y67" s="0" t="n">
        <v>0</v>
      </c>
      <c r="Z67" s="0" t="n">
        <v>0</v>
      </c>
      <c r="AA67" s="0" t="n">
        <v>0</v>
      </c>
      <c r="AB67" s="0" t="n">
        <v>0</v>
      </c>
      <c r="AC67" s="0" t="n">
        <v>0</v>
      </c>
      <c r="AD67" s="0" t="n">
        <v>0</v>
      </c>
      <c r="AE67" s="0" t="n">
        <v>0</v>
      </c>
      <c r="AG67" s="3" t="n">
        <f aca="false">SUM(B67:AE67)</f>
        <v>1</v>
      </c>
    </row>
    <row r="68" customFormat="false" ht="15" hidden="false" customHeight="false" outlineLevel="0" collapsed="false">
      <c r="A68" s="0" t="s">
        <v>25</v>
      </c>
      <c r="B68" s="0" t="n">
        <v>0</v>
      </c>
      <c r="C68" s="17" t="n">
        <v>0</v>
      </c>
      <c r="D68" s="17" t="n">
        <v>0</v>
      </c>
      <c r="E68" s="17" t="n">
        <v>0</v>
      </c>
      <c r="F68" s="17" t="n">
        <v>0</v>
      </c>
      <c r="G68" s="17" t="n">
        <v>0</v>
      </c>
      <c r="H68" s="17" t="n">
        <v>0.03</v>
      </c>
      <c r="I68" s="17" t="n">
        <v>0.02</v>
      </c>
      <c r="J68" s="17" t="n">
        <v>0.08</v>
      </c>
      <c r="K68" s="17" t="n">
        <v>0.05</v>
      </c>
      <c r="L68" s="17" t="n">
        <v>0.09</v>
      </c>
      <c r="M68" s="17" t="n">
        <v>0.11</v>
      </c>
      <c r="N68" s="17" t="n">
        <v>0.13</v>
      </c>
      <c r="O68" s="17" t="n">
        <v>0.06</v>
      </c>
      <c r="P68" s="17" t="n">
        <v>0.06</v>
      </c>
      <c r="Q68" s="17" t="n">
        <v>0.07</v>
      </c>
      <c r="R68" s="17" t="n">
        <v>0.07</v>
      </c>
      <c r="S68" s="17" t="n">
        <v>0.02</v>
      </c>
      <c r="T68" s="17" t="n">
        <v>0.03</v>
      </c>
      <c r="U68" s="17" t="n">
        <v>0.04</v>
      </c>
      <c r="V68" s="17" t="n">
        <v>0.08</v>
      </c>
      <c r="W68" s="17" t="n">
        <v>0.04</v>
      </c>
      <c r="X68" s="17" t="n">
        <v>0.02</v>
      </c>
      <c r="Y68" s="0" t="n">
        <v>0</v>
      </c>
      <c r="Z68" s="0" t="n">
        <v>0</v>
      </c>
      <c r="AA68" s="0" t="n">
        <v>0</v>
      </c>
      <c r="AB68" s="0" t="n">
        <v>0</v>
      </c>
      <c r="AC68" s="0" t="n">
        <v>0</v>
      </c>
      <c r="AD68" s="0" t="n">
        <v>0</v>
      </c>
      <c r="AE68" s="0" t="n">
        <v>0</v>
      </c>
      <c r="AG68" s="3" t="n">
        <f aca="false">SUM(B68:AE68)</f>
        <v>1</v>
      </c>
    </row>
    <row r="69" customFormat="false" ht="15" hidden="false" customHeight="false" outlineLevel="0" collapsed="false">
      <c r="A69" s="0" t="s">
        <v>26</v>
      </c>
      <c r="B69" s="0" t="n">
        <v>0</v>
      </c>
      <c r="C69" s="15" t="n">
        <v>0.02</v>
      </c>
      <c r="D69" s="15" t="n">
        <v>0.03</v>
      </c>
      <c r="E69" s="15" t="n">
        <v>0.01</v>
      </c>
      <c r="F69" s="15" t="n">
        <v>0.03</v>
      </c>
      <c r="G69" s="15" t="n">
        <v>0.04</v>
      </c>
      <c r="H69" s="15" t="n">
        <v>0.05</v>
      </c>
      <c r="I69" s="15" t="n">
        <v>0.05</v>
      </c>
      <c r="J69" s="15" t="n">
        <v>0.07</v>
      </c>
      <c r="K69" s="15" t="n">
        <v>0.05</v>
      </c>
      <c r="L69" s="15" t="n">
        <v>0.07</v>
      </c>
      <c r="M69" s="15" t="n">
        <v>0.07</v>
      </c>
      <c r="N69" s="15" t="n">
        <v>0.09</v>
      </c>
      <c r="O69" s="15" t="n">
        <v>0.06</v>
      </c>
      <c r="P69" s="15" t="n">
        <v>0.06</v>
      </c>
      <c r="Q69" s="15" t="n">
        <v>0.06</v>
      </c>
      <c r="R69" s="15" t="n">
        <v>0.05</v>
      </c>
      <c r="S69" s="15" t="n">
        <v>0.02</v>
      </c>
      <c r="T69" s="15" t="n">
        <v>0.03</v>
      </c>
      <c r="U69" s="15" t="n">
        <v>0.04</v>
      </c>
      <c r="V69" s="15" t="n">
        <v>0.05</v>
      </c>
      <c r="W69" s="15" t="n">
        <v>0.03</v>
      </c>
      <c r="X69" s="15" t="n">
        <v>0.02</v>
      </c>
      <c r="Y69" s="0" t="n">
        <v>0</v>
      </c>
      <c r="Z69" s="0" t="n">
        <v>0</v>
      </c>
      <c r="AA69" s="0" t="n">
        <v>0</v>
      </c>
      <c r="AB69" s="0" t="n">
        <v>0</v>
      </c>
      <c r="AC69" s="0" t="n">
        <v>0</v>
      </c>
      <c r="AD69" s="0" t="n">
        <v>0</v>
      </c>
      <c r="AE69" s="0" t="n">
        <v>0</v>
      </c>
      <c r="AG69" s="3" t="n">
        <f aca="false">SUM(B69:AE69)</f>
        <v>1</v>
      </c>
    </row>
    <row r="70" customFormat="false" ht="15" hidden="false" customHeight="false" outlineLevel="0" collapsed="false">
      <c r="C70" s="9"/>
      <c r="D70" s="9"/>
      <c r="E70" s="9"/>
      <c r="F70" s="9"/>
      <c r="G70" s="9"/>
    </row>
    <row r="71" customFormat="false" ht="15" hidden="false" customHeight="false" outlineLevel="0" collapsed="false">
      <c r="B71" s="0" t="s">
        <v>27</v>
      </c>
      <c r="C71" s="9"/>
      <c r="D71" s="9"/>
      <c r="E71" s="9"/>
      <c r="F71" s="9"/>
      <c r="G71" s="9"/>
    </row>
    <row r="73" customFormat="false" ht="15" hidden="false" customHeight="false" outlineLevel="0" collapsed="false">
      <c r="A73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G73"/>
  <sheetViews>
    <sheetView windowProtection="false" showFormulas="false" showGridLines="true" showRowColHeaders="true" showZeros="true" rightToLeft="false" tabSelected="false" showOutlineSymbols="true" defaultGridColor="true" view="normal" topLeftCell="N49" colorId="64" zoomScale="100" zoomScaleNormal="100" zoomScalePageLayoutView="100" workbookViewId="0">
      <selection pane="topLeft" activeCell="B68" activeCellId="0" sqref="B68"/>
    </sheetView>
  </sheetViews>
  <sheetFormatPr defaultRowHeight="15"/>
  <cols>
    <col collapsed="false" hidden="false" max="2" min="1" style="0" width="8.50510204081633"/>
    <col collapsed="false" hidden="false" max="3" min="3" style="0" width="9.04591836734694"/>
    <col collapsed="false" hidden="false" max="8" min="4" style="0" width="8.50510204081633"/>
    <col collapsed="false" hidden="false" max="9" min="9" style="0" width="18.3571428571429"/>
    <col collapsed="false" hidden="false" max="10" min="10" style="0" width="17.280612244898"/>
    <col collapsed="false" hidden="false" max="11" min="11" style="0" width="17.8214285714286"/>
    <col collapsed="false" hidden="false" max="12" min="12" style="0" width="16.6020408163265"/>
    <col collapsed="false" hidden="false" max="13" min="13" style="0" width="17.0102040816327"/>
    <col collapsed="false" hidden="false" max="14" min="14" style="0" width="17.280612244898"/>
    <col collapsed="false" hidden="false" max="15" min="15" style="0" width="18.6275510204082"/>
    <col collapsed="false" hidden="false" max="16" min="16" style="0" width="16.469387755102"/>
    <col collapsed="false" hidden="false" max="17" min="17" style="0" width="15.9285714285714"/>
    <col collapsed="false" hidden="false" max="18" min="18" style="0" width="16.3316326530612"/>
    <col collapsed="false" hidden="false" max="1025" min="19" style="0" width="8.50510204081633"/>
  </cols>
  <sheetData>
    <row r="1" customFormat="false" ht="15" hidden="false" customHeight="false" outlineLevel="0" collapsed="false">
      <c r="P1" s="0" t="n">
        <v>7629890</v>
      </c>
      <c r="Q1" s="1" t="s">
        <v>0</v>
      </c>
    </row>
    <row r="2" customFormat="false" ht="15" hidden="false" customHeight="false" outlineLevel="0" collapsed="false">
      <c r="B2" s="0" t="s">
        <v>1</v>
      </c>
      <c r="H2" s="0" t="s">
        <v>2</v>
      </c>
      <c r="P2" s="2" t="s">
        <v>3</v>
      </c>
      <c r="Q2" s="3"/>
      <c r="R2" s="3"/>
      <c r="S2" s="3"/>
      <c r="T2" s="3"/>
      <c r="U2" s="3"/>
      <c r="V2" s="0" t="s">
        <v>4</v>
      </c>
    </row>
    <row r="3" customFormat="false" ht="15.75" hidden="false" customHeight="false" outlineLevel="0" collapsed="false">
      <c r="A3" s="0" t="n">
        <v>0</v>
      </c>
      <c r="B3" s="0" t="n">
        <v>0</v>
      </c>
      <c r="C3" s="4" t="n">
        <f aca="false">P3</f>
        <v>0</v>
      </c>
      <c r="D3" s="5" t="s">
        <v>5</v>
      </c>
      <c r="E3" s="5" t="s">
        <v>5</v>
      </c>
      <c r="F3" s="5" t="s">
        <v>5</v>
      </c>
      <c r="G3" s="5" t="s">
        <v>5</v>
      </c>
      <c r="H3" s="0" t="n">
        <v>2</v>
      </c>
      <c r="I3" s="6" t="n">
        <v>1</v>
      </c>
      <c r="J3" s="7" t="n">
        <v>-100</v>
      </c>
      <c r="K3" s="7" t="n">
        <v>50</v>
      </c>
      <c r="L3" s="7" t="n">
        <v>12647072876</v>
      </c>
      <c r="M3" s="7" t="n">
        <v>2</v>
      </c>
      <c r="N3" s="8" t="n">
        <v>1264707000000</v>
      </c>
      <c r="P3" s="9" t="n">
        <f aca="false">$P$1*B3</f>
        <v>0</v>
      </c>
    </row>
    <row r="4" customFormat="false" ht="15.75" hidden="false" customHeight="false" outlineLevel="0" collapsed="false">
      <c r="A4" s="0" t="n">
        <v>1</v>
      </c>
      <c r="B4" s="10" t="n">
        <v>0.04</v>
      </c>
      <c r="C4" s="4" t="n">
        <f aca="false">P4</f>
        <v>305195.6</v>
      </c>
      <c r="D4" s="5" t="s">
        <v>5</v>
      </c>
      <c r="E4" s="5" t="s">
        <v>5</v>
      </c>
      <c r="F4" s="5" t="s">
        <v>5</v>
      </c>
      <c r="G4" s="5" t="s">
        <v>5</v>
      </c>
      <c r="H4" s="0" t="n">
        <v>1</v>
      </c>
      <c r="I4" s="6" t="n">
        <v>2</v>
      </c>
      <c r="J4" s="7" t="n">
        <v>-17.6</v>
      </c>
      <c r="K4" s="7" t="n">
        <v>17.6</v>
      </c>
      <c r="L4" s="7" t="n">
        <v>12286957937</v>
      </c>
      <c r="M4" s="7" t="n">
        <v>1</v>
      </c>
      <c r="N4" s="8" t="n">
        <v>216250500000</v>
      </c>
      <c r="P4" s="9" t="n">
        <f aca="false">$P$1*B4</f>
        <v>305195.6</v>
      </c>
      <c r="R4" s="1" t="s">
        <v>6</v>
      </c>
    </row>
    <row r="5" customFormat="false" ht="15.75" hidden="false" customHeight="false" outlineLevel="0" collapsed="false">
      <c r="A5" s="0" t="n">
        <v>2</v>
      </c>
      <c r="B5" s="10" t="n">
        <v>0.1</v>
      </c>
      <c r="C5" s="4" t="n">
        <f aca="false">P5</f>
        <v>762989</v>
      </c>
      <c r="D5" s="5" t="s">
        <v>5</v>
      </c>
      <c r="E5" s="5" t="s">
        <v>5</v>
      </c>
      <c r="F5" s="5" t="s">
        <v>5</v>
      </c>
      <c r="G5" s="5" t="s">
        <v>5</v>
      </c>
      <c r="H5" s="0" t="n">
        <v>1</v>
      </c>
      <c r="I5" s="6" t="n">
        <v>3</v>
      </c>
      <c r="J5" s="7" t="n">
        <v>-36.5</v>
      </c>
      <c r="K5" s="7" t="n">
        <v>36.5</v>
      </c>
      <c r="L5" s="7" t="n">
        <v>29971254486</v>
      </c>
      <c r="M5" s="7" t="n">
        <v>1</v>
      </c>
      <c r="N5" s="8" t="n">
        <v>1093951000000</v>
      </c>
      <c r="P5" s="9" t="n">
        <f aca="false">$P$1*B5</f>
        <v>762989</v>
      </c>
      <c r="R5" s="1" t="s">
        <v>7</v>
      </c>
    </row>
    <row r="6" customFormat="false" ht="15.75" hidden="false" customHeight="false" outlineLevel="0" collapsed="false">
      <c r="A6" s="0" t="n">
        <v>3</v>
      </c>
      <c r="B6" s="10" t="n">
        <v>0.22</v>
      </c>
      <c r="C6" s="4" t="n">
        <f aca="false">P6</f>
        <v>1678575.8</v>
      </c>
      <c r="D6" s="5" t="s">
        <v>5</v>
      </c>
      <c r="E6" s="5" t="s">
        <v>5</v>
      </c>
      <c r="F6" s="5" t="s">
        <v>5</v>
      </c>
      <c r="G6" s="5" t="s">
        <v>5</v>
      </c>
      <c r="H6" s="0" t="n">
        <v>3</v>
      </c>
      <c r="I6" s="6" t="n">
        <v>4</v>
      </c>
      <c r="J6" s="7" t="n">
        <v>-128.5</v>
      </c>
      <c r="K6" s="7" t="n">
        <v>50</v>
      </c>
      <c r="L6" s="7" t="n">
        <v>13938887160</v>
      </c>
      <c r="M6" s="7" t="n">
        <v>3</v>
      </c>
      <c r="N6" s="8" t="n">
        <v>1791147000000</v>
      </c>
      <c r="P6" s="9" t="n">
        <f aca="false">$P$1*B6</f>
        <v>1678575.8</v>
      </c>
    </row>
    <row r="7" customFormat="false" ht="15.75" hidden="false" customHeight="false" outlineLevel="0" collapsed="false">
      <c r="A7" s="0" t="n">
        <v>4</v>
      </c>
      <c r="B7" s="10" t="n">
        <v>0.01</v>
      </c>
      <c r="C7" s="4" t="n">
        <f aca="false">P7</f>
        <v>76298.9</v>
      </c>
      <c r="D7" s="5" t="s">
        <v>5</v>
      </c>
      <c r="E7" s="5" t="s">
        <v>5</v>
      </c>
      <c r="F7" s="5" t="s">
        <v>5</v>
      </c>
      <c r="G7" s="5" t="s">
        <v>5</v>
      </c>
      <c r="H7" s="0" t="n">
        <v>1</v>
      </c>
      <c r="I7" s="6" t="n">
        <v>5</v>
      </c>
      <c r="J7" s="7" t="n">
        <v>-20.5</v>
      </c>
      <c r="K7" s="7" t="n">
        <v>20.5</v>
      </c>
      <c r="L7" s="7" t="n">
        <v>3686010853</v>
      </c>
      <c r="M7" s="7" t="n">
        <v>1</v>
      </c>
      <c r="N7" s="8" t="n">
        <v>75563220000</v>
      </c>
      <c r="P7" s="9" t="n">
        <f aca="false">$P$1*B7</f>
        <v>76298.9</v>
      </c>
    </row>
    <row r="8" customFormat="false" ht="15.75" hidden="false" customHeight="false" outlineLevel="0" collapsed="false">
      <c r="A8" s="0" t="n">
        <v>5</v>
      </c>
      <c r="B8" s="10" t="n">
        <v>0.16</v>
      </c>
      <c r="C8" s="4" t="n">
        <f aca="false">P8</f>
        <v>1220782.4</v>
      </c>
      <c r="D8" s="5" t="s">
        <v>5</v>
      </c>
      <c r="E8" s="5" t="s">
        <v>5</v>
      </c>
      <c r="F8" s="5" t="s">
        <v>5</v>
      </c>
      <c r="G8" s="5" t="s">
        <v>5</v>
      </c>
      <c r="H8" s="0" t="n">
        <v>2</v>
      </c>
      <c r="I8" s="6" t="n">
        <v>6</v>
      </c>
      <c r="J8" s="7" t="n">
        <v>-106</v>
      </c>
      <c r="K8" s="7" t="n">
        <v>50</v>
      </c>
      <c r="L8" s="7" t="n">
        <v>11079367895</v>
      </c>
      <c r="M8" s="7" t="n">
        <v>2</v>
      </c>
      <c r="N8" s="8" t="n">
        <v>1174413000000</v>
      </c>
      <c r="P8" s="9" t="n">
        <f aca="false">$P$1*B8</f>
        <v>1220782.4</v>
      </c>
    </row>
    <row r="9" customFormat="false" ht="15.75" hidden="false" customHeight="false" outlineLevel="0" collapsed="false">
      <c r="A9" s="0" t="n">
        <v>6</v>
      </c>
      <c r="B9" s="10" t="n">
        <v>0.15</v>
      </c>
      <c r="C9" s="4" t="n">
        <f aca="false">P9</f>
        <v>1144483.5</v>
      </c>
      <c r="D9" s="5" t="s">
        <v>5</v>
      </c>
      <c r="E9" s="5" t="s">
        <v>5</v>
      </c>
      <c r="F9" s="5" t="s">
        <v>5</v>
      </c>
      <c r="G9" s="5" t="s">
        <v>5</v>
      </c>
      <c r="H9" s="0" t="n">
        <v>2</v>
      </c>
      <c r="I9" s="6" t="n">
        <v>7</v>
      </c>
      <c r="J9" s="7" t="n">
        <v>-109.9</v>
      </c>
      <c r="K9" s="7" t="n">
        <v>50</v>
      </c>
      <c r="L9" s="7" t="n">
        <v>19434502995</v>
      </c>
      <c r="M9" s="7" t="n">
        <v>2</v>
      </c>
      <c r="N9" s="8" t="n">
        <v>2135852000000</v>
      </c>
      <c r="P9" s="9" t="n">
        <f aca="false">$P$1*B9</f>
        <v>1144483.5</v>
      </c>
    </row>
    <row r="10" customFormat="false" ht="15.75" hidden="false" customHeight="false" outlineLevel="0" collapsed="false">
      <c r="A10" s="0" t="n">
        <v>7</v>
      </c>
      <c r="B10" s="10" t="n">
        <v>0.04</v>
      </c>
      <c r="C10" s="4" t="n">
        <f aca="false">P10</f>
        <v>305195.6</v>
      </c>
      <c r="D10" s="5" t="s">
        <v>5</v>
      </c>
      <c r="E10" s="5" t="s">
        <v>5</v>
      </c>
      <c r="F10" s="5" t="s">
        <v>5</v>
      </c>
      <c r="G10" s="5" t="s">
        <v>5</v>
      </c>
      <c r="H10" s="0" t="n">
        <v>1</v>
      </c>
      <c r="I10" s="6" t="n">
        <v>8</v>
      </c>
      <c r="J10" s="7" t="n">
        <v>-33.8</v>
      </c>
      <c r="K10" s="7" t="n">
        <v>33.8</v>
      </c>
      <c r="L10" s="7" t="n">
        <v>10361542520</v>
      </c>
      <c r="M10" s="7" t="n">
        <v>1</v>
      </c>
      <c r="N10" s="8" t="n">
        <v>350220100000</v>
      </c>
      <c r="P10" s="9" t="n">
        <f aca="false">$P$1*B10</f>
        <v>305195.6</v>
      </c>
    </row>
    <row r="11" customFormat="false" ht="15.75" hidden="false" customHeight="false" outlineLevel="0" collapsed="false">
      <c r="A11" s="3" t="n">
        <v>8</v>
      </c>
      <c r="B11" s="10" t="n">
        <v>0</v>
      </c>
      <c r="C11" s="4" t="n">
        <f aca="false">P11</f>
        <v>0</v>
      </c>
      <c r="D11" s="5" t="s">
        <v>5</v>
      </c>
      <c r="E11" s="5" t="s">
        <v>5</v>
      </c>
      <c r="F11" s="5" t="s">
        <v>5</v>
      </c>
      <c r="G11" s="5" t="s">
        <v>5</v>
      </c>
      <c r="H11" s="0" t="n">
        <v>2</v>
      </c>
      <c r="I11" s="6" t="n">
        <v>9</v>
      </c>
      <c r="J11" s="7" t="n">
        <v>-52</v>
      </c>
      <c r="K11" s="7" t="n">
        <v>50</v>
      </c>
      <c r="L11" s="7" t="n">
        <v>6455559422</v>
      </c>
      <c r="M11" s="7" t="n">
        <v>2</v>
      </c>
      <c r="N11" s="8" t="n">
        <v>335689100000</v>
      </c>
      <c r="P11" s="9" t="n">
        <f aca="false">$P$1*B11</f>
        <v>0</v>
      </c>
    </row>
    <row r="12" customFormat="false" ht="15.75" hidden="false" customHeight="false" outlineLevel="0" collapsed="false">
      <c r="A12" s="0" t="n">
        <v>9</v>
      </c>
      <c r="B12" s="10" t="n">
        <v>0.09</v>
      </c>
      <c r="C12" s="4" t="n">
        <f aca="false">P12</f>
        <v>686690.1</v>
      </c>
      <c r="D12" s="5" t="s">
        <v>5</v>
      </c>
      <c r="E12" s="5" t="s">
        <v>5</v>
      </c>
      <c r="F12" s="5" t="s">
        <v>5</v>
      </c>
      <c r="G12" s="5" t="s">
        <v>5</v>
      </c>
      <c r="H12" s="0" t="n">
        <v>2</v>
      </c>
      <c r="I12" s="6" t="n">
        <v>10</v>
      </c>
      <c r="J12" s="7" t="n">
        <v>-85.3</v>
      </c>
      <c r="K12" s="7" t="n">
        <v>50</v>
      </c>
      <c r="L12" s="7" t="n">
        <v>17316802511</v>
      </c>
      <c r="M12" s="7" t="n">
        <v>2</v>
      </c>
      <c r="N12" s="8" t="n">
        <v>1477123000000</v>
      </c>
      <c r="P12" s="9" t="n">
        <f aca="false">$P$1*B12</f>
        <v>686690.1</v>
      </c>
    </row>
    <row r="13" customFormat="false" ht="15.75" hidden="false" customHeight="false" outlineLevel="0" collapsed="false">
      <c r="A13" s="3" t="n">
        <v>10</v>
      </c>
      <c r="B13" s="10" t="n">
        <v>0</v>
      </c>
      <c r="C13" s="4" t="n">
        <f aca="false">P13</f>
        <v>0</v>
      </c>
      <c r="D13" s="5" t="s">
        <v>5</v>
      </c>
      <c r="E13" s="5" t="s">
        <v>5</v>
      </c>
      <c r="F13" s="5" t="s">
        <v>5</v>
      </c>
      <c r="G13" s="5" t="s">
        <v>5</v>
      </c>
      <c r="H13" s="0" t="n">
        <v>2</v>
      </c>
      <c r="I13" s="6" t="n">
        <v>11</v>
      </c>
      <c r="J13" s="7" t="n">
        <v>-75.3</v>
      </c>
      <c r="K13" s="7" t="n">
        <v>50</v>
      </c>
      <c r="L13" s="7" t="n">
        <v>11225017827</v>
      </c>
      <c r="M13" s="7" t="n">
        <v>2</v>
      </c>
      <c r="N13" s="8" t="n">
        <v>845243800000</v>
      </c>
      <c r="P13" s="9" t="n">
        <f aca="false">$P$1*B13</f>
        <v>0</v>
      </c>
    </row>
    <row r="14" customFormat="false" ht="15.75" hidden="false" customHeight="false" outlineLevel="0" collapsed="false">
      <c r="A14" s="3" t="n">
        <v>11</v>
      </c>
      <c r="B14" s="10" t="n">
        <v>0</v>
      </c>
      <c r="C14" s="4" t="n">
        <f aca="false">P14</f>
        <v>0</v>
      </c>
      <c r="D14" s="5" t="s">
        <v>5</v>
      </c>
      <c r="E14" s="5" t="s">
        <v>5</v>
      </c>
      <c r="F14" s="5" t="s">
        <v>5</v>
      </c>
      <c r="G14" s="5" t="s">
        <v>5</v>
      </c>
      <c r="H14" s="0" t="n">
        <v>3</v>
      </c>
      <c r="I14" s="6" t="n">
        <v>12</v>
      </c>
      <c r="J14" s="7" t="n">
        <v>-185.6</v>
      </c>
      <c r="K14" s="7" t="n">
        <v>50</v>
      </c>
      <c r="L14" s="7" t="n">
        <v>15989283041</v>
      </c>
      <c r="M14" s="7" t="n">
        <v>3</v>
      </c>
      <c r="N14" s="8" t="n">
        <v>2967611000000</v>
      </c>
      <c r="P14" s="9" t="n">
        <f aca="false">$P$1*B14</f>
        <v>0</v>
      </c>
    </row>
    <row r="15" customFormat="false" ht="15.75" hidden="false" customHeight="false" outlineLevel="0" collapsed="false">
      <c r="A15" s="3" t="n">
        <v>12</v>
      </c>
      <c r="B15" s="10" t="n">
        <v>0.01</v>
      </c>
      <c r="C15" s="4" t="n">
        <f aca="false">P15</f>
        <v>76298.9</v>
      </c>
      <c r="D15" s="5" t="s">
        <v>5</v>
      </c>
      <c r="E15" s="5" t="s">
        <v>5</v>
      </c>
      <c r="F15" s="5" t="s">
        <v>5</v>
      </c>
      <c r="G15" s="5" t="s">
        <v>5</v>
      </c>
      <c r="H15" s="0" t="n">
        <v>2</v>
      </c>
      <c r="I15" s="6" t="n">
        <v>13</v>
      </c>
      <c r="J15" s="7" t="n">
        <v>-109.8</v>
      </c>
      <c r="K15" s="7" t="n">
        <v>50</v>
      </c>
      <c r="L15" s="7" t="n">
        <v>4282287423</v>
      </c>
      <c r="M15" s="7" t="n">
        <v>2</v>
      </c>
      <c r="N15" s="8" t="n">
        <v>470195200000</v>
      </c>
      <c r="P15" s="9" t="n">
        <f aca="false">$P$1*B15</f>
        <v>76298.9</v>
      </c>
    </row>
    <row r="16" customFormat="false" ht="15.75" hidden="false" customHeight="false" outlineLevel="0" collapsed="false">
      <c r="A16" s="3" t="n">
        <v>13</v>
      </c>
      <c r="B16" s="10" t="n">
        <v>0.02</v>
      </c>
      <c r="C16" s="4" t="n">
        <f aca="false">P16</f>
        <v>152597.8</v>
      </c>
      <c r="D16" s="5" t="s">
        <v>5</v>
      </c>
      <c r="E16" s="5" t="s">
        <v>5</v>
      </c>
      <c r="F16" s="5" t="s">
        <v>5</v>
      </c>
      <c r="G16" s="5" t="s">
        <v>5</v>
      </c>
      <c r="H16" s="0" t="n">
        <v>1</v>
      </c>
      <c r="I16" s="6" t="n">
        <v>14</v>
      </c>
      <c r="J16" s="7" t="n">
        <v>-48.9</v>
      </c>
      <c r="K16" s="7" t="n">
        <v>48.9</v>
      </c>
      <c r="L16" s="7" t="n">
        <v>14161620805</v>
      </c>
      <c r="M16" s="7" t="n">
        <v>1</v>
      </c>
      <c r="N16" s="8" t="n">
        <v>692503300000</v>
      </c>
      <c r="P16" s="9" t="n">
        <f aca="false">$P$1*B16</f>
        <v>152597.8</v>
      </c>
    </row>
    <row r="17" customFormat="false" ht="15.75" hidden="false" customHeight="false" outlineLevel="0" collapsed="false">
      <c r="A17" s="0" t="n">
        <v>14</v>
      </c>
      <c r="B17" s="10" t="n">
        <v>0.12</v>
      </c>
      <c r="C17" s="4" t="n">
        <f aca="false">P17</f>
        <v>915586.8</v>
      </c>
      <c r="D17" s="5" t="s">
        <v>5</v>
      </c>
      <c r="E17" s="5" t="s">
        <v>5</v>
      </c>
      <c r="F17" s="5" t="s">
        <v>5</v>
      </c>
      <c r="G17" s="5" t="s">
        <v>5</v>
      </c>
      <c r="H17" s="0" t="n">
        <v>3</v>
      </c>
      <c r="I17" s="6" t="n">
        <v>15</v>
      </c>
      <c r="J17" s="7" t="n">
        <v>-138.8</v>
      </c>
      <c r="K17" s="7" t="n">
        <v>50</v>
      </c>
      <c r="L17" s="7" t="n">
        <v>12608709589</v>
      </c>
      <c r="M17" s="7" t="n">
        <v>3</v>
      </c>
      <c r="N17" s="8" t="n">
        <v>1750089000000</v>
      </c>
      <c r="P17" s="9" t="n">
        <f aca="false">$P$1*B17</f>
        <v>915586.8</v>
      </c>
    </row>
    <row r="18" customFormat="false" ht="15.75" hidden="false" customHeight="false" outlineLevel="0" collapsed="false">
      <c r="A18" s="0" t="n">
        <v>15</v>
      </c>
      <c r="B18" s="10" t="n">
        <v>0.03</v>
      </c>
      <c r="C18" s="4" t="n">
        <f aca="false">P18</f>
        <v>228896.7</v>
      </c>
      <c r="D18" s="5" t="s">
        <v>5</v>
      </c>
      <c r="E18" s="5" t="s">
        <v>5</v>
      </c>
      <c r="F18" s="5" t="s">
        <v>5</v>
      </c>
      <c r="G18" s="5" t="s">
        <v>5</v>
      </c>
      <c r="H18" s="0" t="n">
        <v>2</v>
      </c>
      <c r="I18" s="6" t="n">
        <v>16</v>
      </c>
      <c r="J18" s="7" t="n">
        <v>-101.8</v>
      </c>
      <c r="K18" s="7" t="n">
        <v>50</v>
      </c>
      <c r="L18" s="7" t="n">
        <v>9175347755</v>
      </c>
      <c r="M18" s="7" t="n">
        <v>2</v>
      </c>
      <c r="N18" s="8" t="n">
        <v>934050400000</v>
      </c>
      <c r="P18" s="9" t="n">
        <f aca="false">$P$1*B18</f>
        <v>228896.7</v>
      </c>
    </row>
    <row r="19" customFormat="false" ht="15.75" hidden="false" customHeight="false" outlineLevel="0" collapsed="false">
      <c r="A19" s="3" t="n">
        <v>16</v>
      </c>
      <c r="B19" s="10" t="n">
        <v>0</v>
      </c>
      <c r="C19" s="4" t="n">
        <f aca="false">P19</f>
        <v>0</v>
      </c>
      <c r="D19" s="5" t="s">
        <v>5</v>
      </c>
      <c r="E19" s="5" t="s">
        <v>5</v>
      </c>
      <c r="F19" s="5" t="s">
        <v>5</v>
      </c>
      <c r="G19" s="5" t="s">
        <v>5</v>
      </c>
      <c r="H19" s="0" t="n">
        <v>3</v>
      </c>
      <c r="I19" s="6" t="n">
        <v>17</v>
      </c>
      <c r="J19" s="7" t="n">
        <v>-156</v>
      </c>
      <c r="K19" s="7" t="n">
        <v>50</v>
      </c>
      <c r="L19" s="7" t="n">
        <v>11324453301</v>
      </c>
      <c r="M19" s="7" t="n">
        <v>3</v>
      </c>
      <c r="N19" s="8" t="n">
        <v>1766615000000</v>
      </c>
      <c r="P19" s="9" t="n">
        <f aca="false">$P$1*B19</f>
        <v>0</v>
      </c>
    </row>
    <row r="20" customFormat="false" ht="15.75" hidden="false" customHeight="false" outlineLevel="0" collapsed="false">
      <c r="A20" s="3" t="n">
        <v>17</v>
      </c>
      <c r="B20" s="10" t="n">
        <v>0</v>
      </c>
      <c r="C20" s="4" t="n">
        <f aca="false">P20</f>
        <v>0</v>
      </c>
      <c r="D20" s="5" t="s">
        <v>5</v>
      </c>
      <c r="E20" s="5" t="s">
        <v>5</v>
      </c>
      <c r="F20" s="5" t="s">
        <v>5</v>
      </c>
      <c r="G20" s="5" t="s">
        <v>5</v>
      </c>
      <c r="H20" s="0" t="n">
        <v>2</v>
      </c>
      <c r="I20" s="6" t="n">
        <v>18</v>
      </c>
      <c r="J20" s="7" t="n">
        <v>-81.9</v>
      </c>
      <c r="K20" s="7" t="n">
        <v>50</v>
      </c>
      <c r="L20" s="7" t="n">
        <v>5030841128</v>
      </c>
      <c r="M20" s="7" t="n">
        <v>2</v>
      </c>
      <c r="N20" s="8" t="n">
        <v>412025900000</v>
      </c>
      <c r="P20" s="9" t="n">
        <f aca="false">$P$1*B20</f>
        <v>0</v>
      </c>
    </row>
    <row r="21" customFormat="false" ht="15.75" hidden="false" customHeight="false" outlineLevel="0" collapsed="false">
      <c r="A21" s="3" t="n">
        <v>18</v>
      </c>
      <c r="B21" s="10" t="n">
        <v>0</v>
      </c>
      <c r="C21" s="4" t="n">
        <f aca="false">P21</f>
        <v>0</v>
      </c>
      <c r="D21" s="5" t="s">
        <v>5</v>
      </c>
      <c r="E21" s="5" t="s">
        <v>5</v>
      </c>
      <c r="F21" s="5" t="s">
        <v>5</v>
      </c>
      <c r="G21" s="5" t="s">
        <v>5</v>
      </c>
      <c r="H21" s="0" t="n">
        <v>2</v>
      </c>
      <c r="I21" s="6" t="n">
        <v>19</v>
      </c>
      <c r="J21" s="7" t="n">
        <v>-86.4</v>
      </c>
      <c r="K21" s="7" t="n">
        <v>50</v>
      </c>
      <c r="L21" s="7" t="n">
        <v>4831356901</v>
      </c>
      <c r="M21" s="7" t="n">
        <v>2</v>
      </c>
      <c r="N21" s="8" t="n">
        <v>417429200000</v>
      </c>
      <c r="P21" s="9" t="n">
        <f aca="false">$P$1*B21</f>
        <v>0</v>
      </c>
    </row>
    <row r="22" customFormat="false" ht="15.75" hidden="false" customHeight="false" outlineLevel="0" collapsed="false">
      <c r="A22" s="3" t="n">
        <v>19</v>
      </c>
      <c r="B22" s="10" t="n">
        <v>0</v>
      </c>
      <c r="C22" s="4" t="n">
        <f aca="false">P22</f>
        <v>0</v>
      </c>
      <c r="D22" s="5" t="s">
        <v>5</v>
      </c>
      <c r="E22" s="5" t="s">
        <v>5</v>
      </c>
      <c r="F22" s="5" t="s">
        <v>5</v>
      </c>
      <c r="G22" s="5" t="s">
        <v>5</v>
      </c>
      <c r="H22" s="0" t="n">
        <v>3</v>
      </c>
      <c r="I22" s="6" t="n">
        <v>20</v>
      </c>
      <c r="J22" s="7" t="n">
        <v>-199.1</v>
      </c>
      <c r="K22" s="7" t="n">
        <v>50</v>
      </c>
      <c r="L22" s="7" t="n">
        <v>17683470543</v>
      </c>
      <c r="M22" s="7" t="n">
        <v>3</v>
      </c>
      <c r="N22" s="8" t="n">
        <v>3520779000000</v>
      </c>
      <c r="P22" s="9" t="n">
        <f aca="false">$P$1*B22</f>
        <v>0</v>
      </c>
    </row>
    <row r="23" customFormat="false" ht="15.75" hidden="false" customHeight="false" outlineLevel="0" collapsed="false">
      <c r="A23" s="3" t="n">
        <v>20</v>
      </c>
      <c r="B23" s="10" t="n">
        <v>0.01</v>
      </c>
      <c r="C23" s="4" t="n">
        <f aca="false">P23</f>
        <v>76298.9</v>
      </c>
      <c r="D23" s="5" t="s">
        <v>5</v>
      </c>
      <c r="E23" s="5" t="s">
        <v>5</v>
      </c>
      <c r="F23" s="5" t="s">
        <v>5</v>
      </c>
      <c r="G23" s="5" t="s">
        <v>5</v>
      </c>
      <c r="H23" s="0" t="n">
        <v>3</v>
      </c>
      <c r="I23" s="6" t="n">
        <v>21</v>
      </c>
      <c r="J23" s="7" t="n">
        <v>-230.2</v>
      </c>
      <c r="K23" s="7" t="n">
        <v>50</v>
      </c>
      <c r="L23" s="7" t="n">
        <v>9957085306</v>
      </c>
      <c r="M23" s="7" t="n">
        <v>3</v>
      </c>
      <c r="N23" s="8" t="n">
        <v>2292121000000</v>
      </c>
      <c r="P23" s="9" t="n">
        <f aca="false">$P$1*B23</f>
        <v>76298.9</v>
      </c>
    </row>
    <row r="24" customFormat="false" ht="15.75" hidden="false" customHeight="false" outlineLevel="0" collapsed="false">
      <c r="A24" s="3" t="n">
        <v>21</v>
      </c>
      <c r="B24" s="10" t="n">
        <v>0</v>
      </c>
      <c r="C24" s="4" t="n">
        <f aca="false">P24</f>
        <v>0</v>
      </c>
      <c r="D24" s="5" t="s">
        <v>5</v>
      </c>
      <c r="E24" s="5" t="s">
        <v>5</v>
      </c>
      <c r="F24" s="5" t="s">
        <v>5</v>
      </c>
      <c r="G24" s="5" t="s">
        <v>5</v>
      </c>
      <c r="H24" s="0" t="n">
        <v>3</v>
      </c>
      <c r="I24" s="6" t="n">
        <v>22</v>
      </c>
      <c r="J24" s="7" t="n">
        <v>-186.3</v>
      </c>
      <c r="K24" s="7" t="n">
        <v>50</v>
      </c>
      <c r="L24" s="7" t="n">
        <v>6033778736</v>
      </c>
      <c r="M24" s="7" t="n">
        <v>3</v>
      </c>
      <c r="N24" s="8" t="n">
        <v>1124093000000</v>
      </c>
      <c r="P24" s="9" t="n">
        <f aca="false">$P$1*B24</f>
        <v>0</v>
      </c>
    </row>
    <row r="25" customFormat="false" ht="15.75" hidden="false" customHeight="false" outlineLevel="0" collapsed="false">
      <c r="A25" s="3" t="n">
        <v>22</v>
      </c>
      <c r="B25" s="10" t="n">
        <v>0</v>
      </c>
      <c r="C25" s="4" t="n">
        <f aca="false">P25</f>
        <v>0</v>
      </c>
      <c r="D25" s="5" t="s">
        <v>5</v>
      </c>
      <c r="E25" s="5" t="s">
        <v>5</v>
      </c>
      <c r="F25" s="5" t="s">
        <v>5</v>
      </c>
      <c r="G25" s="5" t="s">
        <v>5</v>
      </c>
      <c r="H25" s="0" t="n">
        <v>2</v>
      </c>
      <c r="I25" s="6" t="n">
        <v>23</v>
      </c>
      <c r="J25" s="7" t="n">
        <v>-119.6</v>
      </c>
      <c r="K25" s="7" t="n">
        <v>50</v>
      </c>
      <c r="L25" s="7" t="n">
        <v>17242902545</v>
      </c>
      <c r="M25" s="7" t="n">
        <v>2</v>
      </c>
      <c r="N25" s="8" t="n">
        <v>2062251000000</v>
      </c>
      <c r="P25" s="9" t="n">
        <f aca="false">$P$1*B25</f>
        <v>0</v>
      </c>
    </row>
    <row r="26" customFormat="false" ht="15.75" hidden="false" customHeight="false" outlineLevel="0" collapsed="false">
      <c r="A26" s="0" t="n">
        <v>23</v>
      </c>
      <c r="B26" s="0" t="n">
        <v>0</v>
      </c>
      <c r="C26" s="4" t="n">
        <f aca="false">P26</f>
        <v>0</v>
      </c>
      <c r="D26" s="5" t="s">
        <v>5</v>
      </c>
      <c r="E26" s="5" t="s">
        <v>5</v>
      </c>
      <c r="F26" s="5" t="s">
        <v>5</v>
      </c>
      <c r="G26" s="5" t="s">
        <v>5</v>
      </c>
      <c r="H26" s="0" t="n">
        <v>0</v>
      </c>
      <c r="I26" s="6" t="n">
        <v>24</v>
      </c>
      <c r="J26" s="7" t="n">
        <v>0</v>
      </c>
      <c r="K26" s="7" t="n">
        <v>0</v>
      </c>
      <c r="L26" s="7" t="n">
        <v>173026053</v>
      </c>
      <c r="M26" s="7" t="n">
        <v>0</v>
      </c>
      <c r="N26" s="8" t="n">
        <v>0</v>
      </c>
      <c r="P26" s="9" t="n">
        <f aca="false">$P$1*B26</f>
        <v>0</v>
      </c>
      <c r="T26" s="0" t="s">
        <v>8</v>
      </c>
      <c r="U26" s="0" t="s">
        <v>9</v>
      </c>
    </row>
    <row r="27" customFormat="false" ht="15.75" hidden="false" customHeight="false" outlineLevel="0" collapsed="false">
      <c r="A27" s="0" t="n">
        <v>24</v>
      </c>
      <c r="B27" s="0" t="n">
        <v>0</v>
      </c>
      <c r="C27" s="4" t="n">
        <f aca="false">P27</f>
        <v>0</v>
      </c>
      <c r="D27" s="5" t="s">
        <v>5</v>
      </c>
      <c r="E27" s="5" t="s">
        <v>5</v>
      </c>
      <c r="F27" s="5" t="s">
        <v>5</v>
      </c>
      <c r="G27" s="5" t="s">
        <v>5</v>
      </c>
      <c r="H27" s="0" t="n">
        <v>0</v>
      </c>
      <c r="I27" s="6" t="n">
        <v>25</v>
      </c>
      <c r="J27" s="7" t="n">
        <v>0</v>
      </c>
      <c r="K27" s="7" t="n">
        <v>0</v>
      </c>
      <c r="L27" s="7" t="n">
        <v>294595432</v>
      </c>
      <c r="M27" s="7" t="n">
        <v>0</v>
      </c>
      <c r="N27" s="8" t="n">
        <v>0</v>
      </c>
      <c r="P27" s="9" t="n">
        <f aca="false">$P$1*B27</f>
        <v>0</v>
      </c>
      <c r="T27" s="11" t="s">
        <v>10</v>
      </c>
      <c r="U27" s="1" t="s">
        <v>11</v>
      </c>
    </row>
    <row r="28" customFormat="false" ht="15.75" hidden="false" customHeight="false" outlineLevel="0" collapsed="false">
      <c r="A28" s="0" t="n">
        <v>25</v>
      </c>
      <c r="B28" s="0" t="n">
        <v>0</v>
      </c>
      <c r="C28" s="4" t="n">
        <f aca="false">P28</f>
        <v>0</v>
      </c>
      <c r="D28" s="5" t="s">
        <v>5</v>
      </c>
      <c r="E28" s="5" t="s">
        <v>5</v>
      </c>
      <c r="F28" s="5" t="s">
        <v>5</v>
      </c>
      <c r="G28" s="5" t="s">
        <v>5</v>
      </c>
      <c r="H28" s="0" t="n">
        <v>2</v>
      </c>
      <c r="I28" s="6" t="n">
        <v>26</v>
      </c>
      <c r="J28" s="7" t="n">
        <v>-100</v>
      </c>
      <c r="K28" s="7" t="n">
        <v>50</v>
      </c>
      <c r="L28" s="7" t="n">
        <v>35556339824</v>
      </c>
      <c r="M28" s="7" t="n">
        <v>2</v>
      </c>
      <c r="N28" s="8" t="n">
        <v>3555634000000</v>
      </c>
      <c r="P28" s="9" t="n">
        <f aca="false">$P$1*B28</f>
        <v>0</v>
      </c>
      <c r="T28" s="1" t="s">
        <v>12</v>
      </c>
      <c r="U28" s="1" t="s">
        <v>13</v>
      </c>
    </row>
    <row r="29" customFormat="false" ht="15.75" hidden="false" customHeight="false" outlineLevel="0" collapsed="false">
      <c r="A29" s="0" t="n">
        <v>26</v>
      </c>
      <c r="B29" s="0" t="n">
        <v>0</v>
      </c>
      <c r="C29" s="4" t="n">
        <f aca="false">P29</f>
        <v>0</v>
      </c>
      <c r="D29" s="5" t="s">
        <v>5</v>
      </c>
      <c r="E29" s="5" t="s">
        <v>5</v>
      </c>
      <c r="F29" s="5" t="s">
        <v>5</v>
      </c>
      <c r="G29" s="5" t="s">
        <v>5</v>
      </c>
      <c r="H29" s="0" t="n">
        <v>3</v>
      </c>
      <c r="I29" s="6" t="n">
        <v>27</v>
      </c>
      <c r="J29" s="7" t="n">
        <v>-150</v>
      </c>
      <c r="K29" s="7" t="n">
        <v>50</v>
      </c>
      <c r="L29" s="7" t="n">
        <v>17529276725</v>
      </c>
      <c r="M29" s="7" t="n">
        <v>3</v>
      </c>
      <c r="N29" s="8" t="n">
        <v>2629392000000</v>
      </c>
      <c r="P29" s="9" t="n">
        <f aca="false">$P$1*B29</f>
        <v>0</v>
      </c>
      <c r="T29" s="1" t="s">
        <v>14</v>
      </c>
      <c r="U29" s="1" t="s">
        <v>15</v>
      </c>
    </row>
    <row r="30" customFormat="false" ht="15.75" hidden="false" customHeight="false" outlineLevel="0" collapsed="false">
      <c r="A30" s="0" t="n">
        <v>27</v>
      </c>
      <c r="B30" s="0" t="n">
        <v>0</v>
      </c>
      <c r="C30" s="4" t="n">
        <f aca="false">P30</f>
        <v>0</v>
      </c>
      <c r="D30" s="5" t="s">
        <v>5</v>
      </c>
      <c r="E30" s="5" t="s">
        <v>5</v>
      </c>
      <c r="F30" s="5" t="s">
        <v>5</v>
      </c>
      <c r="G30" s="5" t="s">
        <v>5</v>
      </c>
      <c r="H30" s="0" t="n">
        <v>4</v>
      </c>
      <c r="I30" s="6" t="n">
        <v>28</v>
      </c>
      <c r="J30" s="7" t="n">
        <v>-500</v>
      </c>
      <c r="K30" s="7" t="n">
        <v>50</v>
      </c>
      <c r="L30" s="7" t="n">
        <v>26033456848</v>
      </c>
      <c r="M30" s="7" t="n">
        <v>4</v>
      </c>
      <c r="N30" s="8" t="n">
        <v>13016730000000</v>
      </c>
      <c r="P30" s="9" t="n">
        <f aca="false">$P$1*B30</f>
        <v>0</v>
      </c>
      <c r="T30" s="1" t="s">
        <v>16</v>
      </c>
      <c r="U30" s="1" t="s">
        <v>17</v>
      </c>
    </row>
    <row r="31" customFormat="false" ht="15.75" hidden="false" customHeight="false" outlineLevel="0" collapsed="false">
      <c r="A31" s="0" t="n">
        <v>28</v>
      </c>
      <c r="B31" s="0" t="n">
        <v>0</v>
      </c>
      <c r="C31" s="4" t="n">
        <f aca="false">P31</f>
        <v>0</v>
      </c>
      <c r="D31" s="5" t="s">
        <v>5</v>
      </c>
      <c r="E31" s="5" t="s">
        <v>5</v>
      </c>
      <c r="F31" s="5" t="s">
        <v>5</v>
      </c>
      <c r="G31" s="5" t="s">
        <v>5</v>
      </c>
      <c r="H31" s="0" t="n">
        <v>4</v>
      </c>
      <c r="I31" s="6" t="n">
        <v>29</v>
      </c>
      <c r="J31" s="7" t="n">
        <v>-500</v>
      </c>
      <c r="K31" s="7" t="n">
        <v>50</v>
      </c>
      <c r="L31" s="7" t="n">
        <v>40232596619</v>
      </c>
      <c r="M31" s="7" t="n">
        <v>4</v>
      </c>
      <c r="N31" s="8" t="n">
        <v>20116300000000</v>
      </c>
      <c r="P31" s="9" t="n">
        <f aca="false">$P$1*B31</f>
        <v>0</v>
      </c>
      <c r="T31" s="1"/>
      <c r="U31" s="1"/>
    </row>
    <row r="32" customFormat="false" ht="15.75" hidden="false" customHeight="false" outlineLevel="0" collapsed="false">
      <c r="A32" s="0" t="n">
        <v>29</v>
      </c>
      <c r="B32" s="0" t="n">
        <v>0</v>
      </c>
      <c r="C32" s="4" t="n">
        <f aca="false">P32</f>
        <v>0</v>
      </c>
      <c r="D32" s="5" t="s">
        <v>5</v>
      </c>
      <c r="E32" s="5" t="s">
        <v>5</v>
      </c>
      <c r="F32" s="5" t="s">
        <v>5</v>
      </c>
      <c r="G32" s="5" t="s">
        <v>5</v>
      </c>
      <c r="H32" s="0" t="n">
        <v>4</v>
      </c>
      <c r="I32" s="6" t="n">
        <v>30</v>
      </c>
      <c r="J32" s="7" t="n">
        <v>-500</v>
      </c>
      <c r="K32" s="7" t="n">
        <v>50</v>
      </c>
      <c r="L32" s="7" t="n">
        <v>27427742420</v>
      </c>
      <c r="M32" s="7" t="n">
        <v>4</v>
      </c>
      <c r="N32" s="8" t="n">
        <v>13713870000000</v>
      </c>
      <c r="P32" s="9" t="n">
        <f aca="false">$P$1*B32</f>
        <v>0</v>
      </c>
      <c r="T32" s="1" t="s">
        <v>18</v>
      </c>
      <c r="U32" s="1" t="s">
        <v>19</v>
      </c>
    </row>
    <row r="33" customFormat="false" ht="15" hidden="false" customHeight="false" outlineLevel="0" collapsed="false">
      <c r="I33" s="12" t="s">
        <v>20</v>
      </c>
      <c r="J33" s="12" t="n">
        <v>2</v>
      </c>
      <c r="K33" s="12" t="n">
        <v>3</v>
      </c>
      <c r="L33" s="12" t="n">
        <v>4</v>
      </c>
      <c r="M33" s="12" t="n">
        <v>5</v>
      </c>
      <c r="N33" s="12" t="n">
        <v>6</v>
      </c>
      <c r="O33" s="13" t="n">
        <v>7</v>
      </c>
      <c r="P33" s="14" t="n">
        <v>8</v>
      </c>
      <c r="Q33" s="14" t="n">
        <v>9</v>
      </c>
      <c r="R33" s="14" t="n">
        <v>10</v>
      </c>
    </row>
    <row r="34" customFormat="false" ht="15" hidden="false" customHeight="false" outlineLevel="0" collapsed="false">
      <c r="A34" s="0" t="s">
        <v>21</v>
      </c>
      <c r="B34" s="0" t="n">
        <f aca="false">SUM(B3:B32)</f>
        <v>1</v>
      </c>
      <c r="C34" s="15" t="n">
        <f aca="false">ROUND(C3,0)</f>
        <v>0</v>
      </c>
      <c r="D34" s="9" t="str">
        <f aca="false">D3</f>
        <v>_</v>
      </c>
      <c r="E34" s="9" t="str">
        <f aca="false">E3</f>
        <v>_</v>
      </c>
      <c r="F34" s="9" t="str">
        <f aca="false">F3</f>
        <v>_</v>
      </c>
      <c r="G34" s="9" t="str">
        <f aca="false">G3</f>
        <v>_</v>
      </c>
      <c r="I34" s="0" t="str">
        <f aca="false">"  "&amp;C34&amp;", "&amp;D34&amp;", "&amp;E34&amp;", "&amp;F34&amp;", "&amp;G34&amp;","</f>
        <v>  0, _, _, _, _,</v>
      </c>
      <c r="J34" s="0" t="str">
        <f aca="false">"  "&amp;ROUND(C34*0.637628,0)&amp;", "&amp;D34&amp;", "&amp;E34&amp;", "&amp;F34&amp;", "&amp;G34&amp;","</f>
        <v>  0, _, _, _, _,</v>
      </c>
      <c r="K34" s="0" t="str">
        <f aca="false">"  "&amp;ROUND(C34*0.637628^2,0)&amp;", "&amp;D34&amp;", "&amp;E34&amp;", "&amp;F34&amp;", "&amp;G34&amp;","</f>
        <v>  0, _, _, _, _,</v>
      </c>
      <c r="L34" s="0" t="str">
        <f aca="false">"  "&amp;ROUND(C34*0.637628^3,0)&amp;", "&amp;D34&amp;", "&amp;E34&amp;", "&amp;F34&amp;", "&amp;G34&amp;","</f>
        <v>  0, _, _, _, _,</v>
      </c>
      <c r="M34" s="0" t="str">
        <f aca="false">"  "&amp;ROUND(C34*0.637628^4,0)&amp;", "&amp;D34&amp;", "&amp;E34&amp;", "&amp;F34&amp;", "&amp;G34&amp;","</f>
        <v>  0, _, _, _, _,</v>
      </c>
      <c r="N34" s="0" t="str">
        <f aca="false">"  "&amp;ROUND(C34*0.637628^5,0)&amp;", "&amp;D34&amp;", "&amp;E34&amp;", "&amp;F34&amp;", "&amp;G34&amp;","</f>
        <v>  0, _, _, _, _,</v>
      </c>
      <c r="O34" s="0" t="str">
        <f aca="false">"  "&amp;ROUND(C34*0.637628^6,0)&amp;", "&amp;D34&amp;", "&amp;E34&amp;", "&amp;F34&amp;", "&amp;G34&amp;","</f>
        <v>  0, _, _, _, _,</v>
      </c>
      <c r="P34" s="0" t="str">
        <f aca="false">"  "&amp;ROUND(C34*0.637628^7,0)&amp;", "&amp;D34&amp;", "&amp;E34&amp;", "&amp;F34&amp;", "&amp;G34&amp;","</f>
        <v>  0, _, _, _, _,</v>
      </c>
      <c r="Q34" s="0" t="str">
        <f aca="false">"  "&amp;ROUND(C34*0.637628^8,0)&amp;", "&amp;D34&amp;", "&amp;E34&amp;", "&amp;F34&amp;", "&amp;G34&amp;","</f>
        <v>  0, _, _, _, _,</v>
      </c>
      <c r="R34" s="0" t="str">
        <f aca="false">"  "&amp;ROUND(C34*0.637628^9,0)&amp;", "&amp;D34&amp;", "&amp;E34&amp;", "&amp;F34&amp;", "&amp;G34&amp;","</f>
        <v>  0, _, _, _, _,</v>
      </c>
    </row>
    <row r="35" customFormat="false" ht="15" hidden="false" customHeight="false" outlineLevel="0" collapsed="false">
      <c r="C35" s="15" t="n">
        <f aca="false">ROUND(C4,0)</f>
        <v>305196</v>
      </c>
      <c r="D35" s="9" t="str">
        <f aca="false">D4</f>
        <v>_</v>
      </c>
      <c r="E35" s="9" t="str">
        <f aca="false">E4</f>
        <v>_</v>
      </c>
      <c r="F35" s="9" t="str">
        <f aca="false">F4</f>
        <v>_</v>
      </c>
      <c r="G35" s="9" t="str">
        <f aca="false">G4</f>
        <v>_</v>
      </c>
      <c r="I35" s="0" t="str">
        <f aca="false">"  "&amp;C35&amp;", "&amp;D35&amp;", "&amp;E35&amp;", "&amp;F35&amp;", "&amp;G35&amp;","</f>
        <v>  305196, _, _, _, _,</v>
      </c>
      <c r="J35" s="0" t="str">
        <f aca="false">"  "&amp;ROUND(C35*0.637628,0)&amp;", "&amp;D35&amp;", "&amp;E35&amp;", "&amp;F35&amp;", "&amp;G35&amp;","</f>
        <v>  194602, _, _, _, _,</v>
      </c>
      <c r="K35" s="0" t="str">
        <f aca="false">"  "&amp;ROUND(C35*0.637628^2,0)&amp;", "&amp;D35&amp;", "&amp;E35&amp;", "&amp;F35&amp;", "&amp;G35&amp;","</f>
        <v>  124083, _, _, _, _,</v>
      </c>
      <c r="L35" s="0" t="str">
        <f aca="false">"  "&amp;ROUND(C35*0.637628^3,0)&amp;", "&amp;D35&amp;", "&amp;E35&amp;", "&amp;F35&amp;", "&amp;G35&amp;","</f>
        <v>  79119, _, _, _, _,</v>
      </c>
      <c r="M35" s="0" t="str">
        <f aca="false">"  "&amp;ROUND(C35*0.637628^4,0)&amp;", "&amp;D35&amp;", "&amp;E35&amp;", "&amp;F35&amp;", "&amp;G35&amp;","</f>
        <v>  50449, _, _, _, _,</v>
      </c>
      <c r="N35" s="0" t="str">
        <f aca="false">"  "&amp;ROUND(C35*0.637628^5,0)&amp;", "&amp;D35&amp;", "&amp;E35&amp;", "&amp;F35&amp;", "&amp;G35&amp;","</f>
        <v>  32167, _, _, _, _,</v>
      </c>
      <c r="O35" s="0" t="str">
        <f aca="false">"  "&amp;ROUND(C35*0.637628^6,0)&amp;", "&amp;D35&amp;", "&amp;E35&amp;", "&amp;F35&amp;", "&amp;G35&amp;","</f>
        <v>  20511, _, _, _, _,</v>
      </c>
      <c r="P35" s="0" t="str">
        <f aca="false">"  "&amp;ROUND(C35*0.637628^7,0)&amp;", "&amp;D35&amp;", "&amp;E35&amp;", "&amp;F35&amp;", "&amp;G35&amp;","</f>
        <v>  13078, _, _, _, _,</v>
      </c>
      <c r="Q35" s="0" t="str">
        <f aca="false">"  "&amp;ROUND(C35*0.637628^8,0)&amp;", "&amp;D35&amp;", "&amp;E35&amp;", "&amp;F35&amp;", "&amp;G35&amp;","</f>
        <v>  8339, _, _, _, _,</v>
      </c>
      <c r="R35" s="0" t="str">
        <f aca="false">"  "&amp;ROUND(C35*0.637628^9,0)&amp;", "&amp;D35&amp;", "&amp;E35&amp;", "&amp;F35&amp;", "&amp;G35&amp;","</f>
        <v>  5317, _, _, _, _,</v>
      </c>
    </row>
    <row r="36" customFormat="false" ht="15" hidden="false" customHeight="false" outlineLevel="0" collapsed="false">
      <c r="C36" s="15" t="n">
        <f aca="false">ROUND(C5,0)</f>
        <v>762989</v>
      </c>
      <c r="D36" s="9" t="str">
        <f aca="false">D5</f>
        <v>_</v>
      </c>
      <c r="E36" s="9" t="str">
        <f aca="false">E5</f>
        <v>_</v>
      </c>
      <c r="F36" s="9" t="str">
        <f aca="false">F5</f>
        <v>_</v>
      </c>
      <c r="G36" s="9" t="str">
        <f aca="false">G5</f>
        <v>_</v>
      </c>
      <c r="I36" s="0" t="str">
        <f aca="false">"  "&amp;C36&amp;", "&amp;D36&amp;", "&amp;E36&amp;", "&amp;F36&amp;", "&amp;G36&amp;","</f>
        <v>  762989, _, _, _, _,</v>
      </c>
      <c r="J36" s="0" t="str">
        <f aca="false">"  "&amp;ROUND(C36*0.637628,0)&amp;", "&amp;D36&amp;", "&amp;E36&amp;", "&amp;F36&amp;", "&amp;G36&amp;","</f>
        <v>  486503, _, _, _, _,</v>
      </c>
      <c r="K36" s="0" t="str">
        <f aca="false">"  "&amp;ROUND(C36*0.637628^2,0)&amp;", "&amp;D36&amp;", "&amp;E36&amp;", "&amp;F36&amp;", "&amp;G36&amp;","</f>
        <v>  310208, _, _, _, _,</v>
      </c>
      <c r="L36" s="0" t="str">
        <f aca="false">"  "&amp;ROUND(C36*0.637628^3,0)&amp;", "&amp;D36&amp;", "&amp;E36&amp;", "&amp;F36&amp;", "&amp;G36&amp;","</f>
        <v>  197797, _, _, _, _,</v>
      </c>
      <c r="M36" s="0" t="str">
        <f aca="false">"  "&amp;ROUND(C36*0.637628^4,0)&amp;", "&amp;D36&amp;", "&amp;E36&amp;", "&amp;F36&amp;", "&amp;G36&amp;","</f>
        <v>  126121, _, _, _, _,</v>
      </c>
      <c r="N36" s="0" t="str">
        <f aca="false">"  "&amp;ROUND(C36*0.637628^5,0)&amp;", "&amp;D36&amp;", "&amp;E36&amp;", "&amp;F36&amp;", "&amp;G36&amp;","</f>
        <v>  80418, _, _, _, _,</v>
      </c>
      <c r="O36" s="0" t="str">
        <f aca="false">"  "&amp;ROUND(C36*0.637628^6,0)&amp;", "&amp;D36&amp;", "&amp;E36&amp;", "&amp;F36&amp;", "&amp;G36&amp;","</f>
        <v>  51277, _, _, _, _,</v>
      </c>
      <c r="P36" s="0" t="str">
        <f aca="false">"  "&amp;ROUND(C36*0.637628^7,0)&amp;", "&amp;D36&amp;", "&amp;E36&amp;", "&amp;F36&amp;", "&amp;G36&amp;","</f>
        <v>  32696, _, _, _, _,</v>
      </c>
      <c r="Q36" s="0" t="str">
        <f aca="false">"  "&amp;ROUND(C36*0.637628^8,0)&amp;", "&amp;D36&amp;", "&amp;E36&amp;", "&amp;F36&amp;", "&amp;G36&amp;","</f>
        <v>  20848, _, _, _, _,</v>
      </c>
      <c r="R36" s="0" t="str">
        <f aca="false">"  "&amp;ROUND(C36*0.637628^9,0)&amp;", "&amp;D36&amp;", "&amp;E36&amp;", "&amp;F36&amp;", "&amp;G36&amp;","</f>
        <v>  13293, _, _, _, _,</v>
      </c>
    </row>
    <row r="37" customFormat="false" ht="15" hidden="false" customHeight="false" outlineLevel="0" collapsed="false">
      <c r="C37" s="15" t="n">
        <f aca="false">ROUND(C6,0)</f>
        <v>1678576</v>
      </c>
      <c r="D37" s="9" t="str">
        <f aca="false">D6</f>
        <v>_</v>
      </c>
      <c r="E37" s="9" t="str">
        <f aca="false">E6</f>
        <v>_</v>
      </c>
      <c r="F37" s="9" t="str">
        <f aca="false">F6</f>
        <v>_</v>
      </c>
      <c r="G37" s="9" t="str">
        <f aca="false">G6</f>
        <v>_</v>
      </c>
      <c r="I37" s="0" t="str">
        <f aca="false">"  "&amp;C37&amp;", "&amp;D37&amp;", "&amp;E37&amp;", "&amp;F37&amp;", "&amp;G37&amp;","</f>
        <v>  1678576, _, _, _, _,</v>
      </c>
      <c r="J37" s="0" t="str">
        <f aca="false">"  "&amp;ROUND(C37*0.637628,0)&amp;", "&amp;D37&amp;", "&amp;E37&amp;", "&amp;F37&amp;", "&amp;G37&amp;","</f>
        <v>  1070307, _, _, _, _,</v>
      </c>
      <c r="K37" s="0" t="str">
        <f aca="false">"  "&amp;ROUND(C37*0.637628^2,0)&amp;", "&amp;D37&amp;", "&amp;E37&amp;", "&amp;F37&amp;", "&amp;G37&amp;","</f>
        <v>  682458, _, _, _, _,</v>
      </c>
      <c r="L37" s="0" t="str">
        <f aca="false">"  "&amp;ROUND(C37*0.637628^3,0)&amp;", "&amp;D37&amp;", "&amp;E37&amp;", "&amp;F37&amp;", "&amp;G37&amp;","</f>
        <v>  435154, _, _, _, _,</v>
      </c>
      <c r="M37" s="0" t="str">
        <f aca="false">"  "&amp;ROUND(C37*0.637628^4,0)&amp;", "&amp;D37&amp;", "&amp;E37&amp;", "&amp;F37&amp;", "&amp;G37&amp;","</f>
        <v>  277466, _, _, _, _,</v>
      </c>
      <c r="N37" s="0" t="str">
        <f aca="false">"  "&amp;ROUND(C37*0.637628^5,0)&amp;", "&amp;D37&amp;", "&amp;E37&amp;", "&amp;F37&amp;", "&amp;G37&amp;","</f>
        <v>  176920, _, _, _, _,</v>
      </c>
      <c r="O37" s="0" t="str">
        <f aca="false">"  "&amp;ROUND(C37*0.637628^6,0)&amp;", "&amp;D37&amp;", "&amp;E37&amp;", "&amp;F37&amp;", "&amp;G37&amp;","</f>
        <v>  112809, _, _, _, _,</v>
      </c>
      <c r="P37" s="0" t="str">
        <f aca="false">"  "&amp;ROUND(C37*0.637628^7,0)&amp;", "&amp;D37&amp;", "&amp;E37&amp;", "&amp;F37&amp;", "&amp;G37&amp;","</f>
        <v>  71930, _, _, _, _,</v>
      </c>
      <c r="Q37" s="0" t="str">
        <f aca="false">"  "&amp;ROUND(C37*0.637628^8,0)&amp;", "&amp;D37&amp;", "&amp;E37&amp;", "&amp;F37&amp;", "&amp;G37&amp;","</f>
        <v>  45865, _, _, _, _,</v>
      </c>
      <c r="R37" s="0" t="str">
        <f aca="false">"  "&amp;ROUND(C37*0.637628^9,0)&amp;", "&amp;D37&amp;", "&amp;E37&amp;", "&amp;F37&amp;", "&amp;G37&amp;","</f>
        <v>  29245, _, _, _, _,</v>
      </c>
    </row>
    <row r="38" customFormat="false" ht="15" hidden="false" customHeight="false" outlineLevel="0" collapsed="false">
      <c r="C38" s="15" t="n">
        <f aca="false">ROUND(C7,0)</f>
        <v>76299</v>
      </c>
      <c r="D38" s="9" t="str">
        <f aca="false">D7</f>
        <v>_</v>
      </c>
      <c r="E38" s="9" t="str">
        <f aca="false">E7</f>
        <v>_</v>
      </c>
      <c r="F38" s="9" t="str">
        <f aca="false">F7</f>
        <v>_</v>
      </c>
      <c r="G38" s="9" t="str">
        <f aca="false">G7</f>
        <v>_</v>
      </c>
      <c r="I38" s="0" t="str">
        <f aca="false">"  "&amp;C38&amp;", "&amp;D38&amp;", "&amp;E38&amp;", "&amp;F38&amp;", "&amp;G38&amp;","</f>
        <v>  76299, _, _, _, _,</v>
      </c>
      <c r="J38" s="0" t="str">
        <f aca="false">"  "&amp;ROUND(C38*0.637628,0)&amp;", "&amp;D38&amp;", "&amp;E38&amp;", "&amp;F38&amp;", "&amp;G38&amp;","</f>
        <v>  48650, _, _, _, _,</v>
      </c>
      <c r="K38" s="0" t="str">
        <f aca="false">"  "&amp;ROUND(C38*0.637628^2,0)&amp;", "&amp;D38&amp;", "&amp;E38&amp;", "&amp;F38&amp;", "&amp;G38&amp;","</f>
        <v>  31021, _, _, _, _,</v>
      </c>
      <c r="L38" s="0" t="str">
        <f aca="false">"  "&amp;ROUND(C38*0.637628^3,0)&amp;", "&amp;D38&amp;", "&amp;E38&amp;", "&amp;F38&amp;", "&amp;G38&amp;","</f>
        <v>  19780, _, _, _, _,</v>
      </c>
      <c r="M38" s="0" t="str">
        <f aca="false">"  "&amp;ROUND(C38*0.637628^4,0)&amp;", "&amp;D38&amp;", "&amp;E38&amp;", "&amp;F38&amp;", "&amp;G38&amp;","</f>
        <v>  12612, _, _, _, _,</v>
      </c>
      <c r="N38" s="0" t="str">
        <f aca="false">"  "&amp;ROUND(C38*0.637628^5,0)&amp;", "&amp;D38&amp;", "&amp;E38&amp;", "&amp;F38&amp;", "&amp;G38&amp;","</f>
        <v>  8042, _, _, _, _,</v>
      </c>
      <c r="O38" s="0" t="str">
        <f aca="false">"  "&amp;ROUND(C38*0.637628^6,0)&amp;", "&amp;D38&amp;", "&amp;E38&amp;", "&amp;F38&amp;", "&amp;G38&amp;","</f>
        <v>  5128, _, _, _, _,</v>
      </c>
      <c r="P38" s="0" t="str">
        <f aca="false">"  "&amp;ROUND(C38*0.637628^7,0)&amp;", "&amp;D38&amp;", "&amp;E38&amp;", "&amp;F38&amp;", "&amp;G38&amp;","</f>
        <v>  3270, _, _, _, _,</v>
      </c>
      <c r="Q38" s="0" t="str">
        <f aca="false">"  "&amp;ROUND(C38*0.637628^8,0)&amp;", "&amp;D38&amp;", "&amp;E38&amp;", "&amp;F38&amp;", "&amp;G38&amp;","</f>
        <v>  2085, _, _, _, _,</v>
      </c>
      <c r="R38" s="0" t="str">
        <f aca="false">"  "&amp;ROUND(C38*0.637628^9,0)&amp;", "&amp;D38&amp;", "&amp;E38&amp;", "&amp;F38&amp;", "&amp;G38&amp;","</f>
        <v>  1329, _, _, _, _,</v>
      </c>
    </row>
    <row r="39" customFormat="false" ht="15" hidden="false" customHeight="false" outlineLevel="0" collapsed="false">
      <c r="C39" s="15" t="n">
        <f aca="false">ROUND(C8,0)</f>
        <v>1220782</v>
      </c>
      <c r="D39" s="9" t="str">
        <f aca="false">D8</f>
        <v>_</v>
      </c>
      <c r="E39" s="9" t="str">
        <f aca="false">E8</f>
        <v>_</v>
      </c>
      <c r="F39" s="9" t="str">
        <f aca="false">F8</f>
        <v>_</v>
      </c>
      <c r="G39" s="9" t="str">
        <f aca="false">G8</f>
        <v>_</v>
      </c>
      <c r="I39" s="0" t="str">
        <f aca="false">"  "&amp;C39&amp;", "&amp;D39&amp;", "&amp;E39&amp;", "&amp;F39&amp;", "&amp;G39&amp;","</f>
        <v>  1220782, _, _, _, _,</v>
      </c>
      <c r="J39" s="0" t="str">
        <f aca="false">"  "&amp;ROUND(C39*0.637628,0)&amp;", "&amp;D39&amp;", "&amp;E39&amp;", "&amp;F39&amp;", "&amp;G39&amp;","</f>
        <v>  778405, _, _, _, _,</v>
      </c>
      <c r="K39" s="0" t="str">
        <f aca="false">"  "&amp;ROUND(C39*0.637628^2,0)&amp;", "&amp;D39&amp;", "&amp;E39&amp;", "&amp;F39&amp;", "&amp;G39&amp;","</f>
        <v>  496333, _, _, _, _,</v>
      </c>
      <c r="L39" s="0" t="str">
        <f aca="false">"  "&amp;ROUND(C39*0.637628^3,0)&amp;", "&amp;D39&amp;", "&amp;E39&amp;", "&amp;F39&amp;", "&amp;G39&amp;","</f>
        <v>  316476, _, _, _, _,</v>
      </c>
      <c r="M39" s="0" t="str">
        <f aca="false">"  "&amp;ROUND(C39*0.637628^4,0)&amp;", "&amp;D39&amp;", "&amp;E39&amp;", "&amp;F39&amp;", "&amp;G39&amp;","</f>
        <v>  201794, _, _, _, _,</v>
      </c>
      <c r="N39" s="0" t="str">
        <f aca="false">"  "&amp;ROUND(C39*0.637628^5,0)&amp;", "&amp;D39&amp;", "&amp;E39&amp;", "&amp;F39&amp;", "&amp;G39&amp;","</f>
        <v>  128669, _, _, _, _,</v>
      </c>
      <c r="O39" s="0" t="str">
        <f aca="false">"  "&amp;ROUND(C39*0.637628^6,0)&amp;", "&amp;D39&amp;", "&amp;E39&amp;", "&amp;F39&amp;", "&amp;G39&amp;","</f>
        <v>  82043, _, _, _, _,</v>
      </c>
      <c r="P39" s="0" t="str">
        <f aca="false">"  "&amp;ROUND(C39*0.637628^7,0)&amp;", "&amp;D39&amp;", "&amp;E39&amp;", "&amp;F39&amp;", "&amp;G39&amp;","</f>
        <v>  52313, _, _, _, _,</v>
      </c>
      <c r="Q39" s="0" t="str">
        <f aca="false">"  "&amp;ROUND(C39*0.637628^8,0)&amp;", "&amp;D39&amp;", "&amp;E39&amp;", "&amp;F39&amp;", "&amp;G39&amp;","</f>
        <v>  33356, _, _, _, _,</v>
      </c>
      <c r="R39" s="0" t="str">
        <f aca="false">"  "&amp;ROUND(C39*0.637628^9,0)&amp;", "&amp;D39&amp;", "&amp;E39&amp;", "&amp;F39&amp;", "&amp;G39&amp;","</f>
        <v>  21269, _, _, _, _,</v>
      </c>
    </row>
    <row r="40" customFormat="false" ht="15" hidden="false" customHeight="false" outlineLevel="0" collapsed="false">
      <c r="C40" s="15" t="n">
        <f aca="false">ROUND(C9,0)</f>
        <v>1144484</v>
      </c>
      <c r="D40" s="9" t="str">
        <f aca="false">D9</f>
        <v>_</v>
      </c>
      <c r="E40" s="9" t="str">
        <f aca="false">E9</f>
        <v>_</v>
      </c>
      <c r="F40" s="9" t="str">
        <f aca="false">F9</f>
        <v>_</v>
      </c>
      <c r="G40" s="9" t="str">
        <f aca="false">G9</f>
        <v>_</v>
      </c>
      <c r="I40" s="0" t="str">
        <f aca="false">"  "&amp;C40&amp;", "&amp;D40&amp;", "&amp;E40&amp;", "&amp;F40&amp;", "&amp;G40&amp;","</f>
        <v>  1144484, _, _, _, _,</v>
      </c>
      <c r="J40" s="0" t="str">
        <f aca="false">"  "&amp;ROUND(C40*0.637628,0)&amp;", "&amp;D40&amp;", "&amp;E40&amp;", "&amp;F40&amp;", "&amp;G40&amp;","</f>
        <v>  729755, _, _, _, _,</v>
      </c>
      <c r="K40" s="0" t="str">
        <f aca="false">"  "&amp;ROUND(C40*0.637628^2,0)&amp;", "&amp;D40&amp;", "&amp;E40&amp;", "&amp;F40&amp;", "&amp;G40&amp;","</f>
        <v>  465312, _, _, _, _,</v>
      </c>
      <c r="L40" s="0" t="str">
        <f aca="false">"  "&amp;ROUND(C40*0.637628^3,0)&amp;", "&amp;D40&amp;", "&amp;E40&amp;", "&amp;F40&amp;", "&amp;G40&amp;","</f>
        <v>  296696, _, _, _, _,</v>
      </c>
      <c r="M40" s="0" t="str">
        <f aca="false">"  "&amp;ROUND(C40*0.637628^4,0)&amp;", "&amp;D40&amp;", "&amp;E40&amp;", "&amp;F40&amp;", "&amp;G40&amp;","</f>
        <v>  189182, _, _, _, _,</v>
      </c>
      <c r="N40" s="0" t="str">
        <f aca="false">"  "&amp;ROUND(C40*0.637628^5,0)&amp;", "&amp;D40&amp;", "&amp;E40&amp;", "&amp;F40&amp;", "&amp;G40&amp;","</f>
        <v>  120628, _, _, _, _,</v>
      </c>
      <c r="O40" s="0" t="str">
        <f aca="false">"  "&amp;ROUND(C40*0.637628^6,0)&amp;", "&amp;D40&amp;", "&amp;E40&amp;", "&amp;F40&amp;", "&amp;G40&amp;","</f>
        <v>  76916, _, _, _, _,</v>
      </c>
      <c r="P40" s="0" t="str">
        <f aca="false">"  "&amp;ROUND(C40*0.637628^7,0)&amp;", "&amp;D40&amp;", "&amp;E40&amp;", "&amp;F40&amp;", "&amp;G40&amp;","</f>
        <v>  49043, _, _, _, _,</v>
      </c>
      <c r="Q40" s="0" t="str">
        <f aca="false">"  "&amp;ROUND(C40*0.637628^8,0)&amp;", "&amp;D40&amp;", "&amp;E40&amp;", "&amp;F40&amp;", "&amp;G40&amp;","</f>
        <v>  31272, _, _, _, _,</v>
      </c>
      <c r="R40" s="0" t="str">
        <f aca="false">"  "&amp;ROUND(C40*0.637628^9,0)&amp;", "&amp;D40&amp;", "&amp;E40&amp;", "&amp;F40&amp;", "&amp;G40&amp;","</f>
        <v>  19940, _, _, _, _,</v>
      </c>
    </row>
    <row r="41" customFormat="false" ht="15" hidden="false" customHeight="false" outlineLevel="0" collapsed="false">
      <c r="C41" s="15" t="n">
        <f aca="false">ROUND(C10,0)</f>
        <v>305196</v>
      </c>
      <c r="D41" s="9" t="str">
        <f aca="false">D10</f>
        <v>_</v>
      </c>
      <c r="E41" s="9" t="str">
        <f aca="false">E10</f>
        <v>_</v>
      </c>
      <c r="F41" s="9" t="str">
        <f aca="false">F10</f>
        <v>_</v>
      </c>
      <c r="G41" s="9" t="str">
        <f aca="false">G10</f>
        <v>_</v>
      </c>
      <c r="I41" s="0" t="str">
        <f aca="false">"  "&amp;C41&amp;", "&amp;D41&amp;", "&amp;E41&amp;", "&amp;F41&amp;", "&amp;G41&amp;","</f>
        <v>  305196, _, _, _, _,</v>
      </c>
      <c r="J41" s="0" t="str">
        <f aca="false">"  "&amp;ROUND(C41*0.637628,0)&amp;", "&amp;D41&amp;", "&amp;E41&amp;", "&amp;F41&amp;", "&amp;G41&amp;","</f>
        <v>  194602, _, _, _, _,</v>
      </c>
      <c r="K41" s="0" t="str">
        <f aca="false">"  "&amp;ROUND(C41*0.637628^2,0)&amp;", "&amp;D41&amp;", "&amp;E41&amp;", "&amp;F41&amp;", "&amp;G41&amp;","</f>
        <v>  124083, _, _, _, _,</v>
      </c>
      <c r="L41" s="0" t="str">
        <f aca="false">"  "&amp;ROUND(C41*0.637628^3,0)&amp;", "&amp;D41&amp;", "&amp;E41&amp;", "&amp;F41&amp;", "&amp;G41&amp;","</f>
        <v>  79119, _, _, _, _,</v>
      </c>
      <c r="M41" s="0" t="str">
        <f aca="false">"  "&amp;ROUND(C41*0.637628^4,0)&amp;", "&amp;D41&amp;", "&amp;E41&amp;", "&amp;F41&amp;", "&amp;G41&amp;","</f>
        <v>  50449, _, _, _, _,</v>
      </c>
      <c r="N41" s="0" t="str">
        <f aca="false">"  "&amp;ROUND(C41*0.637628^5,0)&amp;", "&amp;D41&amp;", "&amp;E41&amp;", "&amp;F41&amp;", "&amp;G41&amp;","</f>
        <v>  32167, _, _, _, _,</v>
      </c>
      <c r="O41" s="0" t="str">
        <f aca="false">"  "&amp;ROUND(C41*0.637628^6,0)&amp;", "&amp;D41&amp;", "&amp;E41&amp;", "&amp;F41&amp;", "&amp;G41&amp;","</f>
        <v>  20511, _, _, _, _,</v>
      </c>
      <c r="P41" s="0" t="str">
        <f aca="false">"  "&amp;ROUND(C41*0.637628^7,0)&amp;", "&amp;D41&amp;", "&amp;E41&amp;", "&amp;F41&amp;", "&amp;G41&amp;","</f>
        <v>  13078, _, _, _, _,</v>
      </c>
      <c r="Q41" s="0" t="str">
        <f aca="false">"  "&amp;ROUND(C41*0.637628^8,0)&amp;", "&amp;D41&amp;", "&amp;E41&amp;", "&amp;F41&amp;", "&amp;G41&amp;","</f>
        <v>  8339, _, _, _, _,</v>
      </c>
      <c r="R41" s="0" t="str">
        <f aca="false">"  "&amp;ROUND(C41*0.637628^9,0)&amp;", "&amp;D41&amp;", "&amp;E41&amp;", "&amp;F41&amp;", "&amp;G41&amp;","</f>
        <v>  5317, _, _, _, _,</v>
      </c>
    </row>
    <row r="42" customFormat="false" ht="15" hidden="false" customHeight="false" outlineLevel="0" collapsed="false">
      <c r="C42" s="15" t="n">
        <f aca="false">ROUND(C11,0)</f>
        <v>0</v>
      </c>
      <c r="D42" s="9" t="str">
        <f aca="false">D11</f>
        <v>_</v>
      </c>
      <c r="E42" s="9" t="str">
        <f aca="false">E11</f>
        <v>_</v>
      </c>
      <c r="F42" s="9" t="str">
        <f aca="false">F11</f>
        <v>_</v>
      </c>
      <c r="G42" s="9" t="str">
        <f aca="false">G11</f>
        <v>_</v>
      </c>
      <c r="I42" s="0" t="str">
        <f aca="false">"  "&amp;C42&amp;", "&amp;D42&amp;", "&amp;E42&amp;", "&amp;F42&amp;", "&amp;G42&amp;","</f>
        <v>  0, _, _, _, _,</v>
      </c>
      <c r="J42" s="0" t="str">
        <f aca="false">"  "&amp;ROUND(C42*0.637628,0)&amp;", "&amp;D42&amp;", "&amp;E42&amp;", "&amp;F42&amp;", "&amp;G42&amp;","</f>
        <v>  0, _, _, _, _,</v>
      </c>
      <c r="K42" s="0" t="str">
        <f aca="false">"  "&amp;ROUND(C42*0.637628^2,0)&amp;", "&amp;D42&amp;", "&amp;E42&amp;", "&amp;F42&amp;", "&amp;G42&amp;","</f>
        <v>  0, _, _, _, _,</v>
      </c>
      <c r="L42" s="0" t="str">
        <f aca="false">"  "&amp;ROUND(C42*0.637628^3,0)&amp;", "&amp;D42&amp;", "&amp;E42&amp;", "&amp;F42&amp;", "&amp;G42&amp;","</f>
        <v>  0, _, _, _, _,</v>
      </c>
      <c r="M42" s="0" t="str">
        <f aca="false">"  "&amp;ROUND(C42*0.637628^4,0)&amp;", "&amp;D42&amp;", "&amp;E42&amp;", "&amp;F42&amp;", "&amp;G42&amp;","</f>
        <v>  0, _, _, _, _,</v>
      </c>
      <c r="N42" s="0" t="str">
        <f aca="false">"  "&amp;ROUND(C42*0.637628^5,0)&amp;", "&amp;D42&amp;", "&amp;E42&amp;", "&amp;F42&amp;", "&amp;G42&amp;","</f>
        <v>  0, _, _, _, _,</v>
      </c>
      <c r="O42" s="0" t="str">
        <f aca="false">"  "&amp;ROUND(C42*0.637628^6,0)&amp;", "&amp;D42&amp;", "&amp;E42&amp;", "&amp;F42&amp;", "&amp;G42&amp;","</f>
        <v>  0, _, _, _, _,</v>
      </c>
      <c r="P42" s="0" t="str">
        <f aca="false">"  "&amp;ROUND(C42*0.637628^7,0)&amp;", "&amp;D42&amp;", "&amp;E42&amp;", "&amp;F42&amp;", "&amp;G42&amp;","</f>
        <v>  0, _, _, _, _,</v>
      </c>
      <c r="Q42" s="0" t="str">
        <f aca="false">"  "&amp;ROUND(C42*0.637628^8,0)&amp;", "&amp;D42&amp;", "&amp;E42&amp;", "&amp;F42&amp;", "&amp;G42&amp;","</f>
        <v>  0, _, _, _, _,</v>
      </c>
      <c r="R42" s="0" t="str">
        <f aca="false">"  "&amp;ROUND(C42*0.637628^9,0)&amp;", "&amp;D42&amp;", "&amp;E42&amp;", "&amp;F42&amp;", "&amp;G42&amp;","</f>
        <v>  0, _, _, _, _,</v>
      </c>
    </row>
    <row r="43" customFormat="false" ht="15" hidden="false" customHeight="false" outlineLevel="0" collapsed="false">
      <c r="C43" s="15" t="n">
        <f aca="false">ROUND(C12,0)</f>
        <v>686690</v>
      </c>
      <c r="D43" s="9" t="str">
        <f aca="false">D12</f>
        <v>_</v>
      </c>
      <c r="E43" s="9" t="str">
        <f aca="false">E12</f>
        <v>_</v>
      </c>
      <c r="F43" s="9" t="str">
        <f aca="false">F12</f>
        <v>_</v>
      </c>
      <c r="G43" s="9" t="str">
        <f aca="false">G12</f>
        <v>_</v>
      </c>
      <c r="I43" s="0" t="str">
        <f aca="false">"  "&amp;C43&amp;", "&amp;D43&amp;", "&amp;E43&amp;", "&amp;F43&amp;", "&amp;G43&amp;","</f>
        <v>  686690, _, _, _, _,</v>
      </c>
      <c r="J43" s="0" t="str">
        <f aca="false">"  "&amp;ROUND(C43*0.637628,0)&amp;", "&amp;D43&amp;", "&amp;E43&amp;", "&amp;F43&amp;", "&amp;G43&amp;","</f>
        <v>  437853, _, _, _, _,</v>
      </c>
      <c r="K43" s="0" t="str">
        <f aca="false">"  "&amp;ROUND(C43*0.637628^2,0)&amp;", "&amp;D43&amp;", "&amp;E43&amp;", "&amp;F43&amp;", "&amp;G43&amp;","</f>
        <v>  279187, _, _, _, _,</v>
      </c>
      <c r="L43" s="0" t="str">
        <f aca="false">"  "&amp;ROUND(C43*0.637628^3,0)&amp;", "&amp;D43&amp;", "&amp;E43&amp;", "&amp;F43&amp;", "&amp;G43&amp;","</f>
        <v>  178018, _, _, _, _,</v>
      </c>
      <c r="M43" s="0" t="str">
        <f aca="false">"  "&amp;ROUND(C43*0.637628^4,0)&amp;", "&amp;D43&amp;", "&amp;E43&amp;", "&amp;F43&amp;", "&amp;G43&amp;","</f>
        <v>  113509, _, _, _, _,</v>
      </c>
      <c r="N43" s="0" t="str">
        <f aca="false">"  "&amp;ROUND(C43*0.637628^5,0)&amp;", "&amp;D43&amp;", "&amp;E43&amp;", "&amp;F43&amp;", "&amp;G43&amp;","</f>
        <v>  72377, _, _, _, _,</v>
      </c>
      <c r="O43" s="0" t="str">
        <f aca="false">"  "&amp;ROUND(C43*0.637628^6,0)&amp;", "&amp;D43&amp;", "&amp;E43&amp;", "&amp;F43&amp;", "&amp;G43&amp;","</f>
        <v>  46149, _, _, _, _,</v>
      </c>
      <c r="P43" s="0" t="str">
        <f aca="false">"  "&amp;ROUND(C43*0.637628^7,0)&amp;", "&amp;D43&amp;", "&amp;E43&amp;", "&amp;F43&amp;", "&amp;G43&amp;","</f>
        <v>  29426, _, _, _, _,</v>
      </c>
      <c r="Q43" s="0" t="str">
        <f aca="false">"  "&amp;ROUND(C43*0.637628^8,0)&amp;", "&amp;D43&amp;", "&amp;E43&amp;", "&amp;F43&amp;", "&amp;G43&amp;","</f>
        <v>  18763, _, _, _, _,</v>
      </c>
      <c r="R43" s="0" t="str">
        <f aca="false">"  "&amp;ROUND(C43*0.637628^9,0)&amp;", "&amp;D43&amp;", "&amp;E43&amp;", "&amp;F43&amp;", "&amp;G43&amp;","</f>
        <v>  11964, _, _, _, _,</v>
      </c>
    </row>
    <row r="44" customFormat="false" ht="15" hidden="false" customHeight="false" outlineLevel="0" collapsed="false">
      <c r="C44" s="15" t="n">
        <f aca="false">ROUND(C13,0)</f>
        <v>0</v>
      </c>
      <c r="D44" s="9" t="str">
        <f aca="false">D13</f>
        <v>_</v>
      </c>
      <c r="E44" s="9" t="str">
        <f aca="false">E13</f>
        <v>_</v>
      </c>
      <c r="F44" s="9" t="str">
        <f aca="false">F13</f>
        <v>_</v>
      </c>
      <c r="G44" s="9" t="str">
        <f aca="false">G13</f>
        <v>_</v>
      </c>
      <c r="I44" s="0" t="str">
        <f aca="false">"  "&amp;C44&amp;", "&amp;D44&amp;", "&amp;E44&amp;", "&amp;F44&amp;", "&amp;G44&amp;","</f>
        <v>  0, _, _, _, _,</v>
      </c>
      <c r="J44" s="0" t="str">
        <f aca="false">"  "&amp;ROUND(C44*0.637628,0)&amp;", "&amp;D44&amp;", "&amp;E44&amp;", "&amp;F44&amp;", "&amp;G44&amp;","</f>
        <v>  0, _, _, _, _,</v>
      </c>
      <c r="K44" s="0" t="str">
        <f aca="false">"  "&amp;ROUND(C44*0.637628^2,0)&amp;", "&amp;D44&amp;", "&amp;E44&amp;", "&amp;F44&amp;", "&amp;G44&amp;","</f>
        <v>  0, _, _, _, _,</v>
      </c>
      <c r="L44" s="0" t="str">
        <f aca="false">"  "&amp;ROUND(C44*0.637628^3,0)&amp;", "&amp;D44&amp;", "&amp;E44&amp;", "&amp;F44&amp;", "&amp;G44&amp;","</f>
        <v>  0, _, _, _, _,</v>
      </c>
      <c r="M44" s="0" t="str">
        <f aca="false">"  "&amp;ROUND(C44*0.637628^4,0)&amp;", "&amp;D44&amp;", "&amp;E44&amp;", "&amp;F44&amp;", "&amp;G44&amp;","</f>
        <v>  0, _, _, _, _,</v>
      </c>
      <c r="N44" s="0" t="str">
        <f aca="false">"  "&amp;ROUND(C44*0.637628^5,0)&amp;", "&amp;D44&amp;", "&amp;E44&amp;", "&amp;F44&amp;", "&amp;G44&amp;","</f>
        <v>  0, _, _, _, _,</v>
      </c>
      <c r="O44" s="0" t="str">
        <f aca="false">"  "&amp;ROUND(C44*0.637628^6,0)&amp;", "&amp;D44&amp;", "&amp;E44&amp;", "&amp;F44&amp;", "&amp;G44&amp;","</f>
        <v>  0, _, _, _, _,</v>
      </c>
      <c r="P44" s="0" t="str">
        <f aca="false">"  "&amp;ROUND(C44*0.637628^7,0)&amp;", "&amp;D44&amp;", "&amp;E44&amp;", "&amp;F44&amp;", "&amp;G44&amp;","</f>
        <v>  0, _, _, _, _,</v>
      </c>
      <c r="Q44" s="0" t="str">
        <f aca="false">"  "&amp;ROUND(C44*0.637628^8,0)&amp;", "&amp;D44&amp;", "&amp;E44&amp;", "&amp;F44&amp;", "&amp;G44&amp;","</f>
        <v>  0, _, _, _, _,</v>
      </c>
      <c r="R44" s="0" t="str">
        <f aca="false">"  "&amp;ROUND(C44*0.637628^9,0)&amp;", "&amp;D44&amp;", "&amp;E44&amp;", "&amp;F44&amp;", "&amp;G44&amp;","</f>
        <v>  0, _, _, _, _,</v>
      </c>
    </row>
    <row r="45" customFormat="false" ht="15" hidden="false" customHeight="false" outlineLevel="0" collapsed="false">
      <c r="C45" s="15" t="n">
        <f aca="false">ROUND(C14,0)</f>
        <v>0</v>
      </c>
      <c r="D45" s="9" t="str">
        <f aca="false">D14</f>
        <v>_</v>
      </c>
      <c r="E45" s="9" t="str">
        <f aca="false">E14</f>
        <v>_</v>
      </c>
      <c r="F45" s="9" t="str">
        <f aca="false">F14</f>
        <v>_</v>
      </c>
      <c r="G45" s="9" t="str">
        <f aca="false">G14</f>
        <v>_</v>
      </c>
      <c r="I45" s="0" t="str">
        <f aca="false">"  "&amp;C45&amp;", "&amp;D45&amp;", "&amp;E45&amp;", "&amp;F45&amp;", "&amp;G45&amp;","</f>
        <v>  0, _, _, _, _,</v>
      </c>
      <c r="J45" s="0" t="str">
        <f aca="false">"  "&amp;ROUND(C45*0.637628,0)&amp;", "&amp;D45&amp;", "&amp;E45&amp;", "&amp;F45&amp;", "&amp;G45&amp;","</f>
        <v>  0, _, _, _, _,</v>
      </c>
      <c r="K45" s="0" t="str">
        <f aca="false">"  "&amp;ROUND(C45*0.637628^2,0)&amp;", "&amp;D45&amp;", "&amp;E45&amp;", "&amp;F45&amp;", "&amp;G45&amp;","</f>
        <v>  0, _, _, _, _,</v>
      </c>
      <c r="L45" s="0" t="str">
        <f aca="false">"  "&amp;ROUND(C45*0.637628^3,0)&amp;", "&amp;D45&amp;", "&amp;E45&amp;", "&amp;F45&amp;", "&amp;G45&amp;","</f>
        <v>  0, _, _, _, _,</v>
      </c>
      <c r="M45" s="0" t="str">
        <f aca="false">"  "&amp;ROUND(C45*0.637628^4,0)&amp;", "&amp;D45&amp;", "&amp;E45&amp;", "&amp;F45&amp;", "&amp;G45&amp;","</f>
        <v>  0, _, _, _, _,</v>
      </c>
      <c r="N45" s="0" t="str">
        <f aca="false">"  "&amp;ROUND(C45*0.637628^5,0)&amp;", "&amp;D45&amp;", "&amp;E45&amp;", "&amp;F45&amp;", "&amp;G45&amp;","</f>
        <v>  0, _, _, _, _,</v>
      </c>
      <c r="O45" s="0" t="str">
        <f aca="false">"  "&amp;ROUND(C45*0.637628^6,0)&amp;", "&amp;D45&amp;", "&amp;E45&amp;", "&amp;F45&amp;", "&amp;G45&amp;","</f>
        <v>  0, _, _, _, _,</v>
      </c>
      <c r="P45" s="0" t="str">
        <f aca="false">"  "&amp;ROUND(C45*0.637628^7,0)&amp;", "&amp;D45&amp;", "&amp;E45&amp;", "&amp;F45&amp;", "&amp;G45&amp;","</f>
        <v>  0, _, _, _, _,</v>
      </c>
      <c r="Q45" s="0" t="str">
        <f aca="false">"  "&amp;ROUND(C45*0.637628^8,0)&amp;", "&amp;D45&amp;", "&amp;E45&amp;", "&amp;F45&amp;", "&amp;G45&amp;","</f>
        <v>  0, _, _, _, _,</v>
      </c>
      <c r="R45" s="0" t="str">
        <f aca="false">"  "&amp;ROUND(C45*0.637628^9,0)&amp;", "&amp;D45&amp;", "&amp;E45&amp;", "&amp;F45&amp;", "&amp;G45&amp;","</f>
        <v>  0, _, _, _, _,</v>
      </c>
    </row>
    <row r="46" customFormat="false" ht="15" hidden="false" customHeight="false" outlineLevel="0" collapsed="false">
      <c r="C46" s="15" t="n">
        <f aca="false">ROUND(C15,0)</f>
        <v>76299</v>
      </c>
      <c r="D46" s="9" t="str">
        <f aca="false">D15</f>
        <v>_</v>
      </c>
      <c r="E46" s="9" t="str">
        <f aca="false">E15</f>
        <v>_</v>
      </c>
      <c r="F46" s="9" t="str">
        <f aca="false">F15</f>
        <v>_</v>
      </c>
      <c r="G46" s="9" t="str">
        <f aca="false">G15</f>
        <v>_</v>
      </c>
      <c r="I46" s="0" t="str">
        <f aca="false">"  "&amp;C46&amp;", "&amp;D46&amp;", "&amp;E46&amp;", "&amp;F46&amp;", "&amp;G46&amp;","</f>
        <v>  76299, _, _, _, _,</v>
      </c>
      <c r="J46" s="0" t="str">
        <f aca="false">"  "&amp;ROUND(C46*0.637628,0)&amp;", "&amp;D46&amp;", "&amp;E46&amp;", "&amp;F46&amp;", "&amp;G46&amp;","</f>
        <v>  48650, _, _, _, _,</v>
      </c>
      <c r="K46" s="0" t="str">
        <f aca="false">"  "&amp;ROUND(C46*0.637628^2,0)&amp;", "&amp;D46&amp;", "&amp;E46&amp;", "&amp;F46&amp;", "&amp;G46&amp;","</f>
        <v>  31021, _, _, _, _,</v>
      </c>
      <c r="L46" s="0" t="str">
        <f aca="false">"  "&amp;ROUND(C46*0.637628^3,0)&amp;", "&amp;D46&amp;", "&amp;E46&amp;", "&amp;F46&amp;", "&amp;G46&amp;","</f>
        <v>  19780, _, _, _, _,</v>
      </c>
      <c r="M46" s="0" t="str">
        <f aca="false">"  "&amp;ROUND(C46*0.637628^4,0)&amp;", "&amp;D46&amp;", "&amp;E46&amp;", "&amp;F46&amp;", "&amp;G46&amp;","</f>
        <v>  12612, _, _, _, _,</v>
      </c>
      <c r="N46" s="0" t="str">
        <f aca="false">"  "&amp;ROUND(C46*0.637628^5,0)&amp;", "&amp;D46&amp;", "&amp;E46&amp;", "&amp;F46&amp;", "&amp;G46&amp;","</f>
        <v>  8042, _, _, _, _,</v>
      </c>
      <c r="O46" s="0" t="str">
        <f aca="false">"  "&amp;ROUND(C46*0.637628^6,0)&amp;", "&amp;D46&amp;", "&amp;E46&amp;", "&amp;F46&amp;", "&amp;G46&amp;","</f>
        <v>  5128, _, _, _, _,</v>
      </c>
      <c r="P46" s="0" t="str">
        <f aca="false">"  "&amp;ROUND(C46*0.637628^7,0)&amp;", "&amp;D46&amp;", "&amp;E46&amp;", "&amp;F46&amp;", "&amp;G46&amp;","</f>
        <v>  3270, _, _, _, _,</v>
      </c>
      <c r="Q46" s="0" t="str">
        <f aca="false">"  "&amp;ROUND(C46*0.637628^8,0)&amp;", "&amp;D46&amp;", "&amp;E46&amp;", "&amp;F46&amp;", "&amp;G46&amp;","</f>
        <v>  2085, _, _, _, _,</v>
      </c>
      <c r="R46" s="0" t="str">
        <f aca="false">"  "&amp;ROUND(C46*0.637628^9,0)&amp;", "&amp;D46&amp;", "&amp;E46&amp;", "&amp;F46&amp;", "&amp;G46&amp;","</f>
        <v>  1329, _, _, _, _,</v>
      </c>
    </row>
    <row r="47" customFormat="false" ht="15" hidden="false" customHeight="false" outlineLevel="0" collapsed="false">
      <c r="C47" s="15" t="n">
        <f aca="false">ROUND(C16,0)</f>
        <v>152598</v>
      </c>
      <c r="D47" s="9" t="str">
        <f aca="false">D16</f>
        <v>_</v>
      </c>
      <c r="E47" s="9" t="str">
        <f aca="false">E16</f>
        <v>_</v>
      </c>
      <c r="F47" s="9" t="str">
        <f aca="false">F16</f>
        <v>_</v>
      </c>
      <c r="G47" s="9" t="str">
        <f aca="false">G16</f>
        <v>_</v>
      </c>
      <c r="I47" s="0" t="str">
        <f aca="false">"  "&amp;C47&amp;", "&amp;D47&amp;", "&amp;E47&amp;", "&amp;F47&amp;", "&amp;G47&amp;","</f>
        <v>  152598, _, _, _, _,</v>
      </c>
      <c r="J47" s="0" t="str">
        <f aca="false">"  "&amp;ROUND(C47*0.637628,0)&amp;", "&amp;D47&amp;", "&amp;E47&amp;", "&amp;F47&amp;", "&amp;G47&amp;","</f>
        <v>  97301, _, _, _, _,</v>
      </c>
      <c r="K47" s="0" t="str">
        <f aca="false">"  "&amp;ROUND(C47*0.637628^2,0)&amp;", "&amp;D47&amp;", "&amp;E47&amp;", "&amp;F47&amp;", "&amp;G47&amp;","</f>
        <v>  62042, _, _, _, _,</v>
      </c>
      <c r="L47" s="0" t="str">
        <f aca="false">"  "&amp;ROUND(C47*0.637628^3,0)&amp;", "&amp;D47&amp;", "&amp;E47&amp;", "&amp;F47&amp;", "&amp;G47&amp;","</f>
        <v>  39560, _, _, _, _,</v>
      </c>
      <c r="M47" s="0" t="str">
        <f aca="false">"  "&amp;ROUND(C47*0.637628^4,0)&amp;", "&amp;D47&amp;", "&amp;E47&amp;", "&amp;F47&amp;", "&amp;G47&amp;","</f>
        <v>  25224, _, _, _, _,</v>
      </c>
      <c r="N47" s="0" t="str">
        <f aca="false">"  "&amp;ROUND(C47*0.637628^5,0)&amp;", "&amp;D47&amp;", "&amp;E47&amp;", "&amp;F47&amp;", "&amp;G47&amp;","</f>
        <v>  16084, _, _, _, _,</v>
      </c>
      <c r="O47" s="0" t="str">
        <f aca="false">"  "&amp;ROUND(C47*0.637628^6,0)&amp;", "&amp;D47&amp;", "&amp;E47&amp;", "&amp;F47&amp;", "&amp;G47&amp;","</f>
        <v>  10255, _, _, _, _,</v>
      </c>
      <c r="P47" s="0" t="str">
        <f aca="false">"  "&amp;ROUND(C47*0.637628^7,0)&amp;", "&amp;D47&amp;", "&amp;E47&amp;", "&amp;F47&amp;", "&amp;G47&amp;","</f>
        <v>  6539, _, _, _, _,</v>
      </c>
      <c r="Q47" s="0" t="str">
        <f aca="false">"  "&amp;ROUND(C47*0.637628^8,0)&amp;", "&amp;D47&amp;", "&amp;E47&amp;", "&amp;F47&amp;", "&amp;G47&amp;","</f>
        <v>  4170, _, _, _, _,</v>
      </c>
      <c r="R47" s="0" t="str">
        <f aca="false">"  "&amp;ROUND(C47*0.637628^9,0)&amp;", "&amp;D47&amp;", "&amp;E47&amp;", "&amp;F47&amp;", "&amp;G47&amp;","</f>
        <v>  2659, _, _, _, _,</v>
      </c>
    </row>
    <row r="48" customFormat="false" ht="15" hidden="false" customHeight="false" outlineLevel="0" collapsed="false">
      <c r="C48" s="15" t="n">
        <f aca="false">ROUND(C17,0)</f>
        <v>915587</v>
      </c>
      <c r="D48" s="9" t="str">
        <f aca="false">D17</f>
        <v>_</v>
      </c>
      <c r="E48" s="9" t="str">
        <f aca="false">E17</f>
        <v>_</v>
      </c>
      <c r="F48" s="9" t="str">
        <f aca="false">F17</f>
        <v>_</v>
      </c>
      <c r="G48" s="9" t="str">
        <f aca="false">G17</f>
        <v>_</v>
      </c>
      <c r="I48" s="0" t="str">
        <f aca="false">"  "&amp;C48&amp;", "&amp;D48&amp;", "&amp;E48&amp;", "&amp;F48&amp;", "&amp;G48&amp;","</f>
        <v>  915587, _, _, _, _,</v>
      </c>
      <c r="J48" s="0" t="str">
        <f aca="false">"  "&amp;ROUND(C48*0.637628,0)&amp;", "&amp;D48&amp;", "&amp;E48&amp;", "&amp;F48&amp;", "&amp;G48&amp;","</f>
        <v>  583804, _, _, _, _,</v>
      </c>
      <c r="K48" s="0" t="str">
        <f aca="false">"  "&amp;ROUND(C48*0.637628^2,0)&amp;", "&amp;D48&amp;", "&amp;E48&amp;", "&amp;F48&amp;", "&amp;G48&amp;","</f>
        <v>  372250, _, _, _, _,</v>
      </c>
      <c r="L48" s="0" t="str">
        <f aca="false">"  "&amp;ROUND(C48*0.637628^3,0)&amp;", "&amp;D48&amp;", "&amp;E48&amp;", "&amp;F48&amp;", "&amp;G48&amp;","</f>
        <v>  237357, _, _, _, _,</v>
      </c>
      <c r="M48" s="0" t="str">
        <f aca="false">"  "&amp;ROUND(C48*0.637628^4,0)&amp;", "&amp;D48&amp;", "&amp;E48&amp;", "&amp;F48&amp;", "&amp;G48&amp;","</f>
        <v>  151345, _, _, _, _,</v>
      </c>
      <c r="N48" s="0" t="str">
        <f aca="false">"  "&amp;ROUND(C48*0.637628^5,0)&amp;", "&amp;D48&amp;", "&amp;E48&amp;", "&amp;F48&amp;", "&amp;G48&amp;","</f>
        <v>  96502, _, _, _, _,</v>
      </c>
      <c r="O48" s="0" t="str">
        <f aca="false">"  "&amp;ROUND(C48*0.637628^6,0)&amp;", "&amp;D48&amp;", "&amp;E48&amp;", "&amp;F48&amp;", "&amp;G48&amp;","</f>
        <v>  61532, _, _, _, _,</v>
      </c>
      <c r="P48" s="0" t="str">
        <f aca="false">"  "&amp;ROUND(C48*0.637628^7,0)&amp;", "&amp;D48&amp;", "&amp;E48&amp;", "&amp;F48&amp;", "&amp;G48&amp;","</f>
        <v>  39235, _, _, _, _,</v>
      </c>
      <c r="Q48" s="0" t="str">
        <f aca="false">"  "&amp;ROUND(C48*0.637628^8,0)&amp;", "&amp;D48&amp;", "&amp;E48&amp;", "&amp;F48&amp;", "&amp;G48&amp;","</f>
        <v>  25017, _, _, _, _,</v>
      </c>
      <c r="R48" s="0" t="str">
        <f aca="false">"  "&amp;ROUND(C48*0.637628^9,0)&amp;", "&amp;D48&amp;", "&amp;E48&amp;", "&amp;F48&amp;", "&amp;G48&amp;","</f>
        <v>  15952, _, _, _, _,</v>
      </c>
    </row>
    <row r="49" customFormat="false" ht="15" hidden="false" customHeight="false" outlineLevel="0" collapsed="false">
      <c r="C49" s="15" t="n">
        <f aca="false">ROUND(C18,0)</f>
        <v>228897</v>
      </c>
      <c r="D49" s="9" t="str">
        <f aca="false">D18</f>
        <v>_</v>
      </c>
      <c r="E49" s="9" t="str">
        <f aca="false">E18</f>
        <v>_</v>
      </c>
      <c r="F49" s="9" t="str">
        <f aca="false">F18</f>
        <v>_</v>
      </c>
      <c r="G49" s="9" t="str">
        <f aca="false">G18</f>
        <v>_</v>
      </c>
      <c r="I49" s="0" t="str">
        <f aca="false">"  "&amp;C49&amp;", "&amp;D49&amp;", "&amp;E49&amp;", "&amp;F49&amp;", "&amp;G49&amp;","</f>
        <v>  228897, _, _, _, _,</v>
      </c>
      <c r="J49" s="0" t="str">
        <f aca="false">"  "&amp;ROUND(C49*0.637628,0)&amp;", "&amp;D49&amp;", "&amp;E49&amp;", "&amp;F49&amp;", "&amp;G49&amp;","</f>
        <v>  145951, _, _, _, _,</v>
      </c>
      <c r="K49" s="0" t="str">
        <f aca="false">"  "&amp;ROUND(C49*0.637628^2,0)&amp;", "&amp;D49&amp;", "&amp;E49&amp;", "&amp;F49&amp;", "&amp;G49&amp;","</f>
        <v>  93063, _, _, _, _,</v>
      </c>
      <c r="L49" s="0" t="str">
        <f aca="false">"  "&amp;ROUND(C49*0.637628^3,0)&amp;", "&amp;D49&amp;", "&amp;E49&amp;", "&amp;F49&amp;", "&amp;G49&amp;","</f>
        <v>  59339, _, _, _, _,</v>
      </c>
      <c r="M49" s="0" t="str">
        <f aca="false">"  "&amp;ROUND(C49*0.637628^4,0)&amp;", "&amp;D49&amp;", "&amp;E49&amp;", "&amp;F49&amp;", "&amp;G49&amp;","</f>
        <v>  37836, _, _, _, _,</v>
      </c>
      <c r="N49" s="0" t="str">
        <f aca="false">"  "&amp;ROUND(C49*0.637628^5,0)&amp;", "&amp;D49&amp;", "&amp;E49&amp;", "&amp;F49&amp;", "&amp;G49&amp;","</f>
        <v>  24126, _, _, _, _,</v>
      </c>
      <c r="O49" s="0" t="str">
        <f aca="false">"  "&amp;ROUND(C49*0.637628^6,0)&amp;", "&amp;D49&amp;", "&amp;E49&amp;", "&amp;F49&amp;", "&amp;G49&amp;","</f>
        <v>  15383, _, _, _, _,</v>
      </c>
      <c r="P49" s="0" t="str">
        <f aca="false">"  "&amp;ROUND(C49*0.637628^7,0)&amp;", "&amp;D49&amp;", "&amp;E49&amp;", "&amp;F49&amp;", "&amp;G49&amp;","</f>
        <v>  9809, _, _, _, _,</v>
      </c>
      <c r="Q49" s="0" t="str">
        <f aca="false">"  "&amp;ROUND(C49*0.637628^8,0)&amp;", "&amp;D49&amp;", "&amp;E49&amp;", "&amp;F49&amp;", "&amp;G49&amp;","</f>
        <v>  6254, _, _, _, _,</v>
      </c>
      <c r="R49" s="0" t="str">
        <f aca="false">"  "&amp;ROUND(C49*0.637628^9,0)&amp;", "&amp;D49&amp;", "&amp;E49&amp;", "&amp;F49&amp;", "&amp;G49&amp;","</f>
        <v>  3988, _, _, _, _,</v>
      </c>
    </row>
    <row r="50" customFormat="false" ht="15" hidden="false" customHeight="false" outlineLevel="0" collapsed="false">
      <c r="C50" s="15" t="n">
        <f aca="false">ROUND(C19,0)</f>
        <v>0</v>
      </c>
      <c r="D50" s="9" t="str">
        <f aca="false">D19</f>
        <v>_</v>
      </c>
      <c r="E50" s="9" t="str">
        <f aca="false">E19</f>
        <v>_</v>
      </c>
      <c r="F50" s="9" t="str">
        <f aca="false">F19</f>
        <v>_</v>
      </c>
      <c r="G50" s="9" t="str">
        <f aca="false">G19</f>
        <v>_</v>
      </c>
      <c r="I50" s="0" t="str">
        <f aca="false">"  "&amp;C50&amp;", "&amp;D50&amp;", "&amp;E50&amp;", "&amp;F50&amp;", "&amp;G50&amp;","</f>
        <v>  0, _, _, _, _,</v>
      </c>
      <c r="J50" s="0" t="str">
        <f aca="false">"  "&amp;ROUND(C50*0.637628,0)&amp;", "&amp;D50&amp;", "&amp;E50&amp;", "&amp;F50&amp;", "&amp;G50&amp;","</f>
        <v>  0, _, _, _, _,</v>
      </c>
      <c r="K50" s="0" t="str">
        <f aca="false">"  "&amp;ROUND(C50*0.637628^2,0)&amp;", "&amp;D50&amp;", "&amp;E50&amp;", "&amp;F50&amp;", "&amp;G50&amp;","</f>
        <v>  0, _, _, _, _,</v>
      </c>
      <c r="L50" s="0" t="str">
        <f aca="false">"  "&amp;ROUND(C50*0.637628^3,0)&amp;", "&amp;D50&amp;", "&amp;E50&amp;", "&amp;F50&amp;", "&amp;G50&amp;","</f>
        <v>  0, _, _, _, _,</v>
      </c>
      <c r="M50" s="0" t="str">
        <f aca="false">"  "&amp;ROUND(C50*0.637628^4,0)&amp;", "&amp;D50&amp;", "&amp;E50&amp;", "&amp;F50&amp;", "&amp;G50&amp;","</f>
        <v>  0, _, _, _, _,</v>
      </c>
      <c r="N50" s="0" t="str">
        <f aca="false">"  "&amp;ROUND(C50*0.637628^5,0)&amp;", "&amp;D50&amp;", "&amp;E50&amp;", "&amp;F50&amp;", "&amp;G50&amp;","</f>
        <v>  0, _, _, _, _,</v>
      </c>
      <c r="O50" s="0" t="str">
        <f aca="false">"  "&amp;ROUND(C50*0.637628^6,0)&amp;", "&amp;D50&amp;", "&amp;E50&amp;", "&amp;F50&amp;", "&amp;G50&amp;","</f>
        <v>  0, _, _, _, _,</v>
      </c>
      <c r="P50" s="0" t="str">
        <f aca="false">"  "&amp;ROUND(C50*0.637628^7,0)&amp;", "&amp;D50&amp;", "&amp;E50&amp;", "&amp;F50&amp;", "&amp;G50&amp;","</f>
        <v>  0, _, _, _, _,</v>
      </c>
      <c r="Q50" s="0" t="str">
        <f aca="false">"  "&amp;ROUND(C50*0.637628^8,0)&amp;", "&amp;D50&amp;", "&amp;E50&amp;", "&amp;F50&amp;", "&amp;G50&amp;","</f>
        <v>  0, _, _, _, _,</v>
      </c>
      <c r="R50" s="0" t="str">
        <f aca="false">"  "&amp;ROUND(C50*0.637628^9,0)&amp;", "&amp;D50&amp;", "&amp;E50&amp;", "&amp;F50&amp;", "&amp;G50&amp;","</f>
        <v>  0, _, _, _, _,</v>
      </c>
    </row>
    <row r="51" customFormat="false" ht="15" hidden="false" customHeight="false" outlineLevel="0" collapsed="false">
      <c r="C51" s="15" t="n">
        <f aca="false">ROUND(C20,0)</f>
        <v>0</v>
      </c>
      <c r="D51" s="9" t="str">
        <f aca="false">D20</f>
        <v>_</v>
      </c>
      <c r="E51" s="9" t="str">
        <f aca="false">E20</f>
        <v>_</v>
      </c>
      <c r="F51" s="9" t="str">
        <f aca="false">F20</f>
        <v>_</v>
      </c>
      <c r="G51" s="9" t="str">
        <f aca="false">G20</f>
        <v>_</v>
      </c>
      <c r="I51" s="0" t="str">
        <f aca="false">"  "&amp;C51&amp;", "&amp;D51&amp;", "&amp;E51&amp;", "&amp;F51&amp;", "&amp;G51&amp;","</f>
        <v>  0, _, _, _, _,</v>
      </c>
      <c r="J51" s="0" t="str">
        <f aca="false">"  "&amp;ROUND(C51*0.637628,0)&amp;", "&amp;D51&amp;", "&amp;E51&amp;", "&amp;F51&amp;", "&amp;G51&amp;","</f>
        <v>  0, _, _, _, _,</v>
      </c>
      <c r="K51" s="0" t="str">
        <f aca="false">"  "&amp;ROUND(C51*0.637628^2,0)&amp;", "&amp;D51&amp;", "&amp;E51&amp;", "&amp;F51&amp;", "&amp;G51&amp;","</f>
        <v>  0, _, _, _, _,</v>
      </c>
      <c r="L51" s="0" t="str">
        <f aca="false">"  "&amp;ROUND(C51*0.637628^3,0)&amp;", "&amp;D51&amp;", "&amp;E51&amp;", "&amp;F51&amp;", "&amp;G51&amp;","</f>
        <v>  0, _, _, _, _,</v>
      </c>
      <c r="M51" s="0" t="str">
        <f aca="false">"  "&amp;ROUND(C51*0.637628^4,0)&amp;", "&amp;D51&amp;", "&amp;E51&amp;", "&amp;F51&amp;", "&amp;G51&amp;","</f>
        <v>  0, _, _, _, _,</v>
      </c>
      <c r="N51" s="0" t="str">
        <f aca="false">"  "&amp;ROUND(C51*0.637628^5,0)&amp;", "&amp;D51&amp;", "&amp;E51&amp;", "&amp;F51&amp;", "&amp;G51&amp;","</f>
        <v>  0, _, _, _, _,</v>
      </c>
      <c r="O51" s="0" t="str">
        <f aca="false">"  "&amp;ROUND(C51*0.637628^6,0)&amp;", "&amp;D51&amp;", "&amp;E51&amp;", "&amp;F51&amp;", "&amp;G51&amp;","</f>
        <v>  0, _, _, _, _,</v>
      </c>
      <c r="P51" s="0" t="str">
        <f aca="false">"  "&amp;ROUND(C51*0.637628^7,0)&amp;", "&amp;D51&amp;", "&amp;E51&amp;", "&amp;F51&amp;", "&amp;G51&amp;","</f>
        <v>  0, _, _, _, _,</v>
      </c>
      <c r="Q51" s="0" t="str">
        <f aca="false">"  "&amp;ROUND(C51*0.637628^8,0)&amp;", "&amp;D51&amp;", "&amp;E51&amp;", "&amp;F51&amp;", "&amp;G51&amp;","</f>
        <v>  0, _, _, _, _,</v>
      </c>
      <c r="R51" s="0" t="str">
        <f aca="false">"  "&amp;ROUND(C51*0.637628^9,0)&amp;", "&amp;D51&amp;", "&amp;E51&amp;", "&amp;F51&amp;", "&amp;G51&amp;","</f>
        <v>  0, _, _, _, _,</v>
      </c>
    </row>
    <row r="52" customFormat="false" ht="15" hidden="false" customHeight="false" outlineLevel="0" collapsed="false">
      <c r="C52" s="15" t="n">
        <f aca="false">ROUND(C21,0)</f>
        <v>0</v>
      </c>
      <c r="D52" s="9" t="str">
        <f aca="false">D21</f>
        <v>_</v>
      </c>
      <c r="E52" s="9" t="str">
        <f aca="false">E21</f>
        <v>_</v>
      </c>
      <c r="F52" s="9" t="str">
        <f aca="false">F21</f>
        <v>_</v>
      </c>
      <c r="G52" s="9" t="str">
        <f aca="false">G21</f>
        <v>_</v>
      </c>
      <c r="I52" s="0" t="str">
        <f aca="false">"  "&amp;C52&amp;", "&amp;D52&amp;", "&amp;E52&amp;", "&amp;F52&amp;", "&amp;G52&amp;","</f>
        <v>  0, _, _, _, _,</v>
      </c>
      <c r="J52" s="0" t="str">
        <f aca="false">"  "&amp;ROUND(C52*0.637628,0)&amp;", "&amp;D52&amp;", "&amp;E52&amp;", "&amp;F52&amp;", "&amp;G52&amp;","</f>
        <v>  0, _, _, _, _,</v>
      </c>
      <c r="K52" s="0" t="str">
        <f aca="false">"  "&amp;ROUND(C52*0.637628^2,0)&amp;", "&amp;D52&amp;", "&amp;E52&amp;", "&amp;F52&amp;", "&amp;G52&amp;","</f>
        <v>  0, _, _, _, _,</v>
      </c>
      <c r="L52" s="0" t="str">
        <f aca="false">"  "&amp;ROUND(C52*0.637628^3,0)&amp;", "&amp;D52&amp;", "&amp;E52&amp;", "&amp;F52&amp;", "&amp;G52&amp;","</f>
        <v>  0, _, _, _, _,</v>
      </c>
      <c r="M52" s="0" t="str">
        <f aca="false">"  "&amp;ROUND(C52*0.637628^4,0)&amp;", "&amp;D52&amp;", "&amp;E52&amp;", "&amp;F52&amp;", "&amp;G52&amp;","</f>
        <v>  0, _, _, _, _,</v>
      </c>
      <c r="N52" s="0" t="str">
        <f aca="false">"  "&amp;ROUND(C52*0.637628^5,0)&amp;", "&amp;D52&amp;", "&amp;E52&amp;", "&amp;F52&amp;", "&amp;G52&amp;","</f>
        <v>  0, _, _, _, _,</v>
      </c>
      <c r="O52" s="0" t="str">
        <f aca="false">"  "&amp;ROUND(C52*0.637628^6,0)&amp;", "&amp;D52&amp;", "&amp;E52&amp;", "&amp;F52&amp;", "&amp;G52&amp;","</f>
        <v>  0, _, _, _, _,</v>
      </c>
      <c r="P52" s="0" t="str">
        <f aca="false">"  "&amp;ROUND(C52*0.637628^7,0)&amp;", "&amp;D52&amp;", "&amp;E52&amp;", "&amp;F52&amp;", "&amp;G52&amp;","</f>
        <v>  0, _, _, _, _,</v>
      </c>
      <c r="Q52" s="0" t="str">
        <f aca="false">"  "&amp;ROUND(C52*0.637628^8,0)&amp;", "&amp;D52&amp;", "&amp;E52&amp;", "&amp;F52&amp;", "&amp;G52&amp;","</f>
        <v>  0, _, _, _, _,</v>
      </c>
      <c r="R52" s="0" t="str">
        <f aca="false">"  "&amp;ROUND(C52*0.637628^9,0)&amp;", "&amp;D52&amp;", "&amp;E52&amp;", "&amp;F52&amp;", "&amp;G52&amp;","</f>
        <v>  0, _, _, _, _,</v>
      </c>
    </row>
    <row r="53" customFormat="false" ht="15" hidden="false" customHeight="false" outlineLevel="0" collapsed="false">
      <c r="C53" s="15" t="n">
        <f aca="false">ROUND(C22,0)</f>
        <v>0</v>
      </c>
      <c r="D53" s="9" t="str">
        <f aca="false">D22</f>
        <v>_</v>
      </c>
      <c r="E53" s="9" t="str">
        <f aca="false">E22</f>
        <v>_</v>
      </c>
      <c r="F53" s="9" t="str">
        <f aca="false">F22</f>
        <v>_</v>
      </c>
      <c r="G53" s="9" t="str">
        <f aca="false">G22</f>
        <v>_</v>
      </c>
      <c r="I53" s="0" t="str">
        <f aca="false">"  "&amp;C53&amp;", "&amp;D53&amp;", "&amp;E53&amp;", "&amp;F53&amp;", "&amp;G53&amp;","</f>
        <v>  0, _, _, _, _,</v>
      </c>
      <c r="J53" s="0" t="str">
        <f aca="false">"  "&amp;ROUND(C53*0.637628,0)&amp;", "&amp;D53&amp;", "&amp;E53&amp;", "&amp;F53&amp;", "&amp;G53&amp;","</f>
        <v>  0, _, _, _, _,</v>
      </c>
      <c r="K53" s="0" t="str">
        <f aca="false">"  "&amp;ROUND(C53*0.637628^2,0)&amp;", "&amp;D53&amp;", "&amp;E53&amp;", "&amp;F53&amp;", "&amp;G53&amp;","</f>
        <v>  0, _, _, _, _,</v>
      </c>
      <c r="L53" s="0" t="str">
        <f aca="false">"  "&amp;ROUND(C53*0.637628^3,0)&amp;", "&amp;D53&amp;", "&amp;E53&amp;", "&amp;F53&amp;", "&amp;G53&amp;","</f>
        <v>  0, _, _, _, _,</v>
      </c>
      <c r="M53" s="0" t="str">
        <f aca="false">"  "&amp;ROUND(C53*0.637628^4,0)&amp;", "&amp;D53&amp;", "&amp;E53&amp;", "&amp;F53&amp;", "&amp;G53&amp;","</f>
        <v>  0, _, _, _, _,</v>
      </c>
      <c r="N53" s="0" t="str">
        <f aca="false">"  "&amp;ROUND(C53*0.637628^5,0)&amp;", "&amp;D53&amp;", "&amp;E53&amp;", "&amp;F53&amp;", "&amp;G53&amp;","</f>
        <v>  0, _, _, _, _,</v>
      </c>
      <c r="O53" s="0" t="str">
        <f aca="false">"  "&amp;ROUND(C53*0.637628^6,0)&amp;", "&amp;D53&amp;", "&amp;E53&amp;", "&amp;F53&amp;", "&amp;G53&amp;","</f>
        <v>  0, _, _, _, _,</v>
      </c>
      <c r="P53" s="0" t="str">
        <f aca="false">"  "&amp;ROUND(C53*0.637628^7,0)&amp;", "&amp;D53&amp;", "&amp;E53&amp;", "&amp;F53&amp;", "&amp;G53&amp;","</f>
        <v>  0, _, _, _, _,</v>
      </c>
      <c r="Q53" s="0" t="str">
        <f aca="false">"  "&amp;ROUND(C53*0.637628^8,0)&amp;", "&amp;D53&amp;", "&amp;E53&amp;", "&amp;F53&amp;", "&amp;G53&amp;","</f>
        <v>  0, _, _, _, _,</v>
      </c>
      <c r="R53" s="0" t="str">
        <f aca="false">"  "&amp;ROUND(C53*0.637628^9,0)&amp;", "&amp;D53&amp;", "&amp;E53&amp;", "&amp;F53&amp;", "&amp;G53&amp;","</f>
        <v>  0, _, _, _, _,</v>
      </c>
    </row>
    <row r="54" customFormat="false" ht="15" hidden="false" customHeight="false" outlineLevel="0" collapsed="false">
      <c r="C54" s="15" t="n">
        <f aca="false">ROUND(C23,0)</f>
        <v>76299</v>
      </c>
      <c r="D54" s="9" t="str">
        <f aca="false">D23</f>
        <v>_</v>
      </c>
      <c r="E54" s="9" t="str">
        <f aca="false">E23</f>
        <v>_</v>
      </c>
      <c r="F54" s="9" t="str">
        <f aca="false">F23</f>
        <v>_</v>
      </c>
      <c r="G54" s="9" t="str">
        <f aca="false">G23</f>
        <v>_</v>
      </c>
      <c r="I54" s="0" t="str">
        <f aca="false">"  "&amp;C54&amp;", "&amp;D54&amp;", "&amp;E54&amp;", "&amp;F54&amp;", "&amp;G54&amp;","</f>
        <v>  76299, _, _, _, _,</v>
      </c>
      <c r="J54" s="0" t="str">
        <f aca="false">"  "&amp;ROUND(C54*0.637628,0)&amp;", "&amp;D54&amp;", "&amp;E54&amp;", "&amp;F54&amp;", "&amp;G54&amp;","</f>
        <v>  48650, _, _, _, _,</v>
      </c>
      <c r="K54" s="0" t="str">
        <f aca="false">"  "&amp;ROUND(C54*0.637628^2,0)&amp;", "&amp;D54&amp;", "&amp;E54&amp;", "&amp;F54&amp;", "&amp;G54&amp;","</f>
        <v>  31021, _, _, _, _,</v>
      </c>
      <c r="L54" s="0" t="str">
        <f aca="false">"  "&amp;ROUND(C54*0.637628^3,0)&amp;", "&amp;D54&amp;", "&amp;E54&amp;", "&amp;F54&amp;", "&amp;G54&amp;","</f>
        <v>  19780, _, _, _, _,</v>
      </c>
      <c r="M54" s="0" t="str">
        <f aca="false">"  "&amp;ROUND(C54*0.637628^4,0)&amp;", "&amp;D54&amp;", "&amp;E54&amp;", "&amp;F54&amp;", "&amp;G54&amp;","</f>
        <v>  12612, _, _, _, _,</v>
      </c>
      <c r="N54" s="0" t="str">
        <f aca="false">"  "&amp;ROUND(C54*0.637628^5,0)&amp;", "&amp;D54&amp;", "&amp;E54&amp;", "&amp;F54&amp;", "&amp;G54&amp;","</f>
        <v>  8042, _, _, _, _,</v>
      </c>
      <c r="O54" s="0" t="str">
        <f aca="false">"  "&amp;ROUND(C54*0.637628^6,0)&amp;", "&amp;D54&amp;", "&amp;E54&amp;", "&amp;F54&amp;", "&amp;G54&amp;","</f>
        <v>  5128, _, _, _, _,</v>
      </c>
      <c r="P54" s="0" t="str">
        <f aca="false">"  "&amp;ROUND(C54*0.637628^7,0)&amp;", "&amp;D54&amp;", "&amp;E54&amp;", "&amp;F54&amp;", "&amp;G54&amp;","</f>
        <v>  3270, _, _, _, _,</v>
      </c>
      <c r="Q54" s="0" t="str">
        <f aca="false">"  "&amp;ROUND(C54*0.637628^8,0)&amp;", "&amp;D54&amp;", "&amp;E54&amp;", "&amp;F54&amp;", "&amp;G54&amp;","</f>
        <v>  2085, _, _, _, _,</v>
      </c>
      <c r="R54" s="0" t="str">
        <f aca="false">"  "&amp;ROUND(C54*0.637628^9,0)&amp;", "&amp;D54&amp;", "&amp;E54&amp;", "&amp;F54&amp;", "&amp;G54&amp;","</f>
        <v>  1329, _, _, _, _,</v>
      </c>
    </row>
    <row r="55" customFormat="false" ht="15" hidden="false" customHeight="false" outlineLevel="0" collapsed="false">
      <c r="C55" s="15" t="n">
        <f aca="false">ROUND(C24,0)</f>
        <v>0</v>
      </c>
      <c r="D55" s="9" t="str">
        <f aca="false">D24</f>
        <v>_</v>
      </c>
      <c r="E55" s="9" t="str">
        <f aca="false">E24</f>
        <v>_</v>
      </c>
      <c r="F55" s="9" t="str">
        <f aca="false">F24</f>
        <v>_</v>
      </c>
      <c r="G55" s="9" t="str">
        <f aca="false">G24</f>
        <v>_</v>
      </c>
      <c r="I55" s="0" t="str">
        <f aca="false">"  "&amp;C55&amp;", "&amp;D55&amp;", "&amp;E55&amp;", "&amp;F55&amp;", "&amp;G55&amp;","</f>
        <v>  0, _, _, _, _,</v>
      </c>
      <c r="J55" s="0" t="str">
        <f aca="false">"  "&amp;ROUND(C55*0.637628,0)&amp;", "&amp;D55&amp;", "&amp;E55&amp;", "&amp;F55&amp;", "&amp;G55&amp;","</f>
        <v>  0, _, _, _, _,</v>
      </c>
      <c r="K55" s="0" t="str">
        <f aca="false">"  "&amp;ROUND(C55*0.637628^2,0)&amp;", "&amp;D55&amp;", "&amp;E55&amp;", "&amp;F55&amp;", "&amp;G55&amp;","</f>
        <v>  0, _, _, _, _,</v>
      </c>
      <c r="L55" s="0" t="str">
        <f aca="false">"  "&amp;ROUND(C55*0.637628^3,0)&amp;", "&amp;D55&amp;", "&amp;E55&amp;", "&amp;F55&amp;", "&amp;G55&amp;","</f>
        <v>  0, _, _, _, _,</v>
      </c>
      <c r="M55" s="0" t="str">
        <f aca="false">"  "&amp;ROUND(C55*0.637628^4,0)&amp;", "&amp;D55&amp;", "&amp;E55&amp;", "&amp;F55&amp;", "&amp;G55&amp;","</f>
        <v>  0, _, _, _, _,</v>
      </c>
      <c r="N55" s="0" t="str">
        <f aca="false">"  "&amp;ROUND(C55*0.637628^5,0)&amp;", "&amp;D55&amp;", "&amp;E55&amp;", "&amp;F55&amp;", "&amp;G55&amp;","</f>
        <v>  0, _, _, _, _,</v>
      </c>
      <c r="O55" s="0" t="str">
        <f aca="false">"  "&amp;ROUND(C55*0.637628^6,0)&amp;", "&amp;D55&amp;", "&amp;E55&amp;", "&amp;F55&amp;", "&amp;G55&amp;","</f>
        <v>  0, _, _, _, _,</v>
      </c>
      <c r="P55" s="0" t="str">
        <f aca="false">"  "&amp;ROUND(C55*0.637628^7,0)&amp;", "&amp;D55&amp;", "&amp;E55&amp;", "&amp;F55&amp;", "&amp;G55&amp;","</f>
        <v>  0, _, _, _, _,</v>
      </c>
      <c r="Q55" s="0" t="str">
        <f aca="false">"  "&amp;ROUND(C55*0.637628^8,0)&amp;", "&amp;D55&amp;", "&amp;E55&amp;", "&amp;F55&amp;", "&amp;G55&amp;","</f>
        <v>  0, _, _, _, _,</v>
      </c>
      <c r="R55" s="0" t="str">
        <f aca="false">"  "&amp;ROUND(C55*0.637628^9,0)&amp;", "&amp;D55&amp;", "&amp;E55&amp;", "&amp;F55&amp;", "&amp;G55&amp;","</f>
        <v>  0, _, _, _, _,</v>
      </c>
    </row>
    <row r="56" customFormat="false" ht="15" hidden="false" customHeight="false" outlineLevel="0" collapsed="false">
      <c r="C56" s="15" t="n">
        <f aca="false">ROUND(C25,0)</f>
        <v>0</v>
      </c>
      <c r="D56" s="9" t="str">
        <f aca="false">D25</f>
        <v>_</v>
      </c>
      <c r="E56" s="9" t="str">
        <f aca="false">E25</f>
        <v>_</v>
      </c>
      <c r="F56" s="9" t="str">
        <f aca="false">F25</f>
        <v>_</v>
      </c>
      <c r="G56" s="9" t="str">
        <f aca="false">G25</f>
        <v>_</v>
      </c>
      <c r="I56" s="0" t="str">
        <f aca="false">"  "&amp;C56&amp;", "&amp;D56&amp;", "&amp;E56&amp;", "&amp;F56&amp;", "&amp;G56&amp;","</f>
        <v>  0, _, _, _, _,</v>
      </c>
      <c r="J56" s="0" t="str">
        <f aca="false">"  "&amp;ROUND(C56*0.637628,0)&amp;", "&amp;D56&amp;", "&amp;E56&amp;", "&amp;F56&amp;", "&amp;G56&amp;","</f>
        <v>  0, _, _, _, _,</v>
      </c>
      <c r="K56" s="0" t="str">
        <f aca="false">"  "&amp;ROUND(C56*0.637628^2,0)&amp;", "&amp;D56&amp;", "&amp;E56&amp;", "&amp;F56&amp;", "&amp;G56&amp;","</f>
        <v>  0, _, _, _, _,</v>
      </c>
      <c r="L56" s="0" t="str">
        <f aca="false">"  "&amp;ROUND(C56*0.637628^3,0)&amp;", "&amp;D56&amp;", "&amp;E56&amp;", "&amp;F56&amp;", "&amp;G56&amp;","</f>
        <v>  0, _, _, _, _,</v>
      </c>
      <c r="M56" s="0" t="str">
        <f aca="false">"  "&amp;ROUND(C56*0.637628^4,0)&amp;", "&amp;D56&amp;", "&amp;E56&amp;", "&amp;F56&amp;", "&amp;G56&amp;","</f>
        <v>  0, _, _, _, _,</v>
      </c>
      <c r="N56" s="0" t="str">
        <f aca="false">"  "&amp;ROUND(C56*0.637628^5,0)&amp;", "&amp;D56&amp;", "&amp;E56&amp;", "&amp;F56&amp;", "&amp;G56&amp;","</f>
        <v>  0, _, _, _, _,</v>
      </c>
      <c r="O56" s="0" t="str">
        <f aca="false">"  "&amp;ROUND(C56*0.637628^6,0)&amp;", "&amp;D56&amp;", "&amp;E56&amp;", "&amp;F56&amp;", "&amp;G56&amp;","</f>
        <v>  0, _, _, _, _,</v>
      </c>
      <c r="P56" s="0" t="str">
        <f aca="false">"  "&amp;ROUND(C56*0.637628^7,0)&amp;", "&amp;D56&amp;", "&amp;E56&amp;", "&amp;F56&amp;", "&amp;G56&amp;","</f>
        <v>  0, _, _, _, _,</v>
      </c>
      <c r="Q56" s="0" t="str">
        <f aca="false">"  "&amp;ROUND(C56*0.637628^8,0)&amp;", "&amp;D56&amp;", "&amp;E56&amp;", "&amp;F56&amp;", "&amp;G56&amp;","</f>
        <v>  0, _, _, _, _,</v>
      </c>
      <c r="R56" s="0" t="str">
        <f aca="false">"  "&amp;ROUND(C56*0.637628^9,0)&amp;", "&amp;D56&amp;", "&amp;E56&amp;", "&amp;F56&amp;", "&amp;G56&amp;","</f>
        <v>  0, _, _, _, _,</v>
      </c>
    </row>
    <row r="57" customFormat="false" ht="15" hidden="false" customHeight="false" outlineLevel="0" collapsed="false">
      <c r="C57" s="15" t="n">
        <f aca="false">ROUND(C26,0)</f>
        <v>0</v>
      </c>
      <c r="D57" s="9" t="str">
        <f aca="false">D26</f>
        <v>_</v>
      </c>
      <c r="E57" s="9" t="str">
        <f aca="false">E26</f>
        <v>_</v>
      </c>
      <c r="F57" s="9" t="str">
        <f aca="false">F26</f>
        <v>_</v>
      </c>
      <c r="G57" s="9" t="str">
        <f aca="false">G26</f>
        <v>_</v>
      </c>
      <c r="I57" s="0" t="str">
        <f aca="false">"  "&amp;C57&amp;", "&amp;D57&amp;", "&amp;E57&amp;", "&amp;F57&amp;", "&amp;G57&amp;","</f>
        <v>  0, _, _, _, _,</v>
      </c>
      <c r="J57" s="0" t="str">
        <f aca="false">"  "&amp;ROUND(C57*0.637628,0)&amp;", "&amp;D57&amp;", "&amp;E57&amp;", "&amp;F57&amp;", "&amp;G57&amp;","</f>
        <v>  0, _, _, _, _,</v>
      </c>
      <c r="K57" s="0" t="str">
        <f aca="false">"  "&amp;ROUND(C57*0.637628^2,0)&amp;", "&amp;D57&amp;", "&amp;E57&amp;", "&amp;F57&amp;", "&amp;G57&amp;","</f>
        <v>  0, _, _, _, _,</v>
      </c>
      <c r="L57" s="0" t="str">
        <f aca="false">"  "&amp;ROUND(C57*0.637628^3,0)&amp;", "&amp;D57&amp;", "&amp;E57&amp;", "&amp;F57&amp;", "&amp;G57&amp;","</f>
        <v>  0, _, _, _, _,</v>
      </c>
      <c r="M57" s="0" t="str">
        <f aca="false">"  "&amp;ROUND(C57*0.637628^4,0)&amp;", "&amp;D57&amp;", "&amp;E57&amp;", "&amp;F57&amp;", "&amp;G57&amp;","</f>
        <v>  0, _, _, _, _,</v>
      </c>
      <c r="N57" s="0" t="str">
        <f aca="false">"  "&amp;ROUND(C57*0.637628^5,0)&amp;", "&amp;D57&amp;", "&amp;E57&amp;", "&amp;F57&amp;", "&amp;G57&amp;","</f>
        <v>  0, _, _, _, _,</v>
      </c>
      <c r="O57" s="0" t="str">
        <f aca="false">"  "&amp;ROUND(C57*0.637628^6,0)&amp;", "&amp;D57&amp;", "&amp;E57&amp;", "&amp;F57&amp;", "&amp;G57&amp;","</f>
        <v>  0, _, _, _, _,</v>
      </c>
      <c r="P57" s="0" t="str">
        <f aca="false">"  "&amp;ROUND(C57*0.637628^7,0)&amp;", "&amp;D57&amp;", "&amp;E57&amp;", "&amp;F57&amp;", "&amp;G57&amp;","</f>
        <v>  0, _, _, _, _,</v>
      </c>
      <c r="Q57" s="0" t="str">
        <f aca="false">"  "&amp;ROUND(C57*0.637628^8,0)&amp;", "&amp;D57&amp;", "&amp;E57&amp;", "&amp;F57&amp;", "&amp;G57&amp;","</f>
        <v>  0, _, _, _, _,</v>
      </c>
      <c r="R57" s="0" t="str">
        <f aca="false">"  "&amp;ROUND(C57*0.637628^9,0)&amp;", "&amp;D57&amp;", "&amp;E57&amp;", "&amp;F57&amp;", "&amp;G57&amp;","</f>
        <v>  0, _, _, _, _,</v>
      </c>
    </row>
    <row r="58" customFormat="false" ht="15" hidden="false" customHeight="false" outlineLevel="0" collapsed="false">
      <c r="C58" s="15" t="n">
        <f aca="false">ROUND(C27,0)</f>
        <v>0</v>
      </c>
      <c r="D58" s="9" t="str">
        <f aca="false">D27</f>
        <v>_</v>
      </c>
      <c r="E58" s="9" t="str">
        <f aca="false">E27</f>
        <v>_</v>
      </c>
      <c r="F58" s="9" t="str">
        <f aca="false">F27</f>
        <v>_</v>
      </c>
      <c r="G58" s="9" t="str">
        <f aca="false">G27</f>
        <v>_</v>
      </c>
      <c r="I58" s="0" t="str">
        <f aca="false">"  "&amp;C58&amp;", "&amp;D58&amp;", "&amp;E58&amp;", "&amp;F58&amp;", "&amp;G58&amp;","</f>
        <v>  0, _, _, _, _,</v>
      </c>
      <c r="J58" s="0" t="str">
        <f aca="false">"  "&amp;ROUND(C58*0.637628,0)&amp;", "&amp;D58&amp;", "&amp;E58&amp;", "&amp;F58&amp;", "&amp;G58&amp;","</f>
        <v>  0, _, _, _, _,</v>
      </c>
      <c r="K58" s="0" t="str">
        <f aca="false">"  "&amp;ROUND(C58*0.637628^2,0)&amp;", "&amp;D58&amp;", "&amp;E58&amp;", "&amp;F58&amp;", "&amp;G58&amp;","</f>
        <v>  0, _, _, _, _,</v>
      </c>
      <c r="L58" s="0" t="str">
        <f aca="false">"  "&amp;ROUND(C58*0.637628^3,0)&amp;", "&amp;D58&amp;", "&amp;E58&amp;", "&amp;F58&amp;", "&amp;G58&amp;","</f>
        <v>  0, _, _, _, _,</v>
      </c>
      <c r="M58" s="0" t="str">
        <f aca="false">"  "&amp;ROUND(C58*0.637628^4,0)&amp;", "&amp;D58&amp;", "&amp;E58&amp;", "&amp;F58&amp;", "&amp;G58&amp;","</f>
        <v>  0, _, _, _, _,</v>
      </c>
      <c r="N58" s="0" t="str">
        <f aca="false">"  "&amp;ROUND(C58*0.637628^5,0)&amp;", "&amp;D58&amp;", "&amp;E58&amp;", "&amp;F58&amp;", "&amp;G58&amp;","</f>
        <v>  0, _, _, _, _,</v>
      </c>
      <c r="O58" s="0" t="str">
        <f aca="false">"  "&amp;ROUND(C58*0.637628^6,0)&amp;", "&amp;D58&amp;", "&amp;E58&amp;", "&amp;F58&amp;", "&amp;G58&amp;","</f>
        <v>  0, _, _, _, _,</v>
      </c>
      <c r="P58" s="0" t="str">
        <f aca="false">"  "&amp;ROUND(C58*0.637628^7,0)&amp;", "&amp;D58&amp;", "&amp;E58&amp;", "&amp;F58&amp;", "&amp;G58&amp;","</f>
        <v>  0, _, _, _, _,</v>
      </c>
      <c r="Q58" s="0" t="str">
        <f aca="false">"  "&amp;ROUND(C58*0.637628^8,0)&amp;", "&amp;D58&amp;", "&amp;E58&amp;", "&amp;F58&amp;", "&amp;G58&amp;","</f>
        <v>  0, _, _, _, _,</v>
      </c>
      <c r="R58" s="0" t="str">
        <f aca="false">"  "&amp;ROUND(C58*0.637628^9,0)&amp;", "&amp;D58&amp;", "&amp;E58&amp;", "&amp;F58&amp;", "&amp;G58&amp;","</f>
        <v>  0, _, _, _, _,</v>
      </c>
    </row>
    <row r="59" customFormat="false" ht="15" hidden="false" customHeight="false" outlineLevel="0" collapsed="false">
      <c r="C59" s="15" t="n">
        <f aca="false">ROUND(C28,0)</f>
        <v>0</v>
      </c>
      <c r="D59" s="9" t="str">
        <f aca="false">D28</f>
        <v>_</v>
      </c>
      <c r="E59" s="9" t="str">
        <f aca="false">E28</f>
        <v>_</v>
      </c>
      <c r="F59" s="9" t="str">
        <f aca="false">F28</f>
        <v>_</v>
      </c>
      <c r="G59" s="9" t="str">
        <f aca="false">G28</f>
        <v>_</v>
      </c>
      <c r="I59" s="0" t="str">
        <f aca="false">"  "&amp;C59&amp;", "&amp;D59&amp;", "&amp;E59&amp;", "&amp;F59&amp;", "&amp;G59&amp;","</f>
        <v>  0, _, _, _, _,</v>
      </c>
      <c r="J59" s="0" t="str">
        <f aca="false">"  "&amp;ROUND(C59*0.637628,0)&amp;", "&amp;D59&amp;", "&amp;E59&amp;", "&amp;F59&amp;", "&amp;G59&amp;","</f>
        <v>  0, _, _, _, _,</v>
      </c>
      <c r="K59" s="0" t="str">
        <f aca="false">"  "&amp;ROUND(C59*0.637628^2,0)&amp;", "&amp;D59&amp;", "&amp;E59&amp;", "&amp;F59&amp;", "&amp;G59&amp;","</f>
        <v>  0, _, _, _, _,</v>
      </c>
      <c r="L59" s="0" t="str">
        <f aca="false">"  "&amp;ROUND(C59*0.637628^3,0)&amp;", "&amp;D59&amp;", "&amp;E59&amp;", "&amp;F59&amp;", "&amp;G59&amp;","</f>
        <v>  0, _, _, _, _,</v>
      </c>
      <c r="M59" s="0" t="str">
        <f aca="false">"  "&amp;ROUND(C59*0.637628^4,0)&amp;", "&amp;D59&amp;", "&amp;E59&amp;", "&amp;F59&amp;", "&amp;G59&amp;","</f>
        <v>  0, _, _, _, _,</v>
      </c>
      <c r="N59" s="0" t="str">
        <f aca="false">"  "&amp;ROUND(C59*0.637628^5,0)&amp;", "&amp;D59&amp;", "&amp;E59&amp;", "&amp;F59&amp;", "&amp;G59&amp;","</f>
        <v>  0, _, _, _, _,</v>
      </c>
      <c r="O59" s="0" t="str">
        <f aca="false">"  "&amp;ROUND(C59*0.637628^6,0)&amp;", "&amp;D59&amp;", "&amp;E59&amp;", "&amp;F59&amp;", "&amp;G59&amp;","</f>
        <v>  0, _, _, _, _,</v>
      </c>
      <c r="P59" s="0" t="str">
        <f aca="false">"  "&amp;ROUND(C59*0.637628^7,0)&amp;", "&amp;D59&amp;", "&amp;E59&amp;", "&amp;F59&amp;", "&amp;G59&amp;","</f>
        <v>  0, _, _, _, _,</v>
      </c>
      <c r="Q59" s="0" t="str">
        <f aca="false">"  "&amp;ROUND(C59*0.637628^8,0)&amp;", "&amp;D59&amp;", "&amp;E59&amp;", "&amp;F59&amp;", "&amp;G59&amp;","</f>
        <v>  0, _, _, _, _,</v>
      </c>
      <c r="R59" s="0" t="str">
        <f aca="false">"  "&amp;ROUND(C59*0.637628^9,0)&amp;", "&amp;D59&amp;", "&amp;E59&amp;", "&amp;F59&amp;", "&amp;G59&amp;","</f>
        <v>  0, _, _, _, _,</v>
      </c>
    </row>
    <row r="60" customFormat="false" ht="15" hidden="false" customHeight="false" outlineLevel="0" collapsed="false">
      <c r="C60" s="15" t="n">
        <f aca="false">ROUND(C29,0)</f>
        <v>0</v>
      </c>
      <c r="D60" s="9" t="str">
        <f aca="false">D29</f>
        <v>_</v>
      </c>
      <c r="E60" s="9" t="str">
        <f aca="false">E29</f>
        <v>_</v>
      </c>
      <c r="F60" s="9" t="str">
        <f aca="false">F29</f>
        <v>_</v>
      </c>
      <c r="G60" s="9" t="str">
        <f aca="false">G29</f>
        <v>_</v>
      </c>
      <c r="I60" s="0" t="str">
        <f aca="false">"  "&amp;C60&amp;", "&amp;D60&amp;", "&amp;E60&amp;", "&amp;F60&amp;", "&amp;G60&amp;","</f>
        <v>  0, _, _, _, _,</v>
      </c>
      <c r="J60" s="0" t="str">
        <f aca="false">"  "&amp;ROUND(C60*0.637628,0)&amp;", "&amp;D60&amp;", "&amp;E60&amp;", "&amp;F60&amp;", "&amp;G60&amp;","</f>
        <v>  0, _, _, _, _,</v>
      </c>
      <c r="K60" s="0" t="str">
        <f aca="false">"  "&amp;ROUND(C60*0.637628^2,0)&amp;", "&amp;D60&amp;", "&amp;E60&amp;", "&amp;F60&amp;", "&amp;G60&amp;","</f>
        <v>  0, _, _, _, _,</v>
      </c>
      <c r="L60" s="0" t="str">
        <f aca="false">"  "&amp;ROUND(C60*0.637628^3,0)&amp;", "&amp;D60&amp;", "&amp;E60&amp;", "&amp;F60&amp;", "&amp;G60&amp;","</f>
        <v>  0, _, _, _, _,</v>
      </c>
      <c r="M60" s="0" t="str">
        <f aca="false">"  "&amp;ROUND(C60*0.637628^4,0)&amp;", "&amp;D60&amp;", "&amp;E60&amp;", "&amp;F60&amp;", "&amp;G60&amp;","</f>
        <v>  0, _, _, _, _,</v>
      </c>
      <c r="N60" s="0" t="str">
        <f aca="false">"  "&amp;ROUND(C60*0.637628^5,0)&amp;", "&amp;D60&amp;", "&amp;E60&amp;", "&amp;F60&amp;", "&amp;G60&amp;","</f>
        <v>  0, _, _, _, _,</v>
      </c>
      <c r="O60" s="0" t="str">
        <f aca="false">"  "&amp;ROUND(C60*0.637628^6,0)&amp;", "&amp;D60&amp;", "&amp;E60&amp;", "&amp;F60&amp;", "&amp;G60&amp;","</f>
        <v>  0, _, _, _, _,</v>
      </c>
      <c r="P60" s="0" t="str">
        <f aca="false">"  "&amp;ROUND(C60*0.637628^7,0)&amp;", "&amp;D60&amp;", "&amp;E60&amp;", "&amp;F60&amp;", "&amp;G60&amp;","</f>
        <v>  0, _, _, _, _,</v>
      </c>
      <c r="Q60" s="0" t="str">
        <f aca="false">"  "&amp;ROUND(C60*0.637628^8,0)&amp;", "&amp;D60&amp;", "&amp;E60&amp;", "&amp;F60&amp;", "&amp;G60&amp;","</f>
        <v>  0, _, _, _, _,</v>
      </c>
      <c r="R60" s="0" t="str">
        <f aca="false">"  "&amp;ROUND(C60*0.637628^9,0)&amp;", "&amp;D60&amp;", "&amp;E60&amp;", "&amp;F60&amp;", "&amp;G60&amp;","</f>
        <v>  0, _, _, _, _,</v>
      </c>
    </row>
    <row r="61" customFormat="false" ht="15" hidden="false" customHeight="false" outlineLevel="0" collapsed="false">
      <c r="C61" s="15" t="n">
        <f aca="false">ROUND(C30,0)</f>
        <v>0</v>
      </c>
      <c r="D61" s="9" t="str">
        <f aca="false">D30</f>
        <v>_</v>
      </c>
      <c r="E61" s="9" t="str">
        <f aca="false">E30</f>
        <v>_</v>
      </c>
      <c r="F61" s="9" t="str">
        <f aca="false">F30</f>
        <v>_</v>
      </c>
      <c r="G61" s="9" t="str">
        <f aca="false">G30</f>
        <v>_</v>
      </c>
      <c r="I61" s="0" t="str">
        <f aca="false">"  "&amp;C61&amp;", "&amp;D61&amp;", "&amp;E61&amp;", "&amp;F61&amp;", "&amp;G61&amp;","</f>
        <v>  0, _, _, _, _,</v>
      </c>
      <c r="J61" s="0" t="str">
        <f aca="false">"  "&amp;ROUND(C61*0.637628,0)&amp;", "&amp;D61&amp;", "&amp;E61&amp;", "&amp;F61&amp;", "&amp;G61&amp;","</f>
        <v>  0, _, _, _, _,</v>
      </c>
      <c r="K61" s="0" t="str">
        <f aca="false">"  "&amp;ROUND(C61*0.637628^2,0)&amp;", "&amp;D61&amp;", "&amp;E61&amp;", "&amp;F61&amp;", "&amp;G61&amp;","</f>
        <v>  0, _, _, _, _,</v>
      </c>
      <c r="L61" s="0" t="str">
        <f aca="false">"  "&amp;ROUND(C61*0.637628^3,0)&amp;", "&amp;D61&amp;", "&amp;E61&amp;", "&amp;F61&amp;", "&amp;G61&amp;","</f>
        <v>  0, _, _, _, _,</v>
      </c>
      <c r="M61" s="0" t="str">
        <f aca="false">"  "&amp;ROUND(C61*0.637628^4,0)&amp;", "&amp;D61&amp;", "&amp;E61&amp;", "&amp;F61&amp;", "&amp;G61&amp;","</f>
        <v>  0, _, _, _, _,</v>
      </c>
      <c r="N61" s="0" t="str">
        <f aca="false">"  "&amp;ROUND(C61*0.637628^5,0)&amp;", "&amp;D61&amp;", "&amp;E61&amp;", "&amp;F61&amp;", "&amp;G61&amp;","</f>
        <v>  0, _, _, _, _,</v>
      </c>
      <c r="O61" s="0" t="str">
        <f aca="false">"  "&amp;ROUND(C61*0.637628^6,0)&amp;", "&amp;D61&amp;", "&amp;E61&amp;", "&amp;F61&amp;", "&amp;G61&amp;","</f>
        <v>  0, _, _, _, _,</v>
      </c>
      <c r="P61" s="0" t="str">
        <f aca="false">"  "&amp;ROUND(C61*0.637628^7,0)&amp;", "&amp;D61&amp;", "&amp;E61&amp;", "&amp;F61&amp;", "&amp;G61&amp;","</f>
        <v>  0, _, _, _, _,</v>
      </c>
      <c r="Q61" s="0" t="str">
        <f aca="false">"  "&amp;ROUND(C61*0.637628^8,0)&amp;", "&amp;D61&amp;", "&amp;E61&amp;", "&amp;F61&amp;", "&amp;G61&amp;","</f>
        <v>  0, _, _, _, _,</v>
      </c>
      <c r="R61" s="0" t="str">
        <f aca="false">"  "&amp;ROUND(C61*0.637628^9,0)&amp;", "&amp;D61&amp;", "&amp;E61&amp;", "&amp;F61&amp;", "&amp;G61&amp;","</f>
        <v>  0, _, _, _, _,</v>
      </c>
    </row>
    <row r="62" customFormat="false" ht="15" hidden="false" customHeight="false" outlineLevel="0" collapsed="false">
      <c r="C62" s="15" t="n">
        <f aca="false">ROUND(C31,0)</f>
        <v>0</v>
      </c>
      <c r="D62" s="9" t="str">
        <f aca="false">D31</f>
        <v>_</v>
      </c>
      <c r="E62" s="9" t="str">
        <f aca="false">E31</f>
        <v>_</v>
      </c>
      <c r="F62" s="9" t="str">
        <f aca="false">F31</f>
        <v>_</v>
      </c>
      <c r="G62" s="9" t="str">
        <f aca="false">G31</f>
        <v>_</v>
      </c>
      <c r="I62" s="0" t="str">
        <f aca="false">"  "&amp;C62&amp;", "&amp;D62&amp;", "&amp;E62&amp;", "&amp;F62&amp;", "&amp;G62&amp;","</f>
        <v>  0, _, _, _, _,</v>
      </c>
      <c r="J62" s="0" t="str">
        <f aca="false">"  "&amp;ROUND(C62*0.637628,0)&amp;", "&amp;D62&amp;", "&amp;E62&amp;", "&amp;F62&amp;", "&amp;G62&amp;","</f>
        <v>  0, _, _, _, _,</v>
      </c>
      <c r="K62" s="0" t="str">
        <f aca="false">"  "&amp;ROUND(C62*0.637628^2,0)&amp;", "&amp;D62&amp;", "&amp;E62&amp;", "&amp;F62&amp;", "&amp;G62&amp;","</f>
        <v>  0, _, _, _, _,</v>
      </c>
      <c r="L62" s="0" t="str">
        <f aca="false">"  "&amp;ROUND(C62*0.637628^3,0)&amp;", "&amp;D62&amp;", "&amp;E62&amp;", "&amp;F62&amp;", "&amp;G62&amp;","</f>
        <v>  0, _, _, _, _,</v>
      </c>
      <c r="M62" s="0" t="str">
        <f aca="false">"  "&amp;ROUND(C62*0.637628^4,0)&amp;", "&amp;D62&amp;", "&amp;E62&amp;", "&amp;F62&amp;", "&amp;G62&amp;","</f>
        <v>  0, _, _, _, _,</v>
      </c>
      <c r="N62" s="0" t="str">
        <f aca="false">"  "&amp;ROUND(C62*0.637628^5,0)&amp;", "&amp;D62&amp;", "&amp;E62&amp;", "&amp;F62&amp;", "&amp;G62&amp;","</f>
        <v>  0, _, _, _, _,</v>
      </c>
      <c r="O62" s="0" t="str">
        <f aca="false">"  "&amp;ROUND(C62*0.637628^6,0)&amp;", "&amp;D62&amp;", "&amp;E62&amp;", "&amp;F62&amp;", "&amp;G62&amp;","</f>
        <v>  0, _, _, _, _,</v>
      </c>
      <c r="P62" s="0" t="str">
        <f aca="false">"  "&amp;ROUND(C62*0.637628^7,0)&amp;", "&amp;D62&amp;", "&amp;E62&amp;", "&amp;F62&amp;", "&amp;G62&amp;","</f>
        <v>  0, _, _, _, _,</v>
      </c>
      <c r="Q62" s="0" t="str">
        <f aca="false">"  "&amp;ROUND(C62*0.637628^8,0)&amp;", "&amp;D62&amp;", "&amp;E62&amp;", "&amp;F62&amp;", "&amp;G62&amp;","</f>
        <v>  0, _, _, _, _,</v>
      </c>
      <c r="R62" s="0" t="str">
        <f aca="false">"  "&amp;ROUND(C62*0.637628^9,0)&amp;", "&amp;D62&amp;", "&amp;E62&amp;", "&amp;F62&amp;", "&amp;G62&amp;","</f>
        <v>  0, _, _, _, _,</v>
      </c>
    </row>
    <row r="63" customFormat="false" ht="15" hidden="false" customHeight="false" outlineLevel="0" collapsed="false">
      <c r="C63" s="15" t="n">
        <f aca="false">ROUND(C32,0)</f>
        <v>0</v>
      </c>
      <c r="D63" s="9" t="str">
        <f aca="false">D32</f>
        <v>_</v>
      </c>
      <c r="E63" s="9" t="str">
        <f aca="false">E32</f>
        <v>_</v>
      </c>
      <c r="F63" s="9" t="str">
        <f aca="false">F32</f>
        <v>_</v>
      </c>
      <c r="G63" s="9" t="str">
        <f aca="false">G32</f>
        <v>_</v>
      </c>
      <c r="I63" s="0" t="str">
        <f aca="false">"  "&amp;C63&amp;", "&amp;D63&amp;", "&amp;E63&amp;", "&amp;F63&amp;", "&amp;G63&amp;" ;"</f>
        <v>  0, _, _, _, _ ;</v>
      </c>
      <c r="J63" s="0" t="str">
        <f aca="false">"  "&amp;ROUND(C63*0.637628,0)&amp;", "&amp;D63&amp;", "&amp;E63&amp;", "&amp;F63&amp;", "&amp;G63&amp;" ;"</f>
        <v>  0, _, _, _, _ ;</v>
      </c>
      <c r="K63" s="0" t="str">
        <f aca="false">"  "&amp;ROUND(C63*0.637628^2,0)&amp;", "&amp;D63&amp;", "&amp;E63&amp;", "&amp;F63&amp;", "&amp;G63&amp;" ;"</f>
        <v>  0, _, _, _, _ ;</v>
      </c>
      <c r="L63" s="0" t="str">
        <f aca="false">"  "&amp;ROUND(C63*0.637628^3,0)&amp;", "&amp;D63&amp;", "&amp;E63&amp;", "&amp;F63&amp;", "&amp;G63&amp;" ;"</f>
        <v>  0, _, _, _, _ ;</v>
      </c>
      <c r="M63" s="0" t="str">
        <f aca="false">"  "&amp;ROUND(C63*0.637628^4,0)&amp;", "&amp;D63&amp;", "&amp;E63&amp;", "&amp;F63&amp;", "&amp;G63&amp;" ;"</f>
        <v>  0, _, _, _, _ ;</v>
      </c>
      <c r="N63" s="0" t="str">
        <f aca="false">"  "&amp;ROUND(C63*0.637628^5,0)&amp;", "&amp;D63&amp;", "&amp;E63&amp;", "&amp;F63&amp;", "&amp;G63&amp;" ;"</f>
        <v>  0, _, _, _, _ ;</v>
      </c>
      <c r="O63" s="0" t="str">
        <f aca="false">"  "&amp;ROUND(C63*0.637628^6,0)&amp;", "&amp;D63&amp;", "&amp;E63&amp;", "&amp;F63&amp;", "&amp;G63&amp;" ;"</f>
        <v>  0, _, _, _, _ ;</v>
      </c>
      <c r="P63" s="0" t="str">
        <f aca="false">"  "&amp;ROUND(C63*0.637628^7,0)&amp;", "&amp;D63&amp;", "&amp;E63&amp;", "&amp;F63&amp;", "&amp;G63&amp;" ;"</f>
        <v>  0, _, _, _, _ ;</v>
      </c>
      <c r="Q63" s="0" t="str">
        <f aca="false">"  "&amp;ROUND(C63*0.637628^8,0)&amp;", "&amp;D63&amp;", "&amp;E63&amp;", "&amp;F63&amp;", "&amp;G63&amp;" ;"</f>
        <v>  0, _, _, _, _ ;</v>
      </c>
      <c r="R63" s="0" t="str">
        <f aca="false">"  "&amp;ROUND(C63*0.637628^9,0)&amp;", "&amp;D63&amp;", "&amp;E63&amp;", "&amp;F63&amp;", "&amp;G63&amp;" ;"</f>
        <v>  0, _, _, _, _ ;</v>
      </c>
    </row>
    <row r="64" customFormat="false" ht="15" hidden="false" customHeight="false" outlineLevel="0" collapsed="false">
      <c r="C64" s="15"/>
      <c r="D64" s="9"/>
      <c r="E64" s="9"/>
      <c r="F64" s="9"/>
      <c r="G64" s="9"/>
    </row>
    <row r="65" customFormat="false" ht="15" hidden="false" customHeight="false" outlineLevel="0" collapsed="false">
      <c r="A65" s="1" t="s">
        <v>22</v>
      </c>
      <c r="B65" s="16" t="n">
        <v>0</v>
      </c>
      <c r="C65" s="16" t="n">
        <v>1</v>
      </c>
      <c r="D65" s="16" t="n">
        <v>2</v>
      </c>
      <c r="E65" s="16" t="n">
        <v>3</v>
      </c>
      <c r="F65" s="16" t="n">
        <v>4</v>
      </c>
      <c r="G65" s="16" t="n">
        <v>5</v>
      </c>
      <c r="H65" s="16" t="n">
        <v>6</v>
      </c>
      <c r="I65" s="16" t="n">
        <v>7</v>
      </c>
      <c r="J65" s="16" t="n">
        <v>8</v>
      </c>
      <c r="K65" s="16" t="n">
        <v>9</v>
      </c>
      <c r="L65" s="16" t="n">
        <v>10</v>
      </c>
      <c r="M65" s="16" t="n">
        <v>11</v>
      </c>
      <c r="N65" s="16" t="n">
        <v>12</v>
      </c>
      <c r="O65" s="16" t="n">
        <v>13</v>
      </c>
      <c r="P65" s="16" t="n">
        <v>14</v>
      </c>
      <c r="Q65" s="16" t="n">
        <v>15</v>
      </c>
      <c r="R65" s="16" t="n">
        <v>16</v>
      </c>
      <c r="S65" s="16" t="n">
        <v>17</v>
      </c>
      <c r="T65" s="16" t="n">
        <v>18</v>
      </c>
      <c r="U65" s="16" t="n">
        <v>19</v>
      </c>
      <c r="V65" s="16" t="n">
        <v>20</v>
      </c>
      <c r="W65" s="16" t="n">
        <v>21</v>
      </c>
      <c r="X65" s="16" t="n">
        <v>22</v>
      </c>
      <c r="Y65" s="16" t="n">
        <v>23</v>
      </c>
      <c r="Z65" s="16" t="n">
        <v>24</v>
      </c>
      <c r="AA65" s="16" t="n">
        <v>25</v>
      </c>
      <c r="AB65" s="16" t="n">
        <v>26</v>
      </c>
      <c r="AC65" s="16" t="n">
        <v>27</v>
      </c>
      <c r="AD65" s="16" t="n">
        <v>28</v>
      </c>
      <c r="AE65" s="16" t="n">
        <v>29</v>
      </c>
    </row>
    <row r="66" customFormat="false" ht="15" hidden="false" customHeight="false" outlineLevel="0" collapsed="false">
      <c r="A66" s="0" t="s">
        <v>23</v>
      </c>
      <c r="B66" s="0" t="n">
        <v>0</v>
      </c>
      <c r="C66" s="10" t="n">
        <v>0.04</v>
      </c>
      <c r="D66" s="10" t="n">
        <v>0.1</v>
      </c>
      <c r="E66" s="10" t="n">
        <v>0.22</v>
      </c>
      <c r="F66" s="10" t="n">
        <v>0.01</v>
      </c>
      <c r="G66" s="10" t="n">
        <v>0.16</v>
      </c>
      <c r="H66" s="10" t="n">
        <v>0.15</v>
      </c>
      <c r="I66" s="10" t="n">
        <v>0.04</v>
      </c>
      <c r="J66" s="10" t="n">
        <v>0</v>
      </c>
      <c r="K66" s="10" t="n">
        <v>0.09</v>
      </c>
      <c r="L66" s="10" t="n">
        <v>0</v>
      </c>
      <c r="M66" s="10" t="n">
        <v>0</v>
      </c>
      <c r="N66" s="10" t="n">
        <v>0.01</v>
      </c>
      <c r="O66" s="10" t="n">
        <v>0.02</v>
      </c>
      <c r="P66" s="10" t="n">
        <v>0.12</v>
      </c>
      <c r="Q66" s="10" t="n">
        <v>0.03</v>
      </c>
      <c r="R66" s="10" t="n">
        <v>0</v>
      </c>
      <c r="S66" s="10" t="n">
        <v>0</v>
      </c>
      <c r="T66" s="10" t="n">
        <v>0</v>
      </c>
      <c r="U66" s="10" t="n">
        <v>0</v>
      </c>
      <c r="V66" s="10" t="n">
        <v>0.01</v>
      </c>
      <c r="W66" s="10" t="n">
        <v>0</v>
      </c>
      <c r="X66" s="10" t="n">
        <v>0</v>
      </c>
      <c r="Y66" s="0" t="n">
        <v>0</v>
      </c>
      <c r="Z66" s="0" t="n">
        <v>0</v>
      </c>
      <c r="AA66" s="0" t="n">
        <v>0</v>
      </c>
      <c r="AB66" s="0" t="n">
        <v>0</v>
      </c>
      <c r="AC66" s="0" t="n">
        <v>0</v>
      </c>
      <c r="AD66" s="0" t="n">
        <v>0</v>
      </c>
      <c r="AE66" s="0" t="n">
        <v>0</v>
      </c>
      <c r="AG66" s="3" t="n">
        <f aca="false">SUM(B66:AE66)</f>
        <v>1</v>
      </c>
    </row>
    <row r="67" customFormat="false" ht="15" hidden="false" customHeight="false" outlineLevel="0" collapsed="false">
      <c r="A67" s="0" t="s">
        <v>24</v>
      </c>
      <c r="B67" s="0" t="n">
        <v>0</v>
      </c>
      <c r="C67" s="15" t="n">
        <v>0.02</v>
      </c>
      <c r="D67" s="15" t="n">
        <v>0.04</v>
      </c>
      <c r="E67" s="15" t="n">
        <v>0.08</v>
      </c>
      <c r="F67" s="15" t="n">
        <v>0.01</v>
      </c>
      <c r="G67" s="15" t="n">
        <v>0.08</v>
      </c>
      <c r="H67" s="15" t="n">
        <v>0.1</v>
      </c>
      <c r="I67" s="15" t="n">
        <v>0.05</v>
      </c>
      <c r="J67" s="15" t="n">
        <v>0.04</v>
      </c>
      <c r="K67" s="15" t="n">
        <v>0.08</v>
      </c>
      <c r="L67" s="15" t="n">
        <v>0.02</v>
      </c>
      <c r="M67" s="15" t="n">
        <v>0.03</v>
      </c>
      <c r="N67" s="15" t="n">
        <v>0.06</v>
      </c>
      <c r="O67" s="15" t="n">
        <v>0.08</v>
      </c>
      <c r="P67" s="15" t="n">
        <v>0.1</v>
      </c>
      <c r="Q67" s="15" t="n">
        <v>0.08</v>
      </c>
      <c r="R67" s="15" t="n">
        <v>0.02</v>
      </c>
      <c r="S67" s="15" t="n">
        <v>0.01</v>
      </c>
      <c r="T67" s="15" t="n">
        <v>0.01</v>
      </c>
      <c r="U67" s="15" t="n">
        <v>0.02</v>
      </c>
      <c r="V67" s="15" t="n">
        <v>0.03</v>
      </c>
      <c r="W67" s="15" t="n">
        <v>0.03</v>
      </c>
      <c r="X67" s="15" t="n">
        <v>0.01</v>
      </c>
      <c r="Y67" s="0" t="n">
        <v>0</v>
      </c>
      <c r="Z67" s="0" t="n">
        <v>0</v>
      </c>
      <c r="AA67" s="0" t="n">
        <v>0</v>
      </c>
      <c r="AB67" s="0" t="n">
        <v>0</v>
      </c>
      <c r="AC67" s="0" t="n">
        <v>0</v>
      </c>
      <c r="AD67" s="0" t="n">
        <v>0</v>
      </c>
      <c r="AE67" s="0" t="n">
        <v>0</v>
      </c>
      <c r="AG67" s="3" t="n">
        <f aca="false">SUM(B67:AE67)</f>
        <v>1</v>
      </c>
    </row>
    <row r="68" customFormat="false" ht="15" hidden="false" customHeight="false" outlineLevel="0" collapsed="false">
      <c r="A68" s="0" t="s">
        <v>25</v>
      </c>
      <c r="B68" s="0" t="n">
        <v>0</v>
      </c>
      <c r="C68" s="17" t="n">
        <v>0</v>
      </c>
      <c r="D68" s="17" t="n">
        <v>0</v>
      </c>
      <c r="E68" s="17" t="n">
        <v>0</v>
      </c>
      <c r="F68" s="17" t="n">
        <v>0.02</v>
      </c>
      <c r="G68" s="17" t="n">
        <v>0.03</v>
      </c>
      <c r="H68" s="17" t="n">
        <v>0.06</v>
      </c>
      <c r="I68" s="17" t="n">
        <v>0.05</v>
      </c>
      <c r="J68" s="17" t="n">
        <v>0.06</v>
      </c>
      <c r="K68" s="17" t="n">
        <v>0.06</v>
      </c>
      <c r="L68" s="17" t="n">
        <v>0.04</v>
      </c>
      <c r="M68" s="17" t="n">
        <v>0.05</v>
      </c>
      <c r="N68" s="17" t="n">
        <v>0.1</v>
      </c>
      <c r="O68" s="17" t="n">
        <v>0.13</v>
      </c>
      <c r="P68" s="17" t="n">
        <v>0.08</v>
      </c>
      <c r="Q68" s="17" t="n">
        <v>0.11</v>
      </c>
      <c r="R68" s="17" t="n">
        <v>0.04</v>
      </c>
      <c r="S68" s="17" t="n">
        <v>0.01</v>
      </c>
      <c r="T68" s="17" t="n">
        <v>0.01</v>
      </c>
      <c r="U68" s="17" t="n">
        <v>0.04</v>
      </c>
      <c r="V68" s="17" t="n">
        <v>0.04</v>
      </c>
      <c r="W68" s="17" t="n">
        <v>0.05</v>
      </c>
      <c r="X68" s="17" t="n">
        <v>0.02</v>
      </c>
      <c r="Y68" s="0" t="n">
        <v>0</v>
      </c>
      <c r="Z68" s="0" t="n">
        <v>0</v>
      </c>
      <c r="AA68" s="0" t="n">
        <v>0</v>
      </c>
      <c r="AB68" s="0" t="n">
        <v>0</v>
      </c>
      <c r="AC68" s="0" t="n">
        <v>0</v>
      </c>
      <c r="AD68" s="0" t="n">
        <v>0</v>
      </c>
      <c r="AE68" s="0" t="n">
        <v>0</v>
      </c>
      <c r="AG68" s="3" t="n">
        <f aca="false">SUM(B68:AE68)</f>
        <v>1</v>
      </c>
    </row>
    <row r="69" customFormat="false" ht="15" hidden="false" customHeight="false" outlineLevel="0" collapsed="false">
      <c r="A69" s="0" t="s">
        <v>26</v>
      </c>
      <c r="B69" s="0" t="n">
        <v>0</v>
      </c>
      <c r="C69" s="15" t="n">
        <v>0.02</v>
      </c>
      <c r="D69" s="15" t="n">
        <v>0.04</v>
      </c>
      <c r="E69" s="15" t="n">
        <v>0.08</v>
      </c>
      <c r="F69" s="15" t="n">
        <v>0.01</v>
      </c>
      <c r="G69" s="15" t="n">
        <v>0.08</v>
      </c>
      <c r="H69" s="15" t="n">
        <v>0.1</v>
      </c>
      <c r="I69" s="15" t="n">
        <v>0.05</v>
      </c>
      <c r="J69" s="15" t="n">
        <v>0.04</v>
      </c>
      <c r="K69" s="15" t="n">
        <v>0.08</v>
      </c>
      <c r="L69" s="15" t="n">
        <v>0.02</v>
      </c>
      <c r="M69" s="15" t="n">
        <v>0.03</v>
      </c>
      <c r="N69" s="15" t="n">
        <v>0.06</v>
      </c>
      <c r="O69" s="15" t="n">
        <v>0.08</v>
      </c>
      <c r="P69" s="15" t="n">
        <v>0.1</v>
      </c>
      <c r="Q69" s="15" t="n">
        <v>0.08</v>
      </c>
      <c r="R69" s="15" t="n">
        <v>0.02</v>
      </c>
      <c r="S69" s="15" t="n">
        <v>0.01</v>
      </c>
      <c r="T69" s="15" t="n">
        <v>0.01</v>
      </c>
      <c r="U69" s="15" t="n">
        <v>0.02</v>
      </c>
      <c r="V69" s="15" t="n">
        <v>0.03</v>
      </c>
      <c r="W69" s="15" t="n">
        <v>0.03</v>
      </c>
      <c r="X69" s="15" t="n">
        <v>0.01</v>
      </c>
      <c r="Y69" s="0" t="n">
        <v>0</v>
      </c>
      <c r="Z69" s="0" t="n">
        <v>0</v>
      </c>
      <c r="AA69" s="0" t="n">
        <v>0</v>
      </c>
      <c r="AB69" s="0" t="n">
        <v>0</v>
      </c>
      <c r="AC69" s="0" t="n">
        <v>0</v>
      </c>
      <c r="AD69" s="0" t="n">
        <v>0</v>
      </c>
      <c r="AE69" s="0" t="n">
        <v>0</v>
      </c>
      <c r="AG69" s="3" t="n">
        <f aca="false">SUM(B69:AE69)</f>
        <v>1</v>
      </c>
    </row>
    <row r="70" customFormat="false" ht="15" hidden="false" customHeight="false" outlineLevel="0" collapsed="false">
      <c r="C70" s="9"/>
      <c r="D70" s="9"/>
      <c r="E70" s="9"/>
      <c r="F70" s="9"/>
      <c r="G70" s="9"/>
    </row>
    <row r="71" customFormat="false" ht="15" hidden="false" customHeight="false" outlineLevel="0" collapsed="false">
      <c r="B71" s="0" t="s">
        <v>27</v>
      </c>
      <c r="C71" s="9"/>
      <c r="D71" s="9"/>
      <c r="E71" s="9"/>
      <c r="F71" s="9"/>
      <c r="G71" s="9"/>
    </row>
    <row r="73" customFormat="false" ht="15" hidden="false" customHeight="false" outlineLevel="0" collapsed="false">
      <c r="A73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207</TotalTime>
  <Application>LibreOffice/5.1.6.2$Linux_X86_64 LibreOffice_project/10m0$Build-2</Application>
  <Company>Microsoft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2018-08-13T20:58:57Z</dcterms:created>
  <dc:creator>Ryan Morse</dc:creator>
  <dc:description/>
  <dc:language>en-US</dc:language>
  <cp:lastModifiedBy/>
  <dcterms:modified xsi:type="dcterms:W3CDTF">2019-06-27T21:09:37Z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Microsoft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