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28800" windowHeight="13500"/>
  </bookViews>
  <sheets>
    <sheet name="length_weight_v15" sheetId="1" r:id="rId1"/>
    <sheet name="age" sheetId="2" r:id="rId2"/>
  </sheets>
  <calcPr calcId="0"/>
</workbook>
</file>

<file path=xl/calcChain.xml><?xml version="1.0" encoding="utf-8"?>
<calcChain xmlns="http://schemas.openxmlformats.org/spreadsheetml/2006/main">
  <c r="E42" i="1" l="1"/>
  <c r="E43" i="1"/>
  <c r="E44" i="1"/>
  <c r="P44" i="1" s="1"/>
  <c r="Q44" i="1" s="1"/>
  <c r="R44" i="1" s="1"/>
  <c r="S44" i="1" s="1"/>
  <c r="E45" i="1"/>
  <c r="P45" i="1" s="1"/>
  <c r="Q45" i="1" s="1"/>
  <c r="R45" i="1" s="1"/>
  <c r="S45" i="1" s="1"/>
  <c r="E46" i="1"/>
  <c r="E47" i="1"/>
  <c r="P47" i="1" s="1"/>
  <c r="Q47" i="1" s="1"/>
  <c r="R47" i="1" s="1"/>
  <c r="S47" i="1" s="1"/>
  <c r="E48" i="1"/>
  <c r="P48" i="1" s="1"/>
  <c r="Q48" i="1" s="1"/>
  <c r="R48" i="1" s="1"/>
  <c r="S48" i="1" s="1"/>
  <c r="E49" i="1"/>
  <c r="P49" i="1" s="1"/>
  <c r="Q49" i="1" s="1"/>
  <c r="R49" i="1" s="1"/>
  <c r="S49" i="1" s="1"/>
  <c r="E50" i="1"/>
  <c r="E51" i="1"/>
  <c r="P50" i="1"/>
  <c r="Q50" i="1" s="1"/>
  <c r="R50" i="1" s="1"/>
  <c r="S50" i="1" s="1"/>
  <c r="P43" i="1"/>
  <c r="P46" i="1"/>
  <c r="Q46" i="1" s="1"/>
  <c r="R46" i="1" s="1"/>
  <c r="S46" i="1" s="1"/>
  <c r="P51" i="1"/>
  <c r="Q51" i="1" s="1"/>
  <c r="R51" i="1" s="1"/>
  <c r="S51" i="1" s="1"/>
  <c r="P42" i="1"/>
  <c r="Q42" i="1" s="1"/>
  <c r="R42" i="1" s="1"/>
  <c r="S42" i="1" s="1"/>
  <c r="P33" i="1"/>
  <c r="P34" i="1"/>
  <c r="P35" i="1"/>
  <c r="P36" i="1"/>
  <c r="P37" i="1"/>
  <c r="P38" i="1"/>
  <c r="P39" i="1"/>
  <c r="P40" i="1"/>
  <c r="P41" i="1"/>
  <c r="P32" i="1"/>
  <c r="P23" i="1"/>
  <c r="P24" i="1"/>
  <c r="P25" i="1"/>
  <c r="P26" i="1"/>
  <c r="P27" i="1"/>
  <c r="Q27" i="1" s="1"/>
  <c r="R27" i="1" s="1"/>
  <c r="S27" i="1" s="1"/>
  <c r="P28" i="1"/>
  <c r="P29" i="1"/>
  <c r="P30" i="1"/>
  <c r="Q30" i="1" s="1"/>
  <c r="R30" i="1" s="1"/>
  <c r="S30" i="1" s="1"/>
  <c r="P31" i="1"/>
  <c r="Q31" i="1"/>
  <c r="R31" i="1" s="1"/>
  <c r="S31" i="1" s="1"/>
  <c r="P22" i="1"/>
  <c r="P13" i="1"/>
  <c r="P14" i="1"/>
  <c r="P15" i="1"/>
  <c r="P16" i="1"/>
  <c r="P17" i="1"/>
  <c r="P18" i="1"/>
  <c r="P19" i="1"/>
  <c r="P20" i="1"/>
  <c r="P21" i="1"/>
  <c r="P12" i="1"/>
  <c r="P3" i="1"/>
  <c r="P4" i="1"/>
  <c r="P5" i="1"/>
  <c r="P6" i="1"/>
  <c r="P7" i="1"/>
  <c r="P8" i="1"/>
  <c r="P9" i="1"/>
  <c r="P10" i="1"/>
  <c r="P11" i="1"/>
  <c r="P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2" i="1"/>
  <c r="N253" i="1"/>
  <c r="N254" i="1"/>
  <c r="N255" i="1"/>
  <c r="N256" i="1"/>
  <c r="N257" i="1"/>
  <c r="N258" i="1"/>
  <c r="N259" i="1"/>
  <c r="N260" i="1"/>
  <c r="N261" i="1"/>
  <c r="N252" i="1"/>
  <c r="K423" i="1"/>
  <c r="K424" i="1"/>
  <c r="K425" i="1"/>
  <c r="K426" i="1"/>
  <c r="K427" i="1"/>
  <c r="K428" i="1"/>
  <c r="K429" i="1"/>
  <c r="K430" i="1"/>
  <c r="K431" i="1"/>
  <c r="K422" i="1"/>
  <c r="N423" i="1"/>
  <c r="N424" i="1"/>
  <c r="N425" i="1"/>
  <c r="N426" i="1"/>
  <c r="N427" i="1"/>
  <c r="N428" i="1"/>
  <c r="N429" i="1"/>
  <c r="N430" i="1"/>
  <c r="N431" i="1"/>
  <c r="N422" i="1"/>
  <c r="J422" i="1"/>
  <c r="J423" i="1"/>
  <c r="J424" i="1"/>
  <c r="J425" i="1"/>
  <c r="J426" i="1"/>
  <c r="J427" i="1"/>
  <c r="J428" i="1"/>
  <c r="J429" i="1"/>
  <c r="J430" i="1"/>
  <c r="J431" i="1"/>
  <c r="I423" i="1"/>
  <c r="I424" i="1"/>
  <c r="I425" i="1"/>
  <c r="I426" i="1"/>
  <c r="I427" i="1"/>
  <c r="I428" i="1"/>
  <c r="I429" i="1"/>
  <c r="I430" i="1"/>
  <c r="I431" i="1"/>
  <c r="I422" i="1"/>
  <c r="H423" i="1"/>
  <c r="H424" i="1"/>
  <c r="H425" i="1"/>
  <c r="H426" i="1"/>
  <c r="H427" i="1"/>
  <c r="H428" i="1"/>
  <c r="H429" i="1"/>
  <c r="H430" i="1"/>
  <c r="H431" i="1"/>
  <c r="H422" i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61" i="1"/>
  <c r="I61" i="1" s="1"/>
  <c r="J61" i="1" s="1"/>
  <c r="H60" i="1"/>
  <c r="I60" i="1" s="1"/>
  <c r="H59" i="1"/>
  <c r="I59" i="1" s="1"/>
  <c r="H58" i="1"/>
  <c r="I58" i="1" s="1"/>
  <c r="H57" i="1"/>
  <c r="I57" i="1" s="1"/>
  <c r="J57" i="1" s="1"/>
  <c r="H56" i="1"/>
  <c r="I56" i="1" s="1"/>
  <c r="H55" i="1"/>
  <c r="I55" i="1" s="1"/>
  <c r="H54" i="1"/>
  <c r="I54" i="1" s="1"/>
  <c r="H53" i="1"/>
  <c r="I53" i="1" s="1"/>
  <c r="J53" i="1" s="1"/>
  <c r="H52" i="1"/>
  <c r="I5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F23" i="2"/>
  <c r="F52" i="2"/>
  <c r="F49" i="2"/>
  <c r="F10" i="2"/>
  <c r="F38" i="2"/>
  <c r="F36" i="2"/>
  <c r="F30" i="2"/>
  <c r="F40" i="2"/>
  <c r="F44" i="2"/>
  <c r="F24" i="2"/>
  <c r="F58" i="2"/>
  <c r="F34" i="2"/>
  <c r="F33" i="2"/>
  <c r="F6" i="2"/>
  <c r="F14" i="2"/>
  <c r="F46" i="2"/>
  <c r="F45" i="2"/>
  <c r="F12" i="2"/>
  <c r="F60" i="2"/>
  <c r="F20" i="2"/>
  <c r="F16" i="2"/>
  <c r="F42" i="2"/>
  <c r="F56" i="2"/>
  <c r="F50" i="2"/>
  <c r="F47" i="2"/>
  <c r="F13" i="2"/>
  <c r="F39" i="2"/>
  <c r="F29" i="2"/>
  <c r="F35" i="2"/>
  <c r="F53" i="2"/>
  <c r="F41" i="2"/>
  <c r="F8" i="2"/>
  <c r="F37" i="2"/>
  <c r="F32" i="2"/>
  <c r="F28" i="2"/>
  <c r="F43" i="2"/>
  <c r="F11" i="2"/>
  <c r="F15" i="2"/>
  <c r="F26" i="2"/>
  <c r="F19" i="2"/>
  <c r="F7" i="2"/>
  <c r="F2" i="2"/>
  <c r="F9" i="2"/>
  <c r="F27" i="2"/>
  <c r="F4" i="2"/>
  <c r="F51" i="2"/>
  <c r="F3" i="2"/>
  <c r="F17" i="2"/>
  <c r="F18" i="2"/>
  <c r="F31" i="2"/>
  <c r="F21" i="2"/>
  <c r="F59" i="2"/>
  <c r="F55" i="2"/>
  <c r="F48" i="2"/>
  <c r="F57" i="2"/>
  <c r="F5" i="2"/>
  <c r="F54" i="2"/>
  <c r="F22" i="2"/>
  <c r="F25" i="2"/>
  <c r="P73" i="1"/>
  <c r="Q73" i="1" s="1"/>
  <c r="R73" i="1" s="1"/>
  <c r="S73" i="1" s="1"/>
  <c r="P74" i="1"/>
  <c r="Q74" i="1"/>
  <c r="R74" i="1" s="1"/>
  <c r="S74" i="1" s="1"/>
  <c r="P75" i="1"/>
  <c r="Q75" i="1" s="1"/>
  <c r="R75" i="1" s="1"/>
  <c r="S75" i="1" s="1"/>
  <c r="P76" i="1"/>
  <c r="Q76" i="1" s="1"/>
  <c r="R76" i="1" s="1"/>
  <c r="S76" i="1" s="1"/>
  <c r="P77" i="1"/>
  <c r="Q77" i="1" s="1"/>
  <c r="R77" i="1" s="1"/>
  <c r="S77" i="1" s="1"/>
  <c r="P78" i="1"/>
  <c r="Q78" i="1" s="1"/>
  <c r="R78" i="1" s="1"/>
  <c r="S78" i="1" s="1"/>
  <c r="P79" i="1"/>
  <c r="Q79" i="1" s="1"/>
  <c r="R79" i="1" s="1"/>
  <c r="S79" i="1" s="1"/>
  <c r="P80" i="1"/>
  <c r="Q80" i="1" s="1"/>
  <c r="R80" i="1" s="1"/>
  <c r="S80" i="1" s="1"/>
  <c r="P81" i="1"/>
  <c r="Q81" i="1" s="1"/>
  <c r="R81" i="1" s="1"/>
  <c r="S81" i="1" s="1"/>
  <c r="P72" i="1"/>
  <c r="Q72" i="1" s="1"/>
  <c r="R72" i="1" s="1"/>
  <c r="S72" i="1" s="1"/>
  <c r="P63" i="1"/>
  <c r="Q63" i="1" s="1"/>
  <c r="R63" i="1" s="1"/>
  <c r="S63" i="1" s="1"/>
  <c r="P64" i="1"/>
  <c r="Q64" i="1" s="1"/>
  <c r="R64" i="1" s="1"/>
  <c r="S64" i="1" s="1"/>
  <c r="P65" i="1"/>
  <c r="Q65" i="1" s="1"/>
  <c r="R65" i="1" s="1"/>
  <c r="S65" i="1" s="1"/>
  <c r="P66" i="1"/>
  <c r="Q66" i="1" s="1"/>
  <c r="R66" i="1" s="1"/>
  <c r="S66" i="1" s="1"/>
  <c r="P67" i="1"/>
  <c r="Q67" i="1" s="1"/>
  <c r="R67" i="1" s="1"/>
  <c r="S67" i="1" s="1"/>
  <c r="P68" i="1"/>
  <c r="Q68" i="1" s="1"/>
  <c r="R68" i="1" s="1"/>
  <c r="S68" i="1" s="1"/>
  <c r="P69" i="1"/>
  <c r="Q69" i="1" s="1"/>
  <c r="R69" i="1" s="1"/>
  <c r="S69" i="1" s="1"/>
  <c r="P70" i="1"/>
  <c r="Q70" i="1" s="1"/>
  <c r="R70" i="1" s="1"/>
  <c r="S70" i="1" s="1"/>
  <c r="P71" i="1"/>
  <c r="Q71" i="1" s="1"/>
  <c r="R71" i="1" s="1"/>
  <c r="S71" i="1" s="1"/>
  <c r="P62" i="1"/>
  <c r="Q62" i="1" s="1"/>
  <c r="R62" i="1" s="1"/>
  <c r="S62" i="1" s="1"/>
  <c r="Q43" i="1"/>
  <c r="R43" i="1" s="1"/>
  <c r="S43" i="1" s="1"/>
  <c r="Q33" i="1"/>
  <c r="R33" i="1" s="1"/>
  <c r="S33" i="1" s="1"/>
  <c r="Q34" i="1"/>
  <c r="R34" i="1" s="1"/>
  <c r="S34" i="1" s="1"/>
  <c r="Q35" i="1"/>
  <c r="R35" i="1" s="1"/>
  <c r="S35" i="1" s="1"/>
  <c r="Q36" i="1"/>
  <c r="R36" i="1" s="1"/>
  <c r="S36" i="1" s="1"/>
  <c r="Q37" i="1"/>
  <c r="R37" i="1" s="1"/>
  <c r="S37" i="1" s="1"/>
  <c r="Q38" i="1"/>
  <c r="R38" i="1" s="1"/>
  <c r="S38" i="1" s="1"/>
  <c r="Q39" i="1"/>
  <c r="R39" i="1" s="1"/>
  <c r="S39" i="1" s="1"/>
  <c r="Q40" i="1"/>
  <c r="R40" i="1" s="1"/>
  <c r="S40" i="1" s="1"/>
  <c r="Q41" i="1"/>
  <c r="R41" i="1" s="1"/>
  <c r="S41" i="1" s="1"/>
  <c r="Q32" i="1"/>
  <c r="R32" i="1" s="1"/>
  <c r="S32" i="1" s="1"/>
  <c r="Q23" i="1"/>
  <c r="R23" i="1" s="1"/>
  <c r="S23" i="1" s="1"/>
  <c r="Q24" i="1"/>
  <c r="R24" i="1" s="1"/>
  <c r="S24" i="1" s="1"/>
  <c r="Q25" i="1"/>
  <c r="R25" i="1" s="1"/>
  <c r="S25" i="1" s="1"/>
  <c r="Q26" i="1"/>
  <c r="R26" i="1" s="1"/>
  <c r="S26" i="1" s="1"/>
  <c r="Q28" i="1"/>
  <c r="R28" i="1" s="1"/>
  <c r="S28" i="1" s="1"/>
  <c r="Q29" i="1"/>
  <c r="R29" i="1" s="1"/>
  <c r="S29" i="1" s="1"/>
  <c r="Q22" i="1"/>
  <c r="R22" i="1" s="1"/>
  <c r="S22" i="1" s="1"/>
  <c r="Q13" i="1"/>
  <c r="R13" i="1" s="1"/>
  <c r="S13" i="1" s="1"/>
  <c r="Q14" i="1"/>
  <c r="R14" i="1" s="1"/>
  <c r="Q15" i="1"/>
  <c r="Q16" i="1"/>
  <c r="R16" i="1" s="1"/>
  <c r="S16" i="1" s="1"/>
  <c r="Q17" i="1"/>
  <c r="R17" i="1" s="1"/>
  <c r="S17" i="1" s="1"/>
  <c r="Q18" i="1"/>
  <c r="R18" i="1" s="1"/>
  <c r="S18" i="1" s="1"/>
  <c r="Q19" i="1"/>
  <c r="R19" i="1" s="1"/>
  <c r="S19" i="1" s="1"/>
  <c r="Q20" i="1"/>
  <c r="R20" i="1" s="1"/>
  <c r="S20" i="1" s="1"/>
  <c r="Q21" i="1"/>
  <c r="R21" i="1" s="1"/>
  <c r="S21" i="1" s="1"/>
  <c r="Q12" i="1"/>
  <c r="R12" i="1" s="1"/>
  <c r="Q3" i="1"/>
  <c r="R3" i="1" s="1"/>
  <c r="S3" i="1" s="1"/>
  <c r="Q4" i="1"/>
  <c r="R4" i="1" s="1"/>
  <c r="S4" i="1" s="1"/>
  <c r="Q5" i="1"/>
  <c r="R5" i="1" s="1"/>
  <c r="S5" i="1" s="1"/>
  <c r="Q6" i="1"/>
  <c r="R6" i="1" s="1"/>
  <c r="S6" i="1" s="1"/>
  <c r="Q7" i="1"/>
  <c r="R7" i="1" s="1"/>
  <c r="S7" i="1" s="1"/>
  <c r="Q8" i="1"/>
  <c r="R8" i="1" s="1"/>
  <c r="S8" i="1" s="1"/>
  <c r="Q9" i="1"/>
  <c r="R9" i="1" s="1"/>
  <c r="S9" i="1" s="1"/>
  <c r="Q10" i="1"/>
  <c r="R10" i="1" s="1"/>
  <c r="S10" i="1" s="1"/>
  <c r="Q11" i="1"/>
  <c r="R11" i="1" s="1"/>
  <c r="S11" i="1" s="1"/>
  <c r="Q2" i="1"/>
  <c r="R2" i="1" s="1"/>
  <c r="S2" i="1" s="1"/>
  <c r="K155" i="1" l="1"/>
  <c r="J155" i="1"/>
  <c r="K156" i="1"/>
  <c r="J156" i="1"/>
  <c r="K157" i="1"/>
  <c r="J157" i="1"/>
  <c r="K152" i="1"/>
  <c r="J152" i="1"/>
  <c r="K160" i="1"/>
  <c r="J160" i="1"/>
  <c r="K153" i="1"/>
  <c r="J153" i="1"/>
  <c r="K161" i="1"/>
  <c r="J161" i="1"/>
  <c r="K154" i="1"/>
  <c r="J154" i="1"/>
  <c r="K158" i="1"/>
  <c r="J158" i="1"/>
  <c r="K159" i="1"/>
  <c r="J159" i="1"/>
  <c r="K134" i="1"/>
  <c r="J134" i="1"/>
  <c r="K135" i="1"/>
  <c r="J135" i="1"/>
  <c r="K136" i="1"/>
  <c r="J136" i="1"/>
  <c r="K137" i="1"/>
  <c r="J137" i="1"/>
  <c r="K138" i="1"/>
  <c r="J138" i="1"/>
  <c r="K132" i="1"/>
  <c r="J132" i="1"/>
  <c r="K140" i="1"/>
  <c r="J140" i="1"/>
  <c r="K139" i="1"/>
  <c r="J139" i="1"/>
  <c r="K133" i="1"/>
  <c r="J133" i="1"/>
  <c r="K141" i="1"/>
  <c r="J141" i="1"/>
  <c r="K144" i="1"/>
  <c r="J144" i="1"/>
  <c r="K145" i="1"/>
  <c r="J145" i="1"/>
  <c r="K146" i="1"/>
  <c r="J146" i="1"/>
  <c r="K147" i="1"/>
  <c r="J147" i="1"/>
  <c r="K148" i="1"/>
  <c r="J148" i="1"/>
  <c r="K149" i="1"/>
  <c r="J149" i="1"/>
  <c r="K142" i="1"/>
  <c r="J142" i="1"/>
  <c r="K150" i="1"/>
  <c r="J150" i="1"/>
  <c r="K143" i="1"/>
  <c r="J143" i="1"/>
  <c r="K151" i="1"/>
  <c r="J151" i="1"/>
  <c r="J59" i="1"/>
  <c r="K59" i="1"/>
  <c r="J55" i="1"/>
  <c r="K55" i="1"/>
  <c r="K53" i="1"/>
  <c r="K57" i="1"/>
  <c r="K61" i="1"/>
  <c r="K54" i="1"/>
  <c r="J54" i="1"/>
  <c r="K58" i="1"/>
  <c r="J58" i="1"/>
  <c r="K52" i="1"/>
  <c r="J52" i="1"/>
  <c r="K60" i="1"/>
  <c r="J60" i="1"/>
  <c r="K56" i="1"/>
  <c r="J56" i="1"/>
  <c r="K255" i="1"/>
  <c r="J255" i="1"/>
  <c r="R15" i="1"/>
  <c r="S15" i="1" s="1"/>
  <c r="K256" i="1"/>
  <c r="J256" i="1"/>
  <c r="K257" i="1"/>
  <c r="J257" i="1"/>
  <c r="J258" i="1"/>
  <c r="K258" i="1"/>
  <c r="K254" i="1"/>
  <c r="J254" i="1"/>
  <c r="K259" i="1"/>
  <c r="J259" i="1"/>
  <c r="K252" i="1"/>
  <c r="J252" i="1"/>
  <c r="K260" i="1"/>
  <c r="J260" i="1"/>
  <c r="K253" i="1"/>
  <c r="J253" i="1"/>
  <c r="K261" i="1"/>
  <c r="J261" i="1"/>
  <c r="S14" i="1"/>
  <c r="S12" i="1"/>
</calcChain>
</file>

<file path=xl/sharedStrings.xml><?xml version="1.0" encoding="utf-8"?>
<sst xmlns="http://schemas.openxmlformats.org/spreadsheetml/2006/main" count="1320" uniqueCount="199">
  <si>
    <t>Code</t>
  </si>
  <si>
    <t>Species</t>
  </si>
  <si>
    <t>Cohort</t>
  </si>
  <si>
    <t>SN</t>
  </si>
  <si>
    <t>RN</t>
  </si>
  <si>
    <t>weight_g</t>
  </si>
  <si>
    <t>weight_kg</t>
  </si>
  <si>
    <t>weight_t</t>
  </si>
  <si>
    <t>weight_lbs</t>
  </si>
  <si>
    <t>li_a</t>
  </si>
  <si>
    <t>li_b</t>
  </si>
  <si>
    <t>length_cm</t>
  </si>
  <si>
    <t>ANC</t>
  </si>
  <si>
    <t>Anchovies</t>
  </si>
  <si>
    <t>BFT</t>
  </si>
  <si>
    <t>BluefinTuna</t>
  </si>
  <si>
    <t>BIL</t>
  </si>
  <si>
    <t>Billfish</t>
  </si>
  <si>
    <t>BLF</t>
  </si>
  <si>
    <t>Bluefish</t>
  </si>
  <si>
    <t>BLS</t>
  </si>
  <si>
    <t>Blue_Shark</t>
  </si>
  <si>
    <t>BSB</t>
  </si>
  <si>
    <t>Black_Sea_Bass</t>
  </si>
  <si>
    <t>BUT</t>
  </si>
  <si>
    <t>Butterfish</t>
  </si>
  <si>
    <t>BWH</t>
  </si>
  <si>
    <t>Baleen_Whale</t>
  </si>
  <si>
    <t>COD</t>
  </si>
  <si>
    <t>Cod</t>
  </si>
  <si>
    <t>DOG</t>
  </si>
  <si>
    <t>Spiny_Dogfish</t>
  </si>
  <si>
    <t>DRM</t>
  </si>
  <si>
    <t>Drums_Croakers</t>
  </si>
  <si>
    <t>DSH</t>
  </si>
  <si>
    <t>Demersal_Shark</t>
  </si>
  <si>
    <t>FOU</t>
  </si>
  <si>
    <t>Fourspotflounder</t>
  </si>
  <si>
    <t>GOO</t>
  </si>
  <si>
    <t>Monkfish</t>
  </si>
  <si>
    <t>HAD</t>
  </si>
  <si>
    <t>Haddock</t>
  </si>
  <si>
    <t>HAL</t>
  </si>
  <si>
    <t>Halibut</t>
  </si>
  <si>
    <t>HER</t>
  </si>
  <si>
    <t>Herring</t>
  </si>
  <si>
    <t>INV</t>
  </si>
  <si>
    <t>Invasive_Species</t>
  </si>
  <si>
    <t>LSK</t>
  </si>
  <si>
    <t>Little_Skate</t>
  </si>
  <si>
    <t>MAK</t>
  </si>
  <si>
    <t>Mackerel</t>
  </si>
  <si>
    <t>MEN</t>
  </si>
  <si>
    <t>Menhaden</t>
  </si>
  <si>
    <t>OHK</t>
  </si>
  <si>
    <t>Offshore_Hake</t>
  </si>
  <si>
    <t>OPT</t>
  </si>
  <si>
    <t>Ocean_Pout</t>
  </si>
  <si>
    <t>PIN</t>
  </si>
  <si>
    <t>Pinniped</t>
  </si>
  <si>
    <t>PLA</t>
  </si>
  <si>
    <t>Plaice</t>
  </si>
  <si>
    <t>POL</t>
  </si>
  <si>
    <t>Pollock</t>
  </si>
  <si>
    <t>POR</t>
  </si>
  <si>
    <t>Porbeagle_Shark</t>
  </si>
  <si>
    <t>PSH</t>
  </si>
  <si>
    <t>Pelagic_Shark</t>
  </si>
  <si>
    <t>RED</t>
  </si>
  <si>
    <t>Redfish</t>
  </si>
  <si>
    <t>REP</t>
  </si>
  <si>
    <t>Turtle</t>
  </si>
  <si>
    <t>RHK</t>
  </si>
  <si>
    <t>Red_Hake</t>
  </si>
  <si>
    <t>RWH</t>
  </si>
  <si>
    <t>Right_Whale</t>
  </si>
  <si>
    <t>SAL</t>
  </si>
  <si>
    <t>Atlantic_Salmon</t>
  </si>
  <si>
    <t>SB</t>
  </si>
  <si>
    <t>Seabird</t>
  </si>
  <si>
    <t>SCU</t>
  </si>
  <si>
    <t>Scup</t>
  </si>
  <si>
    <t>SDF</t>
  </si>
  <si>
    <t>Atlantic_States_Demersals</t>
  </si>
  <si>
    <t>SHK</t>
  </si>
  <si>
    <t>Silver_Hake</t>
  </si>
  <si>
    <t>SMO</t>
  </si>
  <si>
    <t>Smooth_Dogfish</t>
  </si>
  <si>
    <t>SSH</t>
  </si>
  <si>
    <t>Sandbar_Shark</t>
  </si>
  <si>
    <t>STB</t>
  </si>
  <si>
    <t>Striped_Bass</t>
  </si>
  <si>
    <t>SUF</t>
  </si>
  <si>
    <t>Summerflounder</t>
  </si>
  <si>
    <t>SWH</t>
  </si>
  <si>
    <t>Small_Whale</t>
  </si>
  <si>
    <t>TAU</t>
  </si>
  <si>
    <t>Tautog</t>
  </si>
  <si>
    <t>TUN</t>
  </si>
  <si>
    <t>Tunas</t>
  </si>
  <si>
    <t>TWH</t>
  </si>
  <si>
    <t>Tooth_Whale</t>
  </si>
  <si>
    <t>TYL</t>
  </si>
  <si>
    <t>Tilefish</t>
  </si>
  <si>
    <t>WHK</t>
  </si>
  <si>
    <t>White_Hake</t>
  </si>
  <si>
    <t>WIF</t>
  </si>
  <si>
    <t>Winterflounder</t>
  </si>
  <si>
    <t>WOL</t>
  </si>
  <si>
    <t>Wolffish</t>
  </si>
  <si>
    <t>WPF</t>
  </si>
  <si>
    <t>Windowpane</t>
  </si>
  <si>
    <t>WSK</t>
  </si>
  <si>
    <t>Winter_Skate</t>
  </si>
  <si>
    <t>WTF</t>
  </si>
  <si>
    <t>Witchflounder</t>
  </si>
  <si>
    <t>YTF</t>
  </si>
  <si>
    <t>Yellowtail_Flounder</t>
  </si>
  <si>
    <t>grams</t>
  </si>
  <si>
    <t>vbert_cm</t>
  </si>
  <si>
    <t>SN_mg</t>
  </si>
  <si>
    <t>RN_mg</t>
  </si>
  <si>
    <t>age</t>
  </si>
  <si>
    <t>numyrs</t>
  </si>
  <si>
    <t>MAK_age_mat</t>
  </si>
  <si>
    <t>HER_age_mat</t>
  </si>
  <si>
    <t>WHK_age_mat</t>
  </si>
  <si>
    <t>BLF_age_mat</t>
  </si>
  <si>
    <t>WPF_age_mat</t>
  </si>
  <si>
    <t>SUF_age_mat</t>
  </si>
  <si>
    <t>WIF_age_mat</t>
  </si>
  <si>
    <t>WTF_age_mat</t>
  </si>
  <si>
    <t>HAL_age_mat</t>
  </si>
  <si>
    <t>PLA_age_mat</t>
  </si>
  <si>
    <t>FOU_age_mat</t>
  </si>
  <si>
    <t>FLA_age_mat</t>
  </si>
  <si>
    <t>BFT_age_mat</t>
  </si>
  <si>
    <t>TUN_age_mat</t>
  </si>
  <si>
    <t>BIL_age_mat</t>
  </si>
  <si>
    <t>MPF_age_mat</t>
  </si>
  <si>
    <t>BUT_age_mat</t>
  </si>
  <si>
    <t>ANC_age_mat</t>
  </si>
  <si>
    <t>BPF_age_mat</t>
  </si>
  <si>
    <t>GOO_age_mat</t>
  </si>
  <si>
    <t>MEN_age_mat</t>
  </si>
  <si>
    <t>FDE_age_mat</t>
  </si>
  <si>
    <t>COD_age_mat</t>
  </si>
  <si>
    <t>SHK_age_mat</t>
  </si>
  <si>
    <t>OHK_age_mat</t>
  </si>
  <si>
    <t>POL_age_mat</t>
  </si>
  <si>
    <t>RHK_age_mat</t>
  </si>
  <si>
    <t>BSB_age_mat</t>
  </si>
  <si>
    <t>SCU_age_mat</t>
  </si>
  <si>
    <t>TYL_age_mat</t>
  </si>
  <si>
    <t>RED_age_mat</t>
  </si>
  <si>
    <t>OPT_age_mat</t>
  </si>
  <si>
    <t>SAL_age_mat</t>
  </si>
  <si>
    <t>DRM_age_mat</t>
  </si>
  <si>
    <t>STB_age_mat</t>
  </si>
  <si>
    <t>TAU_age_mat</t>
  </si>
  <si>
    <t>WOL_age_mat</t>
  </si>
  <si>
    <t>SDF_age_mat</t>
  </si>
  <si>
    <t>FDF_age_mat</t>
  </si>
  <si>
    <t>HAD_age_mat</t>
  </si>
  <si>
    <t>YTF_age_mat</t>
  </si>
  <si>
    <t>DOG_age_mat</t>
  </si>
  <si>
    <t>SMO_age_mat</t>
  </si>
  <si>
    <t>SSH_age_mat</t>
  </si>
  <si>
    <t>DSH_age_mat</t>
  </si>
  <si>
    <t>BLS_age_mat</t>
  </si>
  <si>
    <t>POR_age_mat</t>
  </si>
  <si>
    <t>PSH_age_mat</t>
  </si>
  <si>
    <t>WSK_age_mat</t>
  </si>
  <si>
    <t>LSK_age_mat</t>
  </si>
  <si>
    <t>SK_age_mat</t>
  </si>
  <si>
    <t>SB_age_mat</t>
  </si>
  <si>
    <t>PIN_age_mat</t>
  </si>
  <si>
    <t>REP_age_mat</t>
  </si>
  <si>
    <t>RWH_age_mat</t>
  </si>
  <si>
    <t>BWH_age_mat</t>
  </si>
  <si>
    <t>SWH_age_mat</t>
  </si>
  <si>
    <t>TWH_age_mat</t>
  </si>
  <si>
    <t>INV_age_mat</t>
  </si>
  <si>
    <t>FLA</t>
  </si>
  <si>
    <t>MPF</t>
  </si>
  <si>
    <t>BPF</t>
  </si>
  <si>
    <t>FDE</t>
  </si>
  <si>
    <t>FDF</t>
  </si>
  <si>
    <t>SK</t>
  </si>
  <si>
    <t>Age of maturity</t>
  </si>
  <si>
    <t>yrs/cohort</t>
  </si>
  <si>
    <t>num cohorts</t>
  </si>
  <si>
    <t>max age</t>
  </si>
  <si>
    <t>Mesopelagic_Mig_Fish</t>
  </si>
  <si>
    <t>Benthopelagic_Fish</t>
  </si>
  <si>
    <t>Misc_Demersal_Fish</t>
  </si>
  <si>
    <t>Shallow_Demersal_Fish</t>
  </si>
  <si>
    <t>Other_Flatfish</t>
  </si>
  <si>
    <t>Northeast_skate_complex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</si>
</sst>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33" borderId="0" xfId="0" applyFont="1" applyFill="1"/>
    <xf numFmtId="0" fontId="0" fillId="34" borderId="0" xfId="0" applyFill="1"/>
    <xf numFmtId="0" fontId="15" fillId="0" borderId="0" xfId="16" applyBorder="1" applyAlignment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1"/>
  <sheetViews>
    <sheetView tabSelected="1" workbookViewId="0">
      <pane ySplit="1" topLeftCell="A38" activePane="bottomLeft" state="frozen"/>
      <selection pane="bottomLeft" activeCell="P52" sqref="P52"/>
    </sheetView>
  </sheetViews>
  <sheetFormatPr defaultRowHeight="15" x14ac:dyDescent="0.25"/>
  <cols>
    <col min="2" max="2" width="25" bestFit="1" customWidth="1"/>
    <col min="17" max="17" width="12" bestFit="1" customWidth="1"/>
  </cols>
  <sheetData>
    <row r="1" spans="1:19" s="1" customFormat="1" x14ac:dyDescent="0.25">
      <c r="A1" s="1" t="s">
        <v>0</v>
      </c>
      <c r="B1" s="1" t="s">
        <v>1</v>
      </c>
      <c r="C1" s="1" t="s">
        <v>2</v>
      </c>
      <c r="D1" s="1" t="s">
        <v>123</v>
      </c>
      <c r="E1" s="1" t="s">
        <v>122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P1" s="1" t="s">
        <v>119</v>
      </c>
      <c r="Q1" s="1" t="s">
        <v>118</v>
      </c>
      <c r="R1" s="1" t="s">
        <v>120</v>
      </c>
      <c r="S1" s="1" t="s">
        <v>121</v>
      </c>
    </row>
    <row r="2" spans="1:19" x14ac:dyDescent="0.25">
      <c r="A2" t="s">
        <v>12</v>
      </c>
      <c r="B2" t="s">
        <v>13</v>
      </c>
      <c r="C2">
        <v>1</v>
      </c>
      <c r="D2">
        <v>1</v>
      </c>
      <c r="E2">
        <f>C2*D2</f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P2">
        <f>13.8*(1-EXP(-0.21*(E2+1.34)))</f>
        <v>5.3575834208964013</v>
      </c>
      <c r="Q2">
        <f>L2*(P2^M2)</f>
        <v>2.4605194854032746</v>
      </c>
      <c r="R2">
        <f>Q2/20/5.7/3.65*1000</f>
        <v>5.913288837787249</v>
      </c>
      <c r="S2">
        <f>R2*2.65</f>
        <v>15.670215420136209</v>
      </c>
    </row>
    <row r="3" spans="1:19" x14ac:dyDescent="0.25">
      <c r="A3" t="s">
        <v>12</v>
      </c>
      <c r="B3" t="s">
        <v>13</v>
      </c>
      <c r="C3">
        <v>2</v>
      </c>
      <c r="D3">
        <v>1</v>
      </c>
      <c r="E3">
        <f t="shared" ref="E3:E66" si="0">C3*D3</f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P3">
        <f t="shared" ref="P3:P11" si="1">13.8*(1-EXP(-0.21*(E3+1.34)))</f>
        <v>6.9567101230611028</v>
      </c>
      <c r="Q3">
        <f t="shared" ref="Q3:Q12" si="2">L3*(P3^M3)</f>
        <v>5.3868105799443802</v>
      </c>
      <c r="R3">
        <f t="shared" ref="R3:R76" si="3">Q3/20/5.7/3.65*1000</f>
        <v>12.945951886432059</v>
      </c>
      <c r="S3">
        <f t="shared" ref="S3:S76" si="4">R3*2.65</f>
        <v>34.306772499044953</v>
      </c>
    </row>
    <row r="4" spans="1:19" x14ac:dyDescent="0.25">
      <c r="A4" t="s">
        <v>12</v>
      </c>
      <c r="B4" t="s">
        <v>13</v>
      </c>
      <c r="C4">
        <v>3</v>
      </c>
      <c r="D4">
        <v>1</v>
      </c>
      <c r="E4">
        <f t="shared" si="0"/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P4">
        <f t="shared" si="1"/>
        <v>8.2529370351460702</v>
      </c>
      <c r="Q4">
        <f t="shared" si="2"/>
        <v>8.9938487101930562</v>
      </c>
      <c r="R4">
        <f t="shared" si="3"/>
        <v>21.614632805078241</v>
      </c>
      <c r="S4">
        <f t="shared" si="4"/>
        <v>57.278776933457337</v>
      </c>
    </row>
    <row r="5" spans="1:19" x14ac:dyDescent="0.25">
      <c r="A5" t="s">
        <v>12</v>
      </c>
      <c r="B5" t="s">
        <v>13</v>
      </c>
      <c r="C5">
        <v>4</v>
      </c>
      <c r="D5">
        <v>1</v>
      </c>
      <c r="E5">
        <f t="shared" si="0"/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P5">
        <f t="shared" si="1"/>
        <v>9.3036381492847262</v>
      </c>
      <c r="Q5">
        <f t="shared" si="2"/>
        <v>12.884821758897537</v>
      </c>
      <c r="R5">
        <f t="shared" si="3"/>
        <v>30.965685553707132</v>
      </c>
      <c r="S5">
        <f t="shared" si="4"/>
        <v>82.059066717323901</v>
      </c>
    </row>
    <row r="6" spans="1:19" x14ac:dyDescent="0.25">
      <c r="A6" t="s">
        <v>12</v>
      </c>
      <c r="B6" t="s">
        <v>13</v>
      </c>
      <c r="C6">
        <v>5</v>
      </c>
      <c r="D6">
        <v>1</v>
      </c>
      <c r="E6">
        <f t="shared" si="0"/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P6">
        <f t="shared" si="1"/>
        <v>10.155319919628846</v>
      </c>
      <c r="Q6">
        <f t="shared" si="2"/>
        <v>16.757175219079862</v>
      </c>
      <c r="R6">
        <f t="shared" si="3"/>
        <v>40.271990432780257</v>
      </c>
      <c r="S6">
        <f t="shared" si="4"/>
        <v>106.72077464686768</v>
      </c>
    </row>
    <row r="7" spans="1:19" x14ac:dyDescent="0.25">
      <c r="A7" t="s">
        <v>12</v>
      </c>
      <c r="B7" t="s">
        <v>13</v>
      </c>
      <c r="C7">
        <v>6</v>
      </c>
      <c r="D7">
        <v>1</v>
      </c>
      <c r="E7">
        <f t="shared" si="0"/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P7">
        <f t="shared" si="1"/>
        <v>10.845679745249786</v>
      </c>
      <c r="Q7">
        <f t="shared" si="2"/>
        <v>20.412223342122143</v>
      </c>
      <c r="R7">
        <f t="shared" si="3"/>
        <v>49.056052252156078</v>
      </c>
      <c r="S7">
        <f t="shared" si="4"/>
        <v>129.99853846821361</v>
      </c>
    </row>
    <row r="8" spans="1:19" x14ac:dyDescent="0.25">
      <c r="A8" t="s">
        <v>12</v>
      </c>
      <c r="B8" t="s">
        <v>13</v>
      </c>
      <c r="C8">
        <v>7</v>
      </c>
      <c r="D8">
        <v>1</v>
      </c>
      <c r="E8">
        <f t="shared" si="0"/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P8">
        <f t="shared" si="1"/>
        <v>11.405274543948847</v>
      </c>
      <c r="Q8">
        <f t="shared" si="2"/>
        <v>23.737622253013647</v>
      </c>
      <c r="R8">
        <f t="shared" si="3"/>
        <v>57.047878522022707</v>
      </c>
      <c r="S8">
        <f t="shared" si="4"/>
        <v>151.17687808336018</v>
      </c>
    </row>
    <row r="9" spans="1:19" x14ac:dyDescent="0.25">
      <c r="A9" t="s">
        <v>12</v>
      </c>
      <c r="B9" t="s">
        <v>13</v>
      </c>
      <c r="C9">
        <v>8</v>
      </c>
      <c r="D9">
        <v>1</v>
      </c>
      <c r="E9">
        <f t="shared" si="0"/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P9">
        <f t="shared" si="1"/>
        <v>11.858873271901164</v>
      </c>
      <c r="Q9">
        <f t="shared" si="2"/>
        <v>26.683959132750129</v>
      </c>
      <c r="R9">
        <f t="shared" si="3"/>
        <v>64.128716973684519</v>
      </c>
      <c r="S9">
        <f t="shared" si="4"/>
        <v>169.94109998026397</v>
      </c>
    </row>
    <row r="10" spans="1:19" x14ac:dyDescent="0.25">
      <c r="A10" t="s">
        <v>12</v>
      </c>
      <c r="B10" t="s">
        <v>13</v>
      </c>
      <c r="C10">
        <v>9</v>
      </c>
      <c r="D10">
        <v>1</v>
      </c>
      <c r="E10">
        <f t="shared" si="0"/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P10">
        <f t="shared" si="1"/>
        <v>12.22655325477143</v>
      </c>
      <c r="Q10">
        <f t="shared" si="2"/>
        <v>29.243686140799834</v>
      </c>
      <c r="R10">
        <f t="shared" si="3"/>
        <v>70.280428120163023</v>
      </c>
      <c r="S10">
        <f t="shared" si="4"/>
        <v>186.24313451843202</v>
      </c>
    </row>
    <row r="11" spans="1:19" x14ac:dyDescent="0.25">
      <c r="A11" t="s">
        <v>12</v>
      </c>
      <c r="B11" t="s">
        <v>13</v>
      </c>
      <c r="C11">
        <v>10</v>
      </c>
      <c r="D11">
        <v>1</v>
      </c>
      <c r="E11">
        <f t="shared" si="0"/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P11">
        <f t="shared" si="1"/>
        <v>12.524588856444653</v>
      </c>
      <c r="Q11">
        <f t="shared" si="2"/>
        <v>31.434779428319086</v>
      </c>
      <c r="R11">
        <f t="shared" si="3"/>
        <v>75.546213478296281</v>
      </c>
      <c r="S11">
        <f t="shared" si="4"/>
        <v>200.19746571748513</v>
      </c>
    </row>
    <row r="12" spans="1:19" x14ac:dyDescent="0.25">
      <c r="A12" t="s">
        <v>14</v>
      </c>
      <c r="B12" t="s">
        <v>15</v>
      </c>
      <c r="C12">
        <v>1</v>
      </c>
      <c r="D12">
        <v>3</v>
      </c>
      <c r="E12">
        <f t="shared" si="0"/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2.5999999999999999E-2</v>
      </c>
      <c r="M12">
        <v>2.79</v>
      </c>
      <c r="N12">
        <v>30.046246140000001</v>
      </c>
      <c r="P12">
        <f>314.9*(1-EXP(-0.089*(E12-1.13)))</f>
        <v>48.279812187087352</v>
      </c>
      <c r="Q12">
        <f t="shared" si="2"/>
        <v>1296.2217182591039</v>
      </c>
      <c r="R12">
        <f t="shared" si="3"/>
        <v>3115.168753326373</v>
      </c>
      <c r="S12">
        <f t="shared" si="4"/>
        <v>8255.1971963148881</v>
      </c>
    </row>
    <row r="13" spans="1:19" x14ac:dyDescent="0.25">
      <c r="A13" t="s">
        <v>14</v>
      </c>
      <c r="B13" t="s">
        <v>15</v>
      </c>
      <c r="C13">
        <v>2</v>
      </c>
      <c r="D13">
        <v>3</v>
      </c>
      <c r="E13">
        <f t="shared" si="0"/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2.79</v>
      </c>
      <c r="N13">
        <v>145.55493849999999</v>
      </c>
      <c r="P13">
        <f t="shared" ref="P13:P21" si="5">314.9*(1-EXP(-0.089*(E13-1.13)))</f>
        <v>110.7561018826123</v>
      </c>
      <c r="Q13">
        <f t="shared" ref="Q13:Q22" si="6">L13*(P13^M13)</f>
        <v>13144.955654073328</v>
      </c>
      <c r="R13">
        <f t="shared" si="3"/>
        <v>31590.857135480237</v>
      </c>
      <c r="S13">
        <f t="shared" si="4"/>
        <v>83715.771409022622</v>
      </c>
    </row>
    <row r="14" spans="1:19" x14ac:dyDescent="0.25">
      <c r="A14" t="s">
        <v>14</v>
      </c>
      <c r="B14" t="s">
        <v>15</v>
      </c>
      <c r="C14">
        <v>3</v>
      </c>
      <c r="D14">
        <v>3</v>
      </c>
      <c r="E14">
        <f t="shared" si="0"/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2.79</v>
      </c>
      <c r="N14">
        <v>181.035417</v>
      </c>
      <c r="P14">
        <f t="shared" si="5"/>
        <v>158.59251450754539</v>
      </c>
      <c r="Q14">
        <f t="shared" si="6"/>
        <v>35790.028072359688</v>
      </c>
      <c r="R14">
        <f t="shared" si="3"/>
        <v>86013.045115019675</v>
      </c>
      <c r="S14">
        <f t="shared" si="4"/>
        <v>227934.56955480212</v>
      </c>
    </row>
    <row r="15" spans="1:19" x14ac:dyDescent="0.25">
      <c r="A15" t="s">
        <v>14</v>
      </c>
      <c r="B15" t="s">
        <v>15</v>
      </c>
      <c r="C15">
        <v>4</v>
      </c>
      <c r="D15">
        <v>3</v>
      </c>
      <c r="E15">
        <f t="shared" si="0"/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2.79</v>
      </c>
      <c r="N15">
        <v>197.1142183</v>
      </c>
      <c r="P15">
        <f t="shared" si="5"/>
        <v>195.21956748996291</v>
      </c>
      <c r="Q15">
        <f t="shared" si="6"/>
        <v>63904.800593289401</v>
      </c>
      <c r="R15">
        <f t="shared" si="3"/>
        <v>153580.3907553218</v>
      </c>
      <c r="S15">
        <f t="shared" si="4"/>
        <v>406988.03550160275</v>
      </c>
    </row>
    <row r="16" spans="1:19" x14ac:dyDescent="0.25">
      <c r="A16" t="s">
        <v>14</v>
      </c>
      <c r="B16" t="s">
        <v>15</v>
      </c>
      <c r="C16">
        <v>5</v>
      </c>
      <c r="D16">
        <v>3</v>
      </c>
      <c r="E16">
        <f t="shared" si="0"/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2.79</v>
      </c>
      <c r="N16">
        <v>204.3636362</v>
      </c>
      <c r="P16">
        <f t="shared" si="5"/>
        <v>223.26391564573552</v>
      </c>
      <c r="Q16">
        <f t="shared" si="6"/>
        <v>92934.52141499547</v>
      </c>
      <c r="R16">
        <f t="shared" si="3"/>
        <v>223346.60277576419</v>
      </c>
      <c r="S16">
        <f t="shared" si="4"/>
        <v>591868.49735577509</v>
      </c>
    </row>
    <row r="17" spans="1:19" x14ac:dyDescent="0.25">
      <c r="A17" t="s">
        <v>14</v>
      </c>
      <c r="B17" t="s">
        <v>15</v>
      </c>
      <c r="C17">
        <v>6</v>
      </c>
      <c r="D17">
        <v>3</v>
      </c>
      <c r="E17">
        <f t="shared" si="0"/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2.79</v>
      </c>
      <c r="N17">
        <v>207.62604619999999</v>
      </c>
      <c r="P17">
        <f t="shared" si="5"/>
        <v>244.73671783541019</v>
      </c>
      <c r="Q17">
        <f t="shared" si="6"/>
        <v>120072.60272624133</v>
      </c>
      <c r="R17">
        <f t="shared" si="3"/>
        <v>288566.6972512409</v>
      </c>
      <c r="S17">
        <f t="shared" si="4"/>
        <v>764701.74771578831</v>
      </c>
    </row>
    <row r="18" spans="1:19" x14ac:dyDescent="0.25">
      <c r="A18" t="s">
        <v>14</v>
      </c>
      <c r="B18" t="s">
        <v>15</v>
      </c>
      <c r="C18">
        <v>7</v>
      </c>
      <c r="D18">
        <v>3</v>
      </c>
      <c r="E18">
        <f t="shared" si="0"/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2.79</v>
      </c>
      <c r="N18">
        <v>209.0929592</v>
      </c>
      <c r="P18">
        <f t="shared" si="5"/>
        <v>261.1778642409468</v>
      </c>
      <c r="Q18">
        <f t="shared" si="6"/>
        <v>143954.68698504375</v>
      </c>
      <c r="R18">
        <f t="shared" si="3"/>
        <v>345961.75675328949</v>
      </c>
      <c r="S18">
        <f t="shared" si="4"/>
        <v>916798.65539621713</v>
      </c>
    </row>
    <row r="19" spans="1:19" x14ac:dyDescent="0.25">
      <c r="A19" t="s">
        <v>14</v>
      </c>
      <c r="B19" t="s">
        <v>15</v>
      </c>
      <c r="C19">
        <v>8</v>
      </c>
      <c r="D19">
        <v>3</v>
      </c>
      <c r="E19">
        <f t="shared" si="0"/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2.79</v>
      </c>
      <c r="N19">
        <v>209.75221239999999</v>
      </c>
      <c r="P19">
        <f t="shared" si="5"/>
        <v>273.76640730768594</v>
      </c>
      <c r="Q19">
        <f t="shared" si="6"/>
        <v>164158.73057242404</v>
      </c>
      <c r="R19">
        <f t="shared" si="3"/>
        <v>394517.49716996879</v>
      </c>
      <c r="S19">
        <f t="shared" si="4"/>
        <v>1045471.3675004173</v>
      </c>
    </row>
    <row r="20" spans="1:19" x14ac:dyDescent="0.25">
      <c r="A20" t="s">
        <v>14</v>
      </c>
      <c r="B20" t="s">
        <v>15</v>
      </c>
      <c r="C20">
        <v>9</v>
      </c>
      <c r="D20">
        <v>3</v>
      </c>
      <c r="E20">
        <f t="shared" si="0"/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2.79</v>
      </c>
      <c r="N20">
        <v>210.0486598</v>
      </c>
      <c r="P20">
        <f t="shared" si="5"/>
        <v>283.40511574287024</v>
      </c>
      <c r="Q20">
        <f t="shared" si="6"/>
        <v>180796.82117725868</v>
      </c>
      <c r="R20">
        <f t="shared" si="3"/>
        <v>434503.29530703841</v>
      </c>
      <c r="S20">
        <f t="shared" si="4"/>
        <v>1151433.7325636516</v>
      </c>
    </row>
    <row r="21" spans="1:19" x14ac:dyDescent="0.25">
      <c r="A21" t="s">
        <v>14</v>
      </c>
      <c r="B21" t="s">
        <v>15</v>
      </c>
      <c r="C21">
        <v>10</v>
      </c>
      <c r="D21">
        <v>3</v>
      </c>
      <c r="E21">
        <f t="shared" si="0"/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2.79</v>
      </c>
      <c r="N21">
        <v>210.18147250000001</v>
      </c>
      <c r="P21">
        <f t="shared" si="5"/>
        <v>290.785215235397</v>
      </c>
      <c r="Q21">
        <f t="shared" si="6"/>
        <v>194240.65083009008</v>
      </c>
      <c r="R21">
        <f t="shared" si="3"/>
        <v>466812.42689279042</v>
      </c>
      <c r="S21">
        <f t="shared" si="4"/>
        <v>1237052.9312658946</v>
      </c>
    </row>
    <row r="22" spans="1:19" x14ac:dyDescent="0.25">
      <c r="A22" t="s">
        <v>16</v>
      </c>
      <c r="B22" t="s">
        <v>17</v>
      </c>
      <c r="C22">
        <v>1</v>
      </c>
      <c r="D22">
        <v>3</v>
      </c>
      <c r="E22">
        <f t="shared" si="0"/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P22">
        <f>358.7*(1-EXP(-0.092*(E22-1.929)))</f>
        <v>33.658006569474125</v>
      </c>
      <c r="Q22">
        <f t="shared" si="6"/>
        <v>708.91703154675884</v>
      </c>
      <c r="R22">
        <f t="shared" si="3"/>
        <v>1703.7179320998771</v>
      </c>
      <c r="S22">
        <f t="shared" si="4"/>
        <v>4514.8525200646745</v>
      </c>
    </row>
    <row r="23" spans="1:19" x14ac:dyDescent="0.25">
      <c r="A23" t="s">
        <v>16</v>
      </c>
      <c r="B23" t="s">
        <v>17</v>
      </c>
      <c r="C23">
        <v>2</v>
      </c>
      <c r="D23">
        <v>3</v>
      </c>
      <c r="E23">
        <f t="shared" si="0"/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P23">
        <f t="shared" ref="P23:P31" si="7">358.7*(1-EXP(-0.092*(E23-1.929)))</f>
        <v>112.05393234450648</v>
      </c>
      <c r="Q23">
        <f t="shared" ref="Q23:Q32" si="8">L23*(P23^M23)</f>
        <v>24929.754124324838</v>
      </c>
      <c r="R23">
        <f t="shared" si="3"/>
        <v>59912.891430725394</v>
      </c>
      <c r="S23">
        <f t="shared" si="4"/>
        <v>158769.16229142228</v>
      </c>
    </row>
    <row r="24" spans="1:19" x14ac:dyDescent="0.25">
      <c r="A24" t="s">
        <v>16</v>
      </c>
      <c r="B24" t="s">
        <v>17</v>
      </c>
      <c r="C24">
        <v>3</v>
      </c>
      <c r="D24">
        <v>3</v>
      </c>
      <c r="E24">
        <f t="shared" si="0"/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P24">
        <f t="shared" si="7"/>
        <v>171.54177454159952</v>
      </c>
      <c r="Q24">
        <f t="shared" si="8"/>
        <v>87932.348526784786</v>
      </c>
      <c r="R24">
        <f t="shared" si="3"/>
        <v>211325.03851666619</v>
      </c>
      <c r="S24">
        <f t="shared" si="4"/>
        <v>560011.35206916532</v>
      </c>
    </row>
    <row r="25" spans="1:19" x14ac:dyDescent="0.25">
      <c r="A25" t="s">
        <v>16</v>
      </c>
      <c r="B25" t="s">
        <v>17</v>
      </c>
      <c r="C25">
        <v>4</v>
      </c>
      <c r="D25">
        <v>3</v>
      </c>
      <c r="E25">
        <f t="shared" si="0"/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P25">
        <f t="shared" si="7"/>
        <v>216.68191842383794</v>
      </c>
      <c r="Q25">
        <f t="shared" si="8"/>
        <v>175569.42327319883</v>
      </c>
      <c r="R25">
        <f t="shared" si="3"/>
        <v>421940.45487430628</v>
      </c>
      <c r="S25">
        <f t="shared" si="4"/>
        <v>1118142.2054169115</v>
      </c>
    </row>
    <row r="26" spans="1:19" x14ac:dyDescent="0.25">
      <c r="A26" t="s">
        <v>16</v>
      </c>
      <c r="B26" t="s">
        <v>17</v>
      </c>
      <c r="C26">
        <v>5</v>
      </c>
      <c r="D26">
        <v>3</v>
      </c>
      <c r="E26">
        <f t="shared" si="0"/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P26">
        <f t="shared" si="7"/>
        <v>250.9348432981034</v>
      </c>
      <c r="Q26">
        <f t="shared" si="8"/>
        <v>271090.46444670385</v>
      </c>
      <c r="R26">
        <f t="shared" si="3"/>
        <v>651503.15896828612</v>
      </c>
      <c r="S26">
        <f t="shared" si="4"/>
        <v>1726483.3712659581</v>
      </c>
    </row>
    <row r="27" spans="1:19" x14ac:dyDescent="0.25">
      <c r="A27" t="s">
        <v>16</v>
      </c>
      <c r="B27" t="s">
        <v>17</v>
      </c>
      <c r="C27">
        <v>6</v>
      </c>
      <c r="D27">
        <v>3</v>
      </c>
      <c r="E27">
        <f t="shared" si="0"/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P27">
        <f t="shared" si="7"/>
        <v>276.92640560908939</v>
      </c>
      <c r="Q27">
        <f t="shared" si="8"/>
        <v>362921.17215070536</v>
      </c>
      <c r="R27">
        <f t="shared" si="3"/>
        <v>872197.00108316599</v>
      </c>
      <c r="S27">
        <f t="shared" si="4"/>
        <v>2311322.05287039</v>
      </c>
    </row>
    <row r="28" spans="1:19" x14ac:dyDescent="0.25">
      <c r="A28" t="s">
        <v>16</v>
      </c>
      <c r="B28" t="s">
        <v>17</v>
      </c>
      <c r="C28">
        <v>7</v>
      </c>
      <c r="D28">
        <v>3</v>
      </c>
      <c r="E28">
        <f t="shared" si="0"/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P28">
        <f t="shared" si="7"/>
        <v>296.64913918135215</v>
      </c>
      <c r="Q28">
        <f t="shared" si="8"/>
        <v>444890.69960510544</v>
      </c>
      <c r="R28">
        <f t="shared" si="3"/>
        <v>1069191.7798728803</v>
      </c>
      <c r="S28">
        <f t="shared" si="4"/>
        <v>2833358.2166631329</v>
      </c>
    </row>
    <row r="29" spans="1:19" x14ac:dyDescent="0.25">
      <c r="A29" t="s">
        <v>16</v>
      </c>
      <c r="B29" t="s">
        <v>17</v>
      </c>
      <c r="C29">
        <v>8</v>
      </c>
      <c r="D29">
        <v>3</v>
      </c>
      <c r="E29">
        <f t="shared" si="0"/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P29">
        <f t="shared" si="7"/>
        <v>311.61500444594395</v>
      </c>
      <c r="Q29">
        <f t="shared" si="8"/>
        <v>514664.39223162003</v>
      </c>
      <c r="R29">
        <f t="shared" si="3"/>
        <v>1236876.6936592644</v>
      </c>
      <c r="S29">
        <f t="shared" si="4"/>
        <v>3277723.2381970505</v>
      </c>
    </row>
    <row r="30" spans="1:19" x14ac:dyDescent="0.25">
      <c r="A30" t="s">
        <v>16</v>
      </c>
      <c r="B30" t="s">
        <v>17</v>
      </c>
      <c r="C30">
        <v>9</v>
      </c>
      <c r="D30">
        <v>3</v>
      </c>
      <c r="E30">
        <f t="shared" si="0"/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P30">
        <f t="shared" si="7"/>
        <v>322.97129652874668</v>
      </c>
      <c r="Q30">
        <f t="shared" si="8"/>
        <v>572188.33147296752</v>
      </c>
      <c r="R30">
        <f t="shared" si="3"/>
        <v>1375122.1616750001</v>
      </c>
      <c r="S30">
        <f t="shared" si="4"/>
        <v>3644073.7284387499</v>
      </c>
    </row>
    <row r="31" spans="1:19" x14ac:dyDescent="0.25">
      <c r="A31" t="s">
        <v>16</v>
      </c>
      <c r="B31" t="s">
        <v>17</v>
      </c>
      <c r="C31">
        <v>10</v>
      </c>
      <c r="D31">
        <v>3</v>
      </c>
      <c r="E31">
        <f t="shared" si="0"/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P31">
        <f t="shared" si="7"/>
        <v>331.58859780667893</v>
      </c>
      <c r="Q31">
        <f t="shared" si="8"/>
        <v>618569.57439944637</v>
      </c>
      <c r="R31">
        <f t="shared" si="3"/>
        <v>1486588.7392440429</v>
      </c>
      <c r="S31">
        <f t="shared" si="4"/>
        <v>3939460.1589967133</v>
      </c>
    </row>
    <row r="32" spans="1:19" x14ac:dyDescent="0.25">
      <c r="A32" t="s">
        <v>18</v>
      </c>
      <c r="B32" t="s">
        <v>19</v>
      </c>
      <c r="C32">
        <v>1</v>
      </c>
      <c r="D32">
        <v>1</v>
      </c>
      <c r="E32">
        <f t="shared" si="0"/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P32">
        <f>81.53*(1-EXP(-0.31*(E32+0.3)))</f>
        <v>27.04251454215013</v>
      </c>
      <c r="Q32">
        <f t="shared" si="8"/>
        <v>156.43329523840328</v>
      </c>
      <c r="R32">
        <f t="shared" si="3"/>
        <v>375.95120220716962</v>
      </c>
      <c r="S32">
        <f t="shared" si="4"/>
        <v>996.27068584899939</v>
      </c>
    </row>
    <row r="33" spans="1:19" x14ac:dyDescent="0.25">
      <c r="A33" t="s">
        <v>18</v>
      </c>
      <c r="B33" t="s">
        <v>19</v>
      </c>
      <c r="C33">
        <v>2</v>
      </c>
      <c r="D33">
        <v>1</v>
      </c>
      <c r="E33">
        <f t="shared" si="0"/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P33">
        <f t="shared" ref="P33:P41" si="9">81.53*(1-EXP(-0.31*(E33+0.3)))</f>
        <v>41.56631963862479</v>
      </c>
      <c r="Q33">
        <f t="shared" ref="Q33:Q42" si="10">L33*(P33^M33)</f>
        <v>544.18084001262002</v>
      </c>
      <c r="R33">
        <f t="shared" si="3"/>
        <v>1307.8126412223505</v>
      </c>
      <c r="S33">
        <f t="shared" si="4"/>
        <v>3465.7034992392287</v>
      </c>
    </row>
    <row r="34" spans="1:19" x14ac:dyDescent="0.25">
      <c r="A34" t="s">
        <v>18</v>
      </c>
      <c r="B34" t="s">
        <v>19</v>
      </c>
      <c r="C34">
        <v>3</v>
      </c>
      <c r="D34">
        <v>1</v>
      </c>
      <c r="E34">
        <f t="shared" si="0"/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P34">
        <f t="shared" si="9"/>
        <v>52.218760279428949</v>
      </c>
      <c r="Q34">
        <f t="shared" si="10"/>
        <v>1054.604695513153</v>
      </c>
      <c r="R34">
        <f t="shared" si="3"/>
        <v>2534.4981867655683</v>
      </c>
      <c r="S34">
        <f t="shared" si="4"/>
        <v>6716.4201949287562</v>
      </c>
    </row>
    <row r="35" spans="1:19" x14ac:dyDescent="0.25">
      <c r="A35" t="s">
        <v>18</v>
      </c>
      <c r="B35" t="s">
        <v>19</v>
      </c>
      <c r="C35">
        <v>4</v>
      </c>
      <c r="D35">
        <v>1</v>
      </c>
      <c r="E35">
        <f t="shared" si="0"/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P35">
        <f t="shared" si="9"/>
        <v>60.031760443786673</v>
      </c>
      <c r="Q35">
        <f t="shared" si="10"/>
        <v>1580.1481796745711</v>
      </c>
      <c r="R35">
        <f t="shared" si="3"/>
        <v>3797.5202587708991</v>
      </c>
      <c r="S35">
        <f t="shared" si="4"/>
        <v>10063.428685742881</v>
      </c>
    </row>
    <row r="36" spans="1:19" x14ac:dyDescent="0.25">
      <c r="A36" t="s">
        <v>18</v>
      </c>
      <c r="B36" t="s">
        <v>19</v>
      </c>
      <c r="C36">
        <v>5</v>
      </c>
      <c r="D36">
        <v>1</v>
      </c>
      <c r="E36">
        <f t="shared" si="0"/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P36">
        <f t="shared" si="9"/>
        <v>65.762181633314725</v>
      </c>
      <c r="Q36">
        <f t="shared" si="10"/>
        <v>2058.3712194880914</v>
      </c>
      <c r="R36">
        <f t="shared" si="3"/>
        <v>4946.8186000675105</v>
      </c>
      <c r="S36">
        <f t="shared" si="4"/>
        <v>13109.069290178903</v>
      </c>
    </row>
    <row r="37" spans="1:19" x14ac:dyDescent="0.25">
      <c r="A37" t="s">
        <v>18</v>
      </c>
      <c r="B37" t="s">
        <v>19</v>
      </c>
      <c r="C37">
        <v>6</v>
      </c>
      <c r="D37">
        <v>1</v>
      </c>
      <c r="E37">
        <f t="shared" si="0"/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P37">
        <f t="shared" si="9"/>
        <v>69.965141612657234</v>
      </c>
      <c r="Q37">
        <f t="shared" si="10"/>
        <v>2463.4835460760773</v>
      </c>
      <c r="R37">
        <f t="shared" si="3"/>
        <v>5920.4122712715152</v>
      </c>
      <c r="S37">
        <f t="shared" si="4"/>
        <v>15689.092518869515</v>
      </c>
    </row>
    <row r="38" spans="1:19" x14ac:dyDescent="0.25">
      <c r="A38" t="s">
        <v>18</v>
      </c>
      <c r="B38" t="s">
        <v>19</v>
      </c>
      <c r="C38">
        <v>7</v>
      </c>
      <c r="D38">
        <v>1</v>
      </c>
      <c r="E38">
        <f t="shared" si="0"/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P38">
        <f t="shared" si="9"/>
        <v>73.047789816638513</v>
      </c>
      <c r="Q38">
        <f t="shared" si="10"/>
        <v>2791.6001798030729</v>
      </c>
      <c r="R38">
        <f t="shared" si="3"/>
        <v>6708.9646234152196</v>
      </c>
      <c r="S38">
        <f t="shared" si="4"/>
        <v>17778.756252050331</v>
      </c>
    </row>
    <row r="39" spans="1:19" x14ac:dyDescent="0.25">
      <c r="A39" t="s">
        <v>18</v>
      </c>
      <c r="B39" t="s">
        <v>19</v>
      </c>
      <c r="C39">
        <v>8</v>
      </c>
      <c r="D39">
        <v>1</v>
      </c>
      <c r="E39">
        <f t="shared" si="0"/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P39">
        <f t="shared" si="9"/>
        <v>75.308748758958842</v>
      </c>
      <c r="Q39">
        <f t="shared" si="10"/>
        <v>3049.6109460014923</v>
      </c>
      <c r="R39">
        <f t="shared" si="3"/>
        <v>7329.0337563121666</v>
      </c>
      <c r="S39">
        <f t="shared" si="4"/>
        <v>19421.939454227242</v>
      </c>
    </row>
    <row r="40" spans="1:19" x14ac:dyDescent="0.25">
      <c r="A40" t="s">
        <v>18</v>
      </c>
      <c r="B40" t="s">
        <v>19</v>
      </c>
      <c r="C40">
        <v>9</v>
      </c>
      <c r="D40">
        <v>1</v>
      </c>
      <c r="E40">
        <f t="shared" si="0"/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P40">
        <f t="shared" si="9"/>
        <v>76.967042213351789</v>
      </c>
      <c r="Q40">
        <f t="shared" si="10"/>
        <v>3248.4530720549787</v>
      </c>
      <c r="R40">
        <f t="shared" si="3"/>
        <v>7806.9047634101871</v>
      </c>
      <c r="S40">
        <f t="shared" si="4"/>
        <v>20688.297623036997</v>
      </c>
    </row>
    <row r="41" spans="1:19" x14ac:dyDescent="0.25">
      <c r="A41" t="s">
        <v>18</v>
      </c>
      <c r="B41" t="s">
        <v>19</v>
      </c>
      <c r="C41">
        <v>10</v>
      </c>
      <c r="D41">
        <v>1</v>
      </c>
      <c r="E41">
        <f t="shared" si="0"/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P41">
        <f t="shared" si="9"/>
        <v>78.183312500002941</v>
      </c>
      <c r="Q41">
        <f t="shared" si="10"/>
        <v>3399.5660148577499</v>
      </c>
      <c r="R41">
        <f t="shared" si="3"/>
        <v>8170.0697304920686</v>
      </c>
      <c r="S41">
        <f t="shared" si="4"/>
        <v>21650.68478580398</v>
      </c>
    </row>
    <row r="42" spans="1:19" x14ac:dyDescent="0.25">
      <c r="A42" t="s">
        <v>20</v>
      </c>
      <c r="B42" t="s">
        <v>21</v>
      </c>
      <c r="C42">
        <v>1</v>
      </c>
      <c r="D42">
        <v>7</v>
      </c>
      <c r="E42" s="3">
        <f t="shared" si="0"/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P42">
        <f>282*(1-EXP(-0.18*(E42+1.35)))</f>
        <v>219.26578008439506</v>
      </c>
      <c r="Q42">
        <f t="shared" si="10"/>
        <v>34260.67665967525</v>
      </c>
      <c r="R42">
        <f t="shared" si="3"/>
        <v>82337.603123468507</v>
      </c>
      <c r="S42">
        <f t="shared" si="4"/>
        <v>218194.64827719153</v>
      </c>
    </row>
    <row r="43" spans="1:19" x14ac:dyDescent="0.25">
      <c r="A43" t="s">
        <v>20</v>
      </c>
      <c r="B43" t="s">
        <v>21</v>
      </c>
      <c r="C43">
        <v>2</v>
      </c>
      <c r="D43">
        <v>7</v>
      </c>
      <c r="E43" s="3">
        <f t="shared" si="0"/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P43">
        <f t="shared" ref="P43:P51" si="11">282*(1-EXP(-0.18*(E43+1.35)))</f>
        <v>264.20518592161659</v>
      </c>
      <c r="Q43">
        <f t="shared" ref="Q43:Q62" si="12">L43*(P43^M43)</f>
        <v>59938.707617156542</v>
      </c>
      <c r="R43">
        <f t="shared" si="3"/>
        <v>144048.80465550721</v>
      </c>
      <c r="S43">
        <f t="shared" si="4"/>
        <v>381729.33233709406</v>
      </c>
    </row>
    <row r="44" spans="1:19" x14ac:dyDescent="0.25">
      <c r="A44" t="s">
        <v>20</v>
      </c>
      <c r="B44" t="s">
        <v>21</v>
      </c>
      <c r="C44">
        <v>3</v>
      </c>
      <c r="D44">
        <v>7</v>
      </c>
      <c r="E44" s="3">
        <f t="shared" si="0"/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P44">
        <f t="shared" si="11"/>
        <v>276.95242933585172</v>
      </c>
      <c r="Q44">
        <f t="shared" si="12"/>
        <v>69039.700378839218</v>
      </c>
      <c r="R44">
        <f t="shared" si="3"/>
        <v>165920.93337860904</v>
      </c>
      <c r="S44">
        <f t="shared" si="4"/>
        <v>439690.47345331393</v>
      </c>
    </row>
    <row r="45" spans="1:19" x14ac:dyDescent="0.25">
      <c r="A45" t="s">
        <v>20</v>
      </c>
      <c r="B45" t="s">
        <v>21</v>
      </c>
      <c r="C45">
        <v>4</v>
      </c>
      <c r="D45">
        <v>7</v>
      </c>
      <c r="E45" s="3">
        <f t="shared" si="0"/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P45">
        <f t="shared" si="11"/>
        <v>280.56823625707221</v>
      </c>
      <c r="Q45">
        <f t="shared" si="12"/>
        <v>71779.2418875851</v>
      </c>
      <c r="R45">
        <f t="shared" si="3"/>
        <v>172504.78704057942</v>
      </c>
      <c r="S45">
        <f t="shared" si="4"/>
        <v>457137.68565753545</v>
      </c>
    </row>
    <row r="46" spans="1:19" x14ac:dyDescent="0.25">
      <c r="A46" t="s">
        <v>20</v>
      </c>
      <c r="B46" t="s">
        <v>21</v>
      </c>
      <c r="C46">
        <v>5</v>
      </c>
      <c r="D46">
        <v>7</v>
      </c>
      <c r="E46" s="3">
        <f t="shared" si="0"/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P46">
        <f t="shared" si="11"/>
        <v>281.59387444932219</v>
      </c>
      <c r="Q46">
        <f t="shared" si="12"/>
        <v>72569.306178378087</v>
      </c>
      <c r="R46">
        <f t="shared" si="3"/>
        <v>174403.5236202309</v>
      </c>
      <c r="S46">
        <f t="shared" si="4"/>
        <v>462169.33759361185</v>
      </c>
    </row>
    <row r="47" spans="1:19" x14ac:dyDescent="0.25">
      <c r="A47" t="s">
        <v>20</v>
      </c>
      <c r="B47" t="s">
        <v>21</v>
      </c>
      <c r="C47">
        <v>6</v>
      </c>
      <c r="D47">
        <v>7</v>
      </c>
      <c r="E47" s="3">
        <f t="shared" si="0"/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P47">
        <f t="shared" si="11"/>
        <v>281.88480085228576</v>
      </c>
      <c r="Q47">
        <f t="shared" si="12"/>
        <v>72794.461787243446</v>
      </c>
      <c r="R47">
        <f t="shared" si="3"/>
        <v>174944.632990251</v>
      </c>
      <c r="S47">
        <f t="shared" si="4"/>
        <v>463603.27742416516</v>
      </c>
    </row>
    <row r="48" spans="1:19" x14ac:dyDescent="0.25">
      <c r="A48" t="s">
        <v>20</v>
      </c>
      <c r="B48" t="s">
        <v>21</v>
      </c>
      <c r="C48">
        <v>7</v>
      </c>
      <c r="D48">
        <v>7</v>
      </c>
      <c r="E48" s="3">
        <f t="shared" si="0"/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P48">
        <f t="shared" si="11"/>
        <v>281.96732329790154</v>
      </c>
      <c r="Q48">
        <f t="shared" si="12"/>
        <v>72858.412760649226</v>
      </c>
      <c r="R48">
        <f t="shared" si="3"/>
        <v>175098.3243466696</v>
      </c>
      <c r="S48">
        <f t="shared" si="4"/>
        <v>464010.55951867445</v>
      </c>
    </row>
    <row r="49" spans="1:19" x14ac:dyDescent="0.25">
      <c r="A49" t="s">
        <v>20</v>
      </c>
      <c r="B49" t="s">
        <v>21</v>
      </c>
      <c r="C49">
        <v>8</v>
      </c>
      <c r="D49">
        <v>7</v>
      </c>
      <c r="E49" s="3">
        <f t="shared" si="0"/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P49">
        <f t="shared" si="11"/>
        <v>281.99073112187705</v>
      </c>
      <c r="Q49">
        <f t="shared" si="12"/>
        <v>72876.559528140191</v>
      </c>
      <c r="R49">
        <f t="shared" si="3"/>
        <v>175141.93590036096</v>
      </c>
      <c r="S49">
        <f t="shared" si="4"/>
        <v>464126.13013595651</v>
      </c>
    </row>
    <row r="50" spans="1:19" x14ac:dyDescent="0.25">
      <c r="A50" t="s">
        <v>20</v>
      </c>
      <c r="B50" t="s">
        <v>21</v>
      </c>
      <c r="C50">
        <v>9</v>
      </c>
      <c r="D50">
        <v>7</v>
      </c>
      <c r="E50" s="3">
        <f t="shared" si="0"/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P50">
        <f t="shared" si="11"/>
        <v>281.9973708453993</v>
      </c>
      <c r="Q50">
        <f t="shared" si="12"/>
        <v>72881.70748032369</v>
      </c>
      <c r="R50">
        <f t="shared" si="3"/>
        <v>175154.30781140036</v>
      </c>
      <c r="S50">
        <f t="shared" si="4"/>
        <v>464158.91570021096</v>
      </c>
    </row>
    <row r="51" spans="1:19" x14ac:dyDescent="0.25">
      <c r="A51" t="s">
        <v>20</v>
      </c>
      <c r="B51" t="s">
        <v>21</v>
      </c>
      <c r="C51">
        <v>10</v>
      </c>
      <c r="D51">
        <v>7</v>
      </c>
      <c r="E51" s="3">
        <f t="shared" si="0"/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P51">
        <f t="shared" si="11"/>
        <v>281.9992542297112</v>
      </c>
      <c r="Q51">
        <f t="shared" si="12"/>
        <v>72883.167761823832</v>
      </c>
      <c r="R51">
        <f t="shared" si="3"/>
        <v>175157.81725985062</v>
      </c>
      <c r="S51">
        <f t="shared" si="4"/>
        <v>464168.21573860414</v>
      </c>
    </row>
    <row r="52" spans="1:19" x14ac:dyDescent="0.25">
      <c r="A52" s="3" t="s">
        <v>185</v>
      </c>
      <c r="B52" t="s">
        <v>194</v>
      </c>
      <c r="C52">
        <v>1</v>
      </c>
      <c r="D52">
        <v>1</v>
      </c>
      <c r="E52">
        <f t="shared" si="0"/>
        <v>1</v>
      </c>
      <c r="F52">
        <v>49.194905069999997</v>
      </c>
      <c r="G52">
        <v>130.36649840000001</v>
      </c>
      <c r="H52">
        <f t="shared" ref="H52:H61" si="13">F52*3.65*5.7*20/1000</f>
        <v>20.469999999626999</v>
      </c>
      <c r="I52">
        <f t="shared" ref="I52:J61" si="14">H52/1000</f>
        <v>2.0469999999626998E-2</v>
      </c>
      <c r="J52">
        <f t="shared" si="14"/>
        <v>2.0469999999626999E-5</v>
      </c>
      <c r="K52">
        <f t="shared" ref="K52:K61" si="15">I52*2.20462</f>
        <v>4.5128571399177669E-2</v>
      </c>
      <c r="L52" s="4">
        <v>1.1599999999999999E-2</v>
      </c>
      <c r="M52" s="4">
        <v>3</v>
      </c>
    </row>
    <row r="53" spans="1:19" x14ac:dyDescent="0.25">
      <c r="A53" s="3" t="s">
        <v>185</v>
      </c>
      <c r="B53" t="s">
        <v>194</v>
      </c>
      <c r="C53">
        <v>2</v>
      </c>
      <c r="D53">
        <v>1</v>
      </c>
      <c r="E53">
        <f t="shared" si="0"/>
        <v>2</v>
      </c>
      <c r="F53">
        <v>86.10910835</v>
      </c>
      <c r="G53">
        <v>228.18913710000001</v>
      </c>
      <c r="H53">
        <f t="shared" si="13"/>
        <v>35.829999984435005</v>
      </c>
      <c r="I53">
        <f t="shared" si="14"/>
        <v>3.5829999984435007E-2</v>
      </c>
      <c r="J53">
        <f t="shared" si="14"/>
        <v>3.5829999984435005E-5</v>
      </c>
      <c r="K53">
        <f t="shared" si="15"/>
        <v>7.8991534565685098E-2</v>
      </c>
      <c r="L53" s="4">
        <v>1.1599999999999999E-2</v>
      </c>
      <c r="M53" s="4">
        <v>3</v>
      </c>
    </row>
    <row r="54" spans="1:19" x14ac:dyDescent="0.25">
      <c r="A54" s="3" t="s">
        <v>185</v>
      </c>
      <c r="B54" t="s">
        <v>194</v>
      </c>
      <c r="C54">
        <v>3</v>
      </c>
      <c r="D54">
        <v>1</v>
      </c>
      <c r="E54">
        <f t="shared" si="0"/>
        <v>3</v>
      </c>
      <c r="F54">
        <v>123.02331169999999</v>
      </c>
      <c r="G54">
        <v>326.011776</v>
      </c>
      <c r="H54">
        <f t="shared" si="13"/>
        <v>51.189999998369998</v>
      </c>
      <c r="I54">
        <f t="shared" si="14"/>
        <v>5.1189999998369998E-2</v>
      </c>
      <c r="J54">
        <f t="shared" si="14"/>
        <v>5.118999999837E-5</v>
      </c>
      <c r="K54">
        <f t="shared" si="15"/>
        <v>0.11285449779640645</v>
      </c>
      <c r="L54" s="4">
        <v>1.1599999999999999E-2</v>
      </c>
      <c r="M54" s="4">
        <v>3</v>
      </c>
    </row>
    <row r="55" spans="1:19" x14ac:dyDescent="0.25">
      <c r="A55" s="3" t="s">
        <v>185</v>
      </c>
      <c r="B55" t="s">
        <v>194</v>
      </c>
      <c r="C55">
        <v>4</v>
      </c>
      <c r="D55">
        <v>1</v>
      </c>
      <c r="E55">
        <f t="shared" si="0"/>
        <v>4</v>
      </c>
      <c r="F55">
        <v>164.56380680000001</v>
      </c>
      <c r="G55">
        <v>436.094088</v>
      </c>
      <c r="H55">
        <f t="shared" si="13"/>
        <v>68.475000009479999</v>
      </c>
      <c r="I55">
        <f t="shared" si="14"/>
        <v>6.8475000009479994E-2</v>
      </c>
      <c r="J55">
        <f t="shared" si="14"/>
        <v>6.847500000947999E-5</v>
      </c>
      <c r="K55">
        <f t="shared" si="15"/>
        <v>0.15096135452089976</v>
      </c>
      <c r="L55" s="4">
        <v>1.1599999999999999E-2</v>
      </c>
      <c r="M55" s="4">
        <v>3</v>
      </c>
    </row>
    <row r="56" spans="1:19" x14ac:dyDescent="0.25">
      <c r="A56" s="3" t="s">
        <v>185</v>
      </c>
      <c r="B56" t="s">
        <v>194</v>
      </c>
      <c r="C56">
        <v>5</v>
      </c>
      <c r="D56">
        <v>1</v>
      </c>
      <c r="E56">
        <f t="shared" si="0"/>
        <v>5</v>
      </c>
      <c r="F56">
        <v>206.1043018</v>
      </c>
      <c r="G56">
        <v>546.17639980000001</v>
      </c>
      <c r="H56">
        <f t="shared" si="13"/>
        <v>85.759999978980019</v>
      </c>
      <c r="I56">
        <f t="shared" si="14"/>
        <v>8.5759999978980025E-2</v>
      </c>
      <c r="J56">
        <f t="shared" si="14"/>
        <v>8.5759999978980022E-5</v>
      </c>
      <c r="K56">
        <f t="shared" si="15"/>
        <v>0.18906821115365893</v>
      </c>
      <c r="L56" s="4">
        <v>1.1599999999999999E-2</v>
      </c>
      <c r="M56" s="4">
        <v>3</v>
      </c>
    </row>
    <row r="57" spans="1:19" x14ac:dyDescent="0.25">
      <c r="A57" s="3" t="s">
        <v>185</v>
      </c>
      <c r="B57" t="s">
        <v>194</v>
      </c>
      <c r="C57">
        <v>6</v>
      </c>
      <c r="D57">
        <v>1</v>
      </c>
      <c r="E57">
        <f t="shared" si="0"/>
        <v>6</v>
      </c>
      <c r="F57">
        <v>244.71280949999999</v>
      </c>
      <c r="G57">
        <v>648.48894510000002</v>
      </c>
      <c r="H57">
        <f t="shared" si="13"/>
        <v>101.82500003294999</v>
      </c>
      <c r="I57">
        <f t="shared" si="14"/>
        <v>0.10182500003294999</v>
      </c>
      <c r="J57">
        <f t="shared" si="14"/>
        <v>1.0182500003294998E-4</v>
      </c>
      <c r="K57">
        <f t="shared" si="15"/>
        <v>0.2244854315726422</v>
      </c>
      <c r="L57" s="4">
        <v>1.1599999999999999E-2</v>
      </c>
      <c r="M57" s="4">
        <v>3</v>
      </c>
    </row>
    <row r="58" spans="1:19" x14ac:dyDescent="0.25">
      <c r="A58" s="3" t="s">
        <v>185</v>
      </c>
      <c r="B58" t="s">
        <v>194</v>
      </c>
      <c r="C58">
        <v>7</v>
      </c>
      <c r="D58">
        <v>1</v>
      </c>
      <c r="E58">
        <f t="shared" si="0"/>
        <v>7</v>
      </c>
      <c r="F58">
        <v>283.32131700000002</v>
      </c>
      <c r="G58">
        <v>750.80149010000002</v>
      </c>
      <c r="H58">
        <f t="shared" si="13"/>
        <v>117.89000000370002</v>
      </c>
      <c r="I58">
        <f t="shared" si="14"/>
        <v>0.11789000000370002</v>
      </c>
      <c r="J58">
        <f t="shared" si="14"/>
        <v>1.1789000000370003E-4</v>
      </c>
      <c r="K58">
        <f t="shared" si="15"/>
        <v>0.25990265180815714</v>
      </c>
      <c r="L58" s="4">
        <v>1.1599999999999999E-2</v>
      </c>
      <c r="M58" s="4">
        <v>3</v>
      </c>
    </row>
    <row r="59" spans="1:19" x14ac:dyDescent="0.25">
      <c r="A59" s="3" t="s">
        <v>185</v>
      </c>
      <c r="B59" t="s">
        <v>194</v>
      </c>
      <c r="C59">
        <v>8</v>
      </c>
      <c r="D59">
        <v>1</v>
      </c>
      <c r="E59">
        <f t="shared" si="0"/>
        <v>8</v>
      </c>
      <c r="F59">
        <v>314.44364339999998</v>
      </c>
      <c r="G59">
        <v>833.27565500000003</v>
      </c>
      <c r="H59">
        <f t="shared" si="13"/>
        <v>130.84000001874</v>
      </c>
      <c r="I59">
        <f t="shared" si="14"/>
        <v>0.13084000001873999</v>
      </c>
      <c r="J59">
        <f t="shared" si="14"/>
        <v>1.3084000001873999E-4</v>
      </c>
      <c r="K59">
        <f t="shared" si="15"/>
        <v>0.28845248084131453</v>
      </c>
      <c r="L59" s="4">
        <v>1.1599999999999999E-2</v>
      </c>
      <c r="M59" s="4">
        <v>3</v>
      </c>
    </row>
    <row r="60" spans="1:19" x14ac:dyDescent="0.25">
      <c r="A60" s="3" t="s">
        <v>185</v>
      </c>
      <c r="B60" t="s">
        <v>194</v>
      </c>
      <c r="C60">
        <v>9</v>
      </c>
      <c r="D60">
        <v>1</v>
      </c>
      <c r="E60">
        <f t="shared" si="0"/>
        <v>9</v>
      </c>
      <c r="F60">
        <v>345.5659698</v>
      </c>
      <c r="G60">
        <v>915.74981979999995</v>
      </c>
      <c r="H60">
        <f t="shared" si="13"/>
        <v>143.79000003377999</v>
      </c>
      <c r="I60">
        <f t="shared" si="14"/>
        <v>0.14379000003377998</v>
      </c>
      <c r="J60">
        <f t="shared" si="14"/>
        <v>1.4379000003377998E-4</v>
      </c>
      <c r="K60">
        <f t="shared" si="15"/>
        <v>0.31700230987447198</v>
      </c>
      <c r="L60" s="4">
        <v>1.1599999999999999E-2</v>
      </c>
      <c r="M60" s="4">
        <v>3</v>
      </c>
    </row>
    <row r="61" spans="1:19" x14ac:dyDescent="0.25">
      <c r="A61" s="3" t="s">
        <v>185</v>
      </c>
      <c r="B61" t="s">
        <v>194</v>
      </c>
      <c r="C61">
        <v>10</v>
      </c>
      <c r="D61">
        <v>1</v>
      </c>
      <c r="E61">
        <f t="shared" si="0"/>
        <v>10</v>
      </c>
      <c r="F61">
        <v>372.74693589999998</v>
      </c>
      <c r="G61">
        <v>987.77937999999995</v>
      </c>
      <c r="H61">
        <f t="shared" si="13"/>
        <v>155.10000002799001</v>
      </c>
      <c r="I61">
        <f t="shared" si="14"/>
        <v>0.15510000002799001</v>
      </c>
      <c r="J61">
        <f t="shared" si="14"/>
        <v>1.5510000002799001E-4</v>
      </c>
      <c r="K61">
        <f t="shared" si="15"/>
        <v>0.34193656206170731</v>
      </c>
      <c r="L61" s="4">
        <v>1.1599999999999999E-2</v>
      </c>
      <c r="M61" s="4">
        <v>3</v>
      </c>
    </row>
    <row r="62" spans="1:19" x14ac:dyDescent="0.25">
      <c r="A62" t="s">
        <v>22</v>
      </c>
      <c r="B62" t="s">
        <v>23</v>
      </c>
      <c r="C62">
        <v>1</v>
      </c>
      <c r="D62">
        <v>2</v>
      </c>
      <c r="E62">
        <f t="shared" si="0"/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P62">
        <f>58.9*(1-EXP(-0.22*(C62-0.207)))</f>
        <v>9.4292744964554149</v>
      </c>
      <c r="Q62">
        <f t="shared" si="12"/>
        <v>12.575524138496348</v>
      </c>
      <c r="R62">
        <f t="shared" si="3"/>
        <v>30.222360342456977</v>
      </c>
      <c r="S62">
        <f t="shared" si="4"/>
        <v>80.089254907510991</v>
      </c>
    </row>
    <row r="63" spans="1:19" x14ac:dyDescent="0.25">
      <c r="A63" t="s">
        <v>22</v>
      </c>
      <c r="B63" t="s">
        <v>23</v>
      </c>
      <c r="C63">
        <v>2</v>
      </c>
      <c r="D63">
        <v>2</v>
      </c>
      <c r="E63">
        <f t="shared" si="0"/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P63">
        <f t="shared" ref="P63:P71" si="16">58.9*(1-EXP(-0.22*(C63-0.207)))</f>
        <v>19.198812834563672</v>
      </c>
      <c r="Q63">
        <f t="shared" ref="Q63:Q72" si="17">L63*(P63^M63)</f>
        <v>106.1486275676733</v>
      </c>
      <c r="R63">
        <f t="shared" si="3"/>
        <v>255.10364712250257</v>
      </c>
      <c r="S63">
        <f t="shared" si="4"/>
        <v>676.02466487463175</v>
      </c>
    </row>
    <row r="64" spans="1:19" x14ac:dyDescent="0.25">
      <c r="A64" t="s">
        <v>22</v>
      </c>
      <c r="B64" t="s">
        <v>23</v>
      </c>
      <c r="C64">
        <v>3</v>
      </c>
      <c r="D64">
        <v>2</v>
      </c>
      <c r="E64">
        <f t="shared" si="0"/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P64">
        <f t="shared" si="16"/>
        <v>27.039050998310657</v>
      </c>
      <c r="Q64">
        <f t="shared" si="17"/>
        <v>296.52792174413116</v>
      </c>
      <c r="R64">
        <f t="shared" si="3"/>
        <v>712.63619741439834</v>
      </c>
      <c r="S64">
        <f t="shared" si="4"/>
        <v>1888.4859231481555</v>
      </c>
    </row>
    <row r="65" spans="1:19" x14ac:dyDescent="0.25">
      <c r="A65" t="s">
        <v>22</v>
      </c>
      <c r="B65" t="s">
        <v>23</v>
      </c>
      <c r="C65">
        <v>4</v>
      </c>
      <c r="D65">
        <v>2</v>
      </c>
      <c r="E65">
        <f t="shared" si="0"/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P65">
        <f t="shared" si="16"/>
        <v>33.330989505220444</v>
      </c>
      <c r="Q65">
        <f t="shared" si="17"/>
        <v>555.43837239001323</v>
      </c>
      <c r="R65">
        <f t="shared" si="3"/>
        <v>1334.8675135544656</v>
      </c>
      <c r="S65">
        <f t="shared" si="4"/>
        <v>3537.398910919334</v>
      </c>
    </row>
    <row r="66" spans="1:19" x14ac:dyDescent="0.25">
      <c r="A66" t="s">
        <v>22</v>
      </c>
      <c r="B66" t="s">
        <v>23</v>
      </c>
      <c r="C66">
        <v>5</v>
      </c>
      <c r="D66">
        <v>2</v>
      </c>
      <c r="E66">
        <f t="shared" si="0"/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P66">
        <f t="shared" si="16"/>
        <v>38.380388432639513</v>
      </c>
      <c r="Q66">
        <f t="shared" si="17"/>
        <v>848.04589502459464</v>
      </c>
      <c r="R66">
        <f t="shared" si="3"/>
        <v>2038.0819394967427</v>
      </c>
      <c r="S66">
        <f t="shared" si="4"/>
        <v>5400.9171396663678</v>
      </c>
    </row>
    <row r="67" spans="1:19" x14ac:dyDescent="0.25">
      <c r="A67" t="s">
        <v>22</v>
      </c>
      <c r="B67" t="s">
        <v>23</v>
      </c>
      <c r="C67">
        <v>6</v>
      </c>
      <c r="D67">
        <v>2</v>
      </c>
      <c r="E67">
        <f t="shared" ref="E67:E130" si="18">C67*D67</f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P67">
        <f t="shared" si="16"/>
        <v>42.432625990304892</v>
      </c>
      <c r="Q67">
        <f t="shared" si="17"/>
        <v>1146.0168080164115</v>
      </c>
      <c r="R67">
        <f t="shared" si="3"/>
        <v>2754.1860322432385</v>
      </c>
      <c r="S67">
        <f t="shared" si="4"/>
        <v>7298.5929854445822</v>
      </c>
    </row>
    <row r="68" spans="1:19" x14ac:dyDescent="0.25">
      <c r="A68" t="s">
        <v>22</v>
      </c>
      <c r="B68" t="s">
        <v>23</v>
      </c>
      <c r="C68">
        <v>7</v>
      </c>
      <c r="D68">
        <v>2</v>
      </c>
      <c r="E68">
        <f t="shared" si="18"/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P68">
        <f t="shared" si="16"/>
        <v>45.684622804140922</v>
      </c>
      <c r="Q68">
        <f t="shared" si="17"/>
        <v>1430.215200831562</v>
      </c>
      <c r="R68">
        <f t="shared" si="3"/>
        <v>3437.191061839851</v>
      </c>
      <c r="S68">
        <f t="shared" si="4"/>
        <v>9108.5563138756042</v>
      </c>
    </row>
    <row r="69" spans="1:19" x14ac:dyDescent="0.25">
      <c r="A69" t="s">
        <v>22</v>
      </c>
      <c r="B69" t="s">
        <v>23</v>
      </c>
      <c r="C69">
        <v>8</v>
      </c>
      <c r="D69">
        <v>2</v>
      </c>
      <c r="E69">
        <f t="shared" si="18"/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P69">
        <f t="shared" si="16"/>
        <v>48.294411378158422</v>
      </c>
      <c r="Q69">
        <f t="shared" si="17"/>
        <v>1689.5921790812824</v>
      </c>
      <c r="R69">
        <f t="shared" si="3"/>
        <v>4060.5435690489849</v>
      </c>
      <c r="S69">
        <f t="shared" si="4"/>
        <v>10760.44045797981</v>
      </c>
    </row>
    <row r="70" spans="1:19" x14ac:dyDescent="0.25">
      <c r="A70" t="s">
        <v>22</v>
      </c>
      <c r="B70" t="s">
        <v>23</v>
      </c>
      <c r="C70">
        <v>9</v>
      </c>
      <c r="D70">
        <v>2</v>
      </c>
      <c r="E70">
        <f t="shared" si="18"/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P70">
        <f t="shared" si="16"/>
        <v>50.388815767515155</v>
      </c>
      <c r="Q70">
        <f t="shared" si="17"/>
        <v>1919.0828053769667</v>
      </c>
      <c r="R70">
        <f t="shared" si="3"/>
        <v>4612.0711496682688</v>
      </c>
      <c r="S70">
        <f t="shared" si="4"/>
        <v>12221.988546620913</v>
      </c>
    </row>
    <row r="71" spans="1:19" x14ac:dyDescent="0.25">
      <c r="A71" t="s">
        <v>22</v>
      </c>
      <c r="B71" t="s">
        <v>23</v>
      </c>
      <c r="C71">
        <v>10</v>
      </c>
      <c r="D71">
        <v>2</v>
      </c>
      <c r="E71">
        <f t="shared" si="18"/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P71">
        <f t="shared" si="16"/>
        <v>52.06961466050906</v>
      </c>
      <c r="Q71">
        <f t="shared" si="17"/>
        <v>2117.6020570614833</v>
      </c>
      <c r="R71">
        <f t="shared" si="3"/>
        <v>5089.166202983617</v>
      </c>
      <c r="S71">
        <f t="shared" si="4"/>
        <v>13486.290437906584</v>
      </c>
    </row>
    <row r="72" spans="1:19" x14ac:dyDescent="0.25">
      <c r="A72" t="s">
        <v>24</v>
      </c>
      <c r="B72" t="s">
        <v>25</v>
      </c>
      <c r="C72">
        <v>1</v>
      </c>
      <c r="D72">
        <v>1</v>
      </c>
      <c r="E72">
        <f t="shared" si="18"/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P72">
        <f>21.02*(1-EXP(-0.86*(C72+0.0699)))</f>
        <v>12.644084665180449</v>
      </c>
      <c r="Q72">
        <f t="shared" si="17"/>
        <v>42.450370046910848</v>
      </c>
      <c r="R72">
        <f t="shared" si="3"/>
        <v>102.0196348159357</v>
      </c>
      <c r="S72">
        <f t="shared" si="4"/>
        <v>270.35203226222961</v>
      </c>
    </row>
    <row r="73" spans="1:19" x14ac:dyDescent="0.25">
      <c r="A73" t="s">
        <v>24</v>
      </c>
      <c r="B73" t="s">
        <v>25</v>
      </c>
      <c r="C73">
        <v>2</v>
      </c>
      <c r="D73">
        <v>1</v>
      </c>
      <c r="E73">
        <f t="shared" si="18"/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P73">
        <f t="shared" ref="P73:P81" si="19">21.02*(1-EXP(-0.86*(C73+0.0699)))</f>
        <v>17.475630225600593</v>
      </c>
      <c r="Q73">
        <f t="shared" ref="Q73:Q81" si="20">L73*(P73^M73)</f>
        <v>112.07734512046073</v>
      </c>
      <c r="R73">
        <f t="shared" si="3"/>
        <v>269.35194693693995</v>
      </c>
      <c r="S73">
        <f t="shared" si="4"/>
        <v>713.78265938289087</v>
      </c>
    </row>
    <row r="74" spans="1:19" x14ac:dyDescent="0.25">
      <c r="A74" t="s">
        <v>24</v>
      </c>
      <c r="B74" t="s">
        <v>25</v>
      </c>
      <c r="C74">
        <v>3</v>
      </c>
      <c r="D74">
        <v>1</v>
      </c>
      <c r="E74">
        <f t="shared" si="18"/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P74">
        <f t="shared" si="19"/>
        <v>19.520157105761058</v>
      </c>
      <c r="Q74">
        <f t="shared" si="20"/>
        <v>156.19575290882494</v>
      </c>
      <c r="R74">
        <f t="shared" si="3"/>
        <v>375.380324222122</v>
      </c>
      <c r="S74">
        <f t="shared" si="4"/>
        <v>994.75785918862323</v>
      </c>
    </row>
    <row r="75" spans="1:19" x14ac:dyDescent="0.25">
      <c r="A75" t="s">
        <v>24</v>
      </c>
      <c r="B75" t="s">
        <v>25</v>
      </c>
      <c r="C75">
        <v>4</v>
      </c>
      <c r="D75">
        <v>1</v>
      </c>
      <c r="E75">
        <f t="shared" si="18"/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P75">
        <f t="shared" si="19"/>
        <v>20.385323357724371</v>
      </c>
      <c r="Q75">
        <f t="shared" si="20"/>
        <v>177.89842738929704</v>
      </c>
      <c r="R75">
        <f t="shared" si="3"/>
        <v>427.53767697499887</v>
      </c>
      <c r="S75">
        <f t="shared" si="4"/>
        <v>1132.974843983747</v>
      </c>
    </row>
    <row r="76" spans="1:19" x14ac:dyDescent="0.25">
      <c r="A76" t="s">
        <v>24</v>
      </c>
      <c r="B76" t="s">
        <v>25</v>
      </c>
      <c r="C76">
        <v>5</v>
      </c>
      <c r="D76">
        <v>1</v>
      </c>
      <c r="E76">
        <f t="shared" si="18"/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P76">
        <f t="shared" si="19"/>
        <v>20.751428910456205</v>
      </c>
      <c r="Q76">
        <f t="shared" si="20"/>
        <v>187.65637186545774</v>
      </c>
      <c r="R76">
        <f t="shared" si="3"/>
        <v>450.98863702345051</v>
      </c>
      <c r="S76">
        <f t="shared" si="4"/>
        <v>1195.1198881121438</v>
      </c>
    </row>
    <row r="77" spans="1:19" x14ac:dyDescent="0.25">
      <c r="A77" t="s">
        <v>24</v>
      </c>
      <c r="B77" t="s">
        <v>25</v>
      </c>
      <c r="C77">
        <v>6</v>
      </c>
      <c r="D77">
        <v>1</v>
      </c>
      <c r="E77">
        <f t="shared" si="18"/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P77">
        <f t="shared" si="19"/>
        <v>20.9063508984983</v>
      </c>
      <c r="Q77">
        <f t="shared" si="20"/>
        <v>191.89073267934253</v>
      </c>
      <c r="R77">
        <f t="shared" ref="R77:R81" si="21">Q77/20/5.7/3.65*1000</f>
        <v>461.16494275256559</v>
      </c>
      <c r="S77">
        <f t="shared" ref="S77:S81" si="22">R77*2.65</f>
        <v>1222.0870982942988</v>
      </c>
    </row>
    <row r="78" spans="1:19" x14ac:dyDescent="0.25">
      <c r="A78" t="s">
        <v>24</v>
      </c>
      <c r="B78" t="s">
        <v>25</v>
      </c>
      <c r="C78">
        <v>7</v>
      </c>
      <c r="D78">
        <v>1</v>
      </c>
      <c r="E78">
        <f t="shared" si="18"/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P78">
        <f t="shared" si="19"/>
        <v>20.971908009554998</v>
      </c>
      <c r="Q78">
        <f t="shared" si="20"/>
        <v>193.70156382249962</v>
      </c>
      <c r="R78">
        <f t="shared" si="21"/>
        <v>465.51685609829281</v>
      </c>
      <c r="S78">
        <f t="shared" si="22"/>
        <v>1233.6196686604758</v>
      </c>
    </row>
    <row r="79" spans="1:19" x14ac:dyDescent="0.25">
      <c r="A79" t="s">
        <v>24</v>
      </c>
      <c r="B79" t="s">
        <v>25</v>
      </c>
      <c r="C79">
        <v>8</v>
      </c>
      <c r="D79">
        <v>1</v>
      </c>
      <c r="E79">
        <f t="shared" si="18"/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P79">
        <f t="shared" si="19"/>
        <v>20.999649293180489</v>
      </c>
      <c r="Q79">
        <f t="shared" si="20"/>
        <v>194.4712564751554</v>
      </c>
      <c r="R79">
        <f t="shared" si="21"/>
        <v>467.36663416283449</v>
      </c>
      <c r="S79">
        <f t="shared" si="22"/>
        <v>1238.5215805315113</v>
      </c>
    </row>
    <row r="80" spans="1:19" x14ac:dyDescent="0.25">
      <c r="A80" t="s">
        <v>24</v>
      </c>
      <c r="B80" t="s">
        <v>25</v>
      </c>
      <c r="C80">
        <v>9</v>
      </c>
      <c r="D80">
        <v>1</v>
      </c>
      <c r="E80">
        <f t="shared" si="18"/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P80">
        <f t="shared" si="19"/>
        <v>21.011388352525618</v>
      </c>
      <c r="Q80">
        <f t="shared" si="20"/>
        <v>194.79757421515683</v>
      </c>
      <c r="R80">
        <f t="shared" si="21"/>
        <v>468.15086329045141</v>
      </c>
      <c r="S80">
        <f t="shared" si="22"/>
        <v>1240.5997877196962</v>
      </c>
    </row>
    <row r="81" spans="1:19" x14ac:dyDescent="0.25">
      <c r="A81" t="s">
        <v>24</v>
      </c>
      <c r="B81" t="s">
        <v>25</v>
      </c>
      <c r="C81">
        <v>10</v>
      </c>
      <c r="D81">
        <v>1</v>
      </c>
      <c r="E81">
        <f t="shared" si="18"/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P81">
        <f t="shared" si="19"/>
        <v>21.016355877322553</v>
      </c>
      <c r="Q81">
        <f t="shared" si="20"/>
        <v>194.93576935351521</v>
      </c>
      <c r="R81">
        <f t="shared" si="21"/>
        <v>468.48298330573226</v>
      </c>
      <c r="S81">
        <f t="shared" si="22"/>
        <v>1241.4799057601904</v>
      </c>
    </row>
    <row r="82" spans="1:19" x14ac:dyDescent="0.25">
      <c r="A82" t="s">
        <v>26</v>
      </c>
      <c r="B82" t="s">
        <v>27</v>
      </c>
      <c r="C82">
        <v>1</v>
      </c>
      <c r="D82">
        <v>9</v>
      </c>
      <c r="E82">
        <f t="shared" si="18"/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>
        <v>0.2</v>
      </c>
      <c r="M82">
        <v>3</v>
      </c>
      <c r="N82">
        <v>1465.5893920000001</v>
      </c>
    </row>
    <row r="83" spans="1:19" x14ac:dyDescent="0.25">
      <c r="A83" t="s">
        <v>26</v>
      </c>
      <c r="B83" t="s">
        <v>27</v>
      </c>
      <c r="C83">
        <v>2</v>
      </c>
      <c r="D83">
        <v>9</v>
      </c>
      <c r="E83">
        <f t="shared" si="18"/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>
        <v>0.2</v>
      </c>
      <c r="M83">
        <v>3</v>
      </c>
      <c r="N83">
        <v>1542.0432000000001</v>
      </c>
    </row>
    <row r="84" spans="1:19" x14ac:dyDescent="0.25">
      <c r="A84" t="s">
        <v>26</v>
      </c>
      <c r="B84" t="s">
        <v>27</v>
      </c>
      <c r="C84">
        <v>3</v>
      </c>
      <c r="D84">
        <v>9</v>
      </c>
      <c r="E84">
        <f t="shared" si="18"/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>
        <v>0.2</v>
      </c>
      <c r="M84">
        <v>3</v>
      </c>
      <c r="N84">
        <v>1544.863059</v>
      </c>
    </row>
    <row r="85" spans="1:19" x14ac:dyDescent="0.25">
      <c r="A85" t="s">
        <v>26</v>
      </c>
      <c r="B85" t="s">
        <v>27</v>
      </c>
      <c r="C85">
        <v>4</v>
      </c>
      <c r="D85">
        <v>9</v>
      </c>
      <c r="E85">
        <f t="shared" si="18"/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>
        <v>0.2</v>
      </c>
      <c r="M85">
        <v>3</v>
      </c>
      <c r="N85">
        <v>1544.9670639999999</v>
      </c>
    </row>
    <row r="86" spans="1:19" x14ac:dyDescent="0.25">
      <c r="A86" t="s">
        <v>26</v>
      </c>
      <c r="B86" t="s">
        <v>27</v>
      </c>
      <c r="C86">
        <v>5</v>
      </c>
      <c r="D86">
        <v>9</v>
      </c>
      <c r="E86">
        <f t="shared" si="18"/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>
        <v>0.2</v>
      </c>
      <c r="M86">
        <v>3</v>
      </c>
      <c r="N86">
        <v>1544.9709</v>
      </c>
    </row>
    <row r="87" spans="1:19" x14ac:dyDescent="0.25">
      <c r="A87" t="s">
        <v>26</v>
      </c>
      <c r="B87" t="s">
        <v>27</v>
      </c>
      <c r="C87">
        <v>6</v>
      </c>
      <c r="D87">
        <v>9</v>
      </c>
      <c r="E87">
        <f t="shared" si="18"/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>
        <v>0.2</v>
      </c>
      <c r="M87">
        <v>3</v>
      </c>
      <c r="N87">
        <v>1544.971041</v>
      </c>
    </row>
    <row r="88" spans="1:19" x14ac:dyDescent="0.25">
      <c r="A88" t="s">
        <v>26</v>
      </c>
      <c r="B88" t="s">
        <v>27</v>
      </c>
      <c r="C88">
        <v>7</v>
      </c>
      <c r="D88">
        <v>9</v>
      </c>
      <c r="E88">
        <f t="shared" si="18"/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>
        <v>0.2</v>
      </c>
      <c r="M88">
        <v>3</v>
      </c>
      <c r="N88">
        <v>1544.971047</v>
      </c>
    </row>
    <row r="89" spans="1:19" x14ac:dyDescent="0.25">
      <c r="A89" t="s">
        <v>26</v>
      </c>
      <c r="B89" t="s">
        <v>27</v>
      </c>
      <c r="C89">
        <v>8</v>
      </c>
      <c r="D89">
        <v>9</v>
      </c>
      <c r="E89">
        <f t="shared" si="18"/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>
        <v>0.2</v>
      </c>
      <c r="M89">
        <v>3</v>
      </c>
      <c r="N89">
        <v>1544.971047</v>
      </c>
    </row>
    <row r="90" spans="1:19" x14ac:dyDescent="0.25">
      <c r="A90" t="s">
        <v>26</v>
      </c>
      <c r="B90" t="s">
        <v>27</v>
      </c>
      <c r="C90">
        <v>9</v>
      </c>
      <c r="D90">
        <v>9</v>
      </c>
      <c r="E90">
        <f t="shared" si="18"/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>
        <v>0.2</v>
      </c>
      <c r="M90">
        <v>3</v>
      </c>
      <c r="N90">
        <v>1544.971047</v>
      </c>
    </row>
    <row r="91" spans="1:19" x14ac:dyDescent="0.25">
      <c r="A91" t="s">
        <v>26</v>
      </c>
      <c r="B91" t="s">
        <v>27</v>
      </c>
      <c r="C91">
        <v>10</v>
      </c>
      <c r="D91">
        <v>9</v>
      </c>
      <c r="E91">
        <f t="shared" si="18"/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>
        <v>0.2</v>
      </c>
      <c r="M91">
        <v>3</v>
      </c>
      <c r="N91">
        <v>1544.971047</v>
      </c>
    </row>
    <row r="92" spans="1:19" x14ac:dyDescent="0.25">
      <c r="A92" t="s">
        <v>28</v>
      </c>
      <c r="B92" t="s">
        <v>29</v>
      </c>
      <c r="C92">
        <v>1</v>
      </c>
      <c r="D92">
        <v>2</v>
      </c>
      <c r="E92">
        <f t="shared" si="18"/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</row>
    <row r="93" spans="1:19" x14ac:dyDescent="0.25">
      <c r="A93" t="s">
        <v>28</v>
      </c>
      <c r="B93" t="s">
        <v>29</v>
      </c>
      <c r="C93">
        <v>2</v>
      </c>
      <c r="D93">
        <v>2</v>
      </c>
      <c r="E93">
        <f t="shared" si="18"/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</row>
    <row r="94" spans="1:19" x14ac:dyDescent="0.25">
      <c r="A94" t="s">
        <v>28</v>
      </c>
      <c r="B94" t="s">
        <v>29</v>
      </c>
      <c r="C94">
        <v>3</v>
      </c>
      <c r="D94">
        <v>2</v>
      </c>
      <c r="E94">
        <f t="shared" si="18"/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</row>
    <row r="95" spans="1:19" x14ac:dyDescent="0.25">
      <c r="A95" t="s">
        <v>28</v>
      </c>
      <c r="B95" t="s">
        <v>29</v>
      </c>
      <c r="C95">
        <v>4</v>
      </c>
      <c r="D95">
        <v>2</v>
      </c>
      <c r="E95">
        <f t="shared" si="18"/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</row>
    <row r="96" spans="1:19" x14ac:dyDescent="0.25">
      <c r="A96" t="s">
        <v>28</v>
      </c>
      <c r="B96" t="s">
        <v>29</v>
      </c>
      <c r="C96">
        <v>5</v>
      </c>
      <c r="D96">
        <v>2</v>
      </c>
      <c r="E96">
        <f t="shared" si="18"/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</row>
    <row r="97" spans="1:14" x14ac:dyDescent="0.25">
      <c r="A97" t="s">
        <v>28</v>
      </c>
      <c r="B97" t="s">
        <v>29</v>
      </c>
      <c r="C97">
        <v>6</v>
      </c>
      <c r="D97">
        <v>2</v>
      </c>
      <c r="E97">
        <f t="shared" si="18"/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</row>
    <row r="98" spans="1:14" x14ac:dyDescent="0.25">
      <c r="A98" t="s">
        <v>28</v>
      </c>
      <c r="B98" t="s">
        <v>29</v>
      </c>
      <c r="C98">
        <v>7</v>
      </c>
      <c r="D98">
        <v>2</v>
      </c>
      <c r="E98">
        <f t="shared" si="18"/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</row>
    <row r="99" spans="1:14" x14ac:dyDescent="0.25">
      <c r="A99" t="s">
        <v>28</v>
      </c>
      <c r="B99" t="s">
        <v>29</v>
      </c>
      <c r="C99">
        <v>8</v>
      </c>
      <c r="D99">
        <v>2</v>
      </c>
      <c r="E99">
        <f t="shared" si="18"/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</row>
    <row r="100" spans="1:14" x14ac:dyDescent="0.25">
      <c r="A100" t="s">
        <v>28</v>
      </c>
      <c r="B100" t="s">
        <v>29</v>
      </c>
      <c r="C100">
        <v>9</v>
      </c>
      <c r="D100">
        <v>2</v>
      </c>
      <c r="E100">
        <f t="shared" si="18"/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</row>
    <row r="101" spans="1:14" x14ac:dyDescent="0.25">
      <c r="A101" t="s">
        <v>28</v>
      </c>
      <c r="B101" t="s">
        <v>29</v>
      </c>
      <c r="C101">
        <v>10</v>
      </c>
      <c r="D101">
        <v>2</v>
      </c>
      <c r="E101">
        <f t="shared" si="18"/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</row>
    <row r="102" spans="1:14" x14ac:dyDescent="0.25">
      <c r="A102" t="s">
        <v>30</v>
      </c>
      <c r="B102" t="s">
        <v>31</v>
      </c>
      <c r="C102">
        <v>1</v>
      </c>
      <c r="D102">
        <v>4</v>
      </c>
      <c r="E102">
        <f t="shared" si="18"/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</row>
    <row r="103" spans="1:14" x14ac:dyDescent="0.25">
      <c r="A103" t="s">
        <v>30</v>
      </c>
      <c r="B103" t="s">
        <v>31</v>
      </c>
      <c r="C103">
        <v>2</v>
      </c>
      <c r="D103">
        <v>4</v>
      </c>
      <c r="E103">
        <f t="shared" si="18"/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</row>
    <row r="104" spans="1:14" x14ac:dyDescent="0.25">
      <c r="A104" t="s">
        <v>30</v>
      </c>
      <c r="B104" t="s">
        <v>31</v>
      </c>
      <c r="C104">
        <v>3</v>
      </c>
      <c r="D104">
        <v>4</v>
      </c>
      <c r="E104">
        <f t="shared" si="18"/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</row>
    <row r="105" spans="1:14" x14ac:dyDescent="0.25">
      <c r="A105" t="s">
        <v>30</v>
      </c>
      <c r="B105" t="s">
        <v>31</v>
      </c>
      <c r="C105">
        <v>4</v>
      </c>
      <c r="D105">
        <v>4</v>
      </c>
      <c r="E105">
        <f t="shared" si="18"/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</row>
    <row r="106" spans="1:14" x14ac:dyDescent="0.25">
      <c r="A106" t="s">
        <v>30</v>
      </c>
      <c r="B106" t="s">
        <v>31</v>
      </c>
      <c r="C106">
        <v>5</v>
      </c>
      <c r="D106">
        <v>4</v>
      </c>
      <c r="E106">
        <f t="shared" si="18"/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</row>
    <row r="107" spans="1:14" x14ac:dyDescent="0.25">
      <c r="A107" t="s">
        <v>30</v>
      </c>
      <c r="B107" t="s">
        <v>31</v>
      </c>
      <c r="C107">
        <v>6</v>
      </c>
      <c r="D107">
        <v>4</v>
      </c>
      <c r="E107">
        <f t="shared" si="18"/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</row>
    <row r="108" spans="1:14" x14ac:dyDescent="0.25">
      <c r="A108" t="s">
        <v>30</v>
      </c>
      <c r="B108" t="s">
        <v>31</v>
      </c>
      <c r="C108">
        <v>7</v>
      </c>
      <c r="D108">
        <v>4</v>
      </c>
      <c r="E108">
        <f t="shared" si="18"/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</row>
    <row r="109" spans="1:14" x14ac:dyDescent="0.25">
      <c r="A109" t="s">
        <v>30</v>
      </c>
      <c r="B109" t="s">
        <v>31</v>
      </c>
      <c r="C109">
        <v>8</v>
      </c>
      <c r="D109">
        <v>4</v>
      </c>
      <c r="E109">
        <f t="shared" si="18"/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</row>
    <row r="110" spans="1:14" x14ac:dyDescent="0.25">
      <c r="A110" t="s">
        <v>30</v>
      </c>
      <c r="B110" t="s">
        <v>31</v>
      </c>
      <c r="C110">
        <v>9</v>
      </c>
      <c r="D110">
        <v>4</v>
      </c>
      <c r="E110">
        <f t="shared" si="18"/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</row>
    <row r="111" spans="1:14" x14ac:dyDescent="0.25">
      <c r="A111" t="s">
        <v>30</v>
      </c>
      <c r="B111" t="s">
        <v>31</v>
      </c>
      <c r="C111">
        <v>10</v>
      </c>
      <c r="D111">
        <v>4</v>
      </c>
      <c r="E111">
        <f t="shared" si="18"/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</row>
    <row r="112" spans="1:14" x14ac:dyDescent="0.25">
      <c r="A112" t="s">
        <v>32</v>
      </c>
      <c r="B112" t="s">
        <v>33</v>
      </c>
      <c r="C112">
        <v>1</v>
      </c>
      <c r="D112">
        <v>2</v>
      </c>
      <c r="E112">
        <f t="shared" si="18"/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</row>
    <row r="113" spans="1:14" x14ac:dyDescent="0.25">
      <c r="A113" t="s">
        <v>32</v>
      </c>
      <c r="B113" t="s">
        <v>33</v>
      </c>
      <c r="C113">
        <v>2</v>
      </c>
      <c r="D113">
        <v>2</v>
      </c>
      <c r="E113">
        <f t="shared" si="18"/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</row>
    <row r="114" spans="1:14" x14ac:dyDescent="0.25">
      <c r="A114" t="s">
        <v>32</v>
      </c>
      <c r="B114" t="s">
        <v>33</v>
      </c>
      <c r="C114">
        <v>3</v>
      </c>
      <c r="D114">
        <v>2</v>
      </c>
      <c r="E114">
        <f t="shared" si="18"/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</row>
    <row r="115" spans="1:14" x14ac:dyDescent="0.25">
      <c r="A115" t="s">
        <v>32</v>
      </c>
      <c r="B115" t="s">
        <v>33</v>
      </c>
      <c r="C115">
        <v>4</v>
      </c>
      <c r="D115">
        <v>2</v>
      </c>
      <c r="E115">
        <f t="shared" si="18"/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</row>
    <row r="116" spans="1:14" x14ac:dyDescent="0.25">
      <c r="A116" t="s">
        <v>32</v>
      </c>
      <c r="B116" t="s">
        <v>33</v>
      </c>
      <c r="C116">
        <v>5</v>
      </c>
      <c r="D116">
        <v>2</v>
      </c>
      <c r="E116">
        <f t="shared" si="18"/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</row>
    <row r="117" spans="1:14" x14ac:dyDescent="0.25">
      <c r="A117" t="s">
        <v>32</v>
      </c>
      <c r="B117" t="s">
        <v>33</v>
      </c>
      <c r="C117">
        <v>6</v>
      </c>
      <c r="D117">
        <v>2</v>
      </c>
      <c r="E117">
        <f t="shared" si="18"/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</row>
    <row r="118" spans="1:14" x14ac:dyDescent="0.25">
      <c r="A118" t="s">
        <v>32</v>
      </c>
      <c r="B118" t="s">
        <v>33</v>
      </c>
      <c r="C118">
        <v>7</v>
      </c>
      <c r="D118">
        <v>2</v>
      </c>
      <c r="E118">
        <f t="shared" si="18"/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</row>
    <row r="119" spans="1:14" x14ac:dyDescent="0.25">
      <c r="A119" t="s">
        <v>32</v>
      </c>
      <c r="B119" t="s">
        <v>33</v>
      </c>
      <c r="C119">
        <v>8</v>
      </c>
      <c r="D119">
        <v>2</v>
      </c>
      <c r="E119">
        <f t="shared" si="18"/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</row>
    <row r="120" spans="1:14" x14ac:dyDescent="0.25">
      <c r="A120" t="s">
        <v>32</v>
      </c>
      <c r="B120" t="s">
        <v>33</v>
      </c>
      <c r="C120">
        <v>9</v>
      </c>
      <c r="D120">
        <v>2</v>
      </c>
      <c r="E120">
        <f t="shared" si="18"/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</row>
    <row r="121" spans="1:14" x14ac:dyDescent="0.25">
      <c r="A121" t="s">
        <v>32</v>
      </c>
      <c r="B121" t="s">
        <v>33</v>
      </c>
      <c r="C121">
        <v>10</v>
      </c>
      <c r="D121">
        <v>2</v>
      </c>
      <c r="E121">
        <f t="shared" si="18"/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</row>
    <row r="122" spans="1:14" x14ac:dyDescent="0.25">
      <c r="A122" t="s">
        <v>34</v>
      </c>
      <c r="B122" t="s">
        <v>35</v>
      </c>
      <c r="C122">
        <v>1</v>
      </c>
      <c r="D122">
        <v>5</v>
      </c>
      <c r="E122">
        <f t="shared" si="18"/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</row>
    <row r="123" spans="1:14" x14ac:dyDescent="0.25">
      <c r="A123" t="s">
        <v>34</v>
      </c>
      <c r="B123" t="s">
        <v>35</v>
      </c>
      <c r="C123">
        <v>2</v>
      </c>
      <c r="D123">
        <v>5</v>
      </c>
      <c r="E123">
        <f t="shared" si="18"/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</row>
    <row r="124" spans="1:14" x14ac:dyDescent="0.25">
      <c r="A124" t="s">
        <v>34</v>
      </c>
      <c r="B124" t="s">
        <v>35</v>
      </c>
      <c r="C124">
        <v>3</v>
      </c>
      <c r="D124">
        <v>5</v>
      </c>
      <c r="E124">
        <f t="shared" si="18"/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</row>
    <row r="125" spans="1:14" x14ac:dyDescent="0.25">
      <c r="A125" t="s">
        <v>34</v>
      </c>
      <c r="B125" t="s">
        <v>35</v>
      </c>
      <c r="C125">
        <v>4</v>
      </c>
      <c r="D125">
        <v>5</v>
      </c>
      <c r="E125">
        <f t="shared" si="18"/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</row>
    <row r="126" spans="1:14" x14ac:dyDescent="0.25">
      <c r="A126" t="s">
        <v>34</v>
      </c>
      <c r="B126" t="s">
        <v>35</v>
      </c>
      <c r="C126">
        <v>5</v>
      </c>
      <c r="D126">
        <v>5</v>
      </c>
      <c r="E126">
        <f t="shared" si="18"/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</row>
    <row r="127" spans="1:14" x14ac:dyDescent="0.25">
      <c r="A127" t="s">
        <v>34</v>
      </c>
      <c r="B127" t="s">
        <v>35</v>
      </c>
      <c r="C127">
        <v>6</v>
      </c>
      <c r="D127">
        <v>5</v>
      </c>
      <c r="E127">
        <f t="shared" si="18"/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</row>
    <row r="128" spans="1:14" x14ac:dyDescent="0.25">
      <c r="A128" t="s">
        <v>34</v>
      </c>
      <c r="B128" t="s">
        <v>35</v>
      </c>
      <c r="C128">
        <v>7</v>
      </c>
      <c r="D128">
        <v>5</v>
      </c>
      <c r="E128">
        <f t="shared" si="18"/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</row>
    <row r="129" spans="1:14" x14ac:dyDescent="0.25">
      <c r="A129" t="s">
        <v>34</v>
      </c>
      <c r="B129" t="s">
        <v>35</v>
      </c>
      <c r="C129">
        <v>8</v>
      </c>
      <c r="D129">
        <v>5</v>
      </c>
      <c r="E129">
        <f t="shared" si="18"/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</row>
    <row r="130" spans="1:14" x14ac:dyDescent="0.25">
      <c r="A130" t="s">
        <v>34</v>
      </c>
      <c r="B130" t="s">
        <v>35</v>
      </c>
      <c r="C130">
        <v>9</v>
      </c>
      <c r="D130">
        <v>5</v>
      </c>
      <c r="E130">
        <f t="shared" si="18"/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</row>
    <row r="131" spans="1:14" x14ac:dyDescent="0.25">
      <c r="A131" t="s">
        <v>34</v>
      </c>
      <c r="B131" t="s">
        <v>35</v>
      </c>
      <c r="C131">
        <v>10</v>
      </c>
      <c r="D131">
        <v>5</v>
      </c>
      <c r="E131">
        <f t="shared" ref="E131:E194" si="23">C131*D131</f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</row>
    <row r="132" spans="1:14" x14ac:dyDescent="0.25">
      <c r="A132" s="3" t="s">
        <v>186</v>
      </c>
      <c r="B132" t="s">
        <v>196</v>
      </c>
      <c r="C132">
        <v>1</v>
      </c>
      <c r="D132">
        <v>1</v>
      </c>
      <c r="E132">
        <f t="shared" si="23"/>
        <v>1</v>
      </c>
      <c r="F132">
        <v>48.065368900000003</v>
      </c>
      <c r="G132">
        <v>127.37322760000001</v>
      </c>
      <c r="H132">
        <f t="shared" ref="H132:H141" si="24">F132*3.65*5.7*20/1000</f>
        <v>19.999999999290001</v>
      </c>
      <c r="I132">
        <f t="shared" ref="I132:J141" si="25">H132/1000</f>
        <v>1.9999999999290002E-2</v>
      </c>
      <c r="J132">
        <f t="shared" si="25"/>
        <v>1.9999999999290002E-5</v>
      </c>
      <c r="K132">
        <f t="shared" ref="K132:K141" si="26">I132*2.20462</f>
        <v>4.4092399998434721E-2</v>
      </c>
      <c r="L132" s="4">
        <v>1.23E-2</v>
      </c>
      <c r="M132" s="4">
        <v>3.2</v>
      </c>
    </row>
    <row r="133" spans="1:14" x14ac:dyDescent="0.25">
      <c r="A133" s="3" t="s">
        <v>186</v>
      </c>
      <c r="B133" t="s">
        <v>196</v>
      </c>
      <c r="C133">
        <v>2</v>
      </c>
      <c r="D133">
        <v>1</v>
      </c>
      <c r="E133">
        <f t="shared" si="23"/>
        <v>2</v>
      </c>
      <c r="F133">
        <v>120.16342229999999</v>
      </c>
      <c r="G133">
        <v>318.43306899999999</v>
      </c>
      <c r="H133">
        <f t="shared" si="24"/>
        <v>50.000000019030004</v>
      </c>
      <c r="I133">
        <f t="shared" si="25"/>
        <v>5.0000000019030003E-2</v>
      </c>
      <c r="J133">
        <f t="shared" si="25"/>
        <v>5.000000001903E-5</v>
      </c>
      <c r="K133">
        <f t="shared" si="26"/>
        <v>0.11023100004195391</v>
      </c>
      <c r="L133" s="4">
        <v>1.23E-2</v>
      </c>
      <c r="M133" s="4">
        <v>3.2</v>
      </c>
    </row>
    <row r="134" spans="1:14" x14ac:dyDescent="0.25">
      <c r="A134" s="3" t="s">
        <v>186</v>
      </c>
      <c r="B134" t="s">
        <v>196</v>
      </c>
      <c r="C134">
        <v>3</v>
      </c>
      <c r="D134">
        <v>1</v>
      </c>
      <c r="E134">
        <f t="shared" si="23"/>
        <v>3</v>
      </c>
      <c r="F134">
        <v>192.26147560000001</v>
      </c>
      <c r="G134">
        <v>509.49291040000003</v>
      </c>
      <c r="H134">
        <f t="shared" si="24"/>
        <v>79.999999997160003</v>
      </c>
      <c r="I134">
        <f t="shared" si="25"/>
        <v>7.999999999716001E-2</v>
      </c>
      <c r="J134">
        <f t="shared" si="25"/>
        <v>7.9999999997160007E-5</v>
      </c>
      <c r="K134">
        <f t="shared" si="26"/>
        <v>0.17636959999373888</v>
      </c>
      <c r="L134" s="4">
        <v>1.23E-2</v>
      </c>
      <c r="M134" s="4">
        <v>3.2</v>
      </c>
    </row>
    <row r="135" spans="1:14" x14ac:dyDescent="0.25">
      <c r="A135" s="3" t="s">
        <v>186</v>
      </c>
      <c r="B135" t="s">
        <v>196</v>
      </c>
      <c r="C135">
        <v>4</v>
      </c>
      <c r="D135">
        <v>1</v>
      </c>
      <c r="E135">
        <f t="shared" si="23"/>
        <v>4</v>
      </c>
      <c r="F135">
        <v>242.73011299999999</v>
      </c>
      <c r="G135">
        <v>643.23479940000004</v>
      </c>
      <c r="H135">
        <f t="shared" si="24"/>
        <v>101.00000001929999</v>
      </c>
      <c r="I135">
        <f t="shared" si="25"/>
        <v>0.10100000001929998</v>
      </c>
      <c r="J135">
        <f t="shared" si="25"/>
        <v>1.0100000001929998E-4</v>
      </c>
      <c r="K135">
        <f t="shared" si="26"/>
        <v>0.22266662004254911</v>
      </c>
      <c r="L135" s="4">
        <v>1.23E-2</v>
      </c>
      <c r="M135" s="4">
        <v>3.2</v>
      </c>
    </row>
    <row r="136" spans="1:14" x14ac:dyDescent="0.25">
      <c r="A136" s="3" t="s">
        <v>186</v>
      </c>
      <c r="B136" t="s">
        <v>196</v>
      </c>
      <c r="C136">
        <v>5</v>
      </c>
      <c r="D136">
        <v>1</v>
      </c>
      <c r="E136">
        <f t="shared" si="23"/>
        <v>5</v>
      </c>
      <c r="F136">
        <v>254.74645520000001</v>
      </c>
      <c r="G136">
        <v>675.07810619999998</v>
      </c>
      <c r="H136">
        <f t="shared" si="24"/>
        <v>106.00000000872002</v>
      </c>
      <c r="I136">
        <f t="shared" si="25"/>
        <v>0.10600000000872002</v>
      </c>
      <c r="J136">
        <f t="shared" si="25"/>
        <v>1.0600000000872002E-4</v>
      </c>
      <c r="K136">
        <f t="shared" si="26"/>
        <v>0.23368972001922431</v>
      </c>
      <c r="L136" s="4">
        <v>1.23E-2</v>
      </c>
      <c r="M136" s="4">
        <v>3.2</v>
      </c>
    </row>
    <row r="137" spans="1:14" x14ac:dyDescent="0.25">
      <c r="A137" s="3" t="s">
        <v>186</v>
      </c>
      <c r="B137" t="s">
        <v>196</v>
      </c>
      <c r="C137">
        <v>6</v>
      </c>
      <c r="D137">
        <v>1</v>
      </c>
      <c r="E137">
        <f t="shared" si="23"/>
        <v>6</v>
      </c>
      <c r="F137">
        <v>283.32131700000002</v>
      </c>
      <c r="G137">
        <v>750.80149010000002</v>
      </c>
      <c r="H137">
        <f t="shared" si="24"/>
        <v>117.89000000370002</v>
      </c>
      <c r="I137">
        <f t="shared" si="25"/>
        <v>0.11789000000370002</v>
      </c>
      <c r="J137">
        <f t="shared" si="25"/>
        <v>1.1789000000370003E-4</v>
      </c>
      <c r="K137">
        <f t="shared" si="26"/>
        <v>0.25990265180815714</v>
      </c>
      <c r="L137" s="4">
        <v>1.23E-2</v>
      </c>
      <c r="M137" s="4">
        <v>3.2</v>
      </c>
    </row>
    <row r="138" spans="1:14" x14ac:dyDescent="0.25">
      <c r="A138" s="3" t="s">
        <v>186</v>
      </c>
      <c r="B138" t="s">
        <v>196</v>
      </c>
      <c r="C138">
        <v>7</v>
      </c>
      <c r="D138">
        <v>1</v>
      </c>
      <c r="E138">
        <f t="shared" si="23"/>
        <v>7</v>
      </c>
      <c r="F138">
        <v>314.44364339999998</v>
      </c>
      <c r="G138">
        <v>833.27565500000003</v>
      </c>
      <c r="H138">
        <f t="shared" si="24"/>
        <v>130.84000001874</v>
      </c>
      <c r="I138">
        <f t="shared" si="25"/>
        <v>0.13084000001873999</v>
      </c>
      <c r="J138">
        <f t="shared" si="25"/>
        <v>1.3084000001873999E-4</v>
      </c>
      <c r="K138">
        <f t="shared" si="26"/>
        <v>0.28845248084131453</v>
      </c>
      <c r="L138" s="4">
        <v>1.23E-2</v>
      </c>
      <c r="M138" s="4">
        <v>3.2</v>
      </c>
    </row>
    <row r="139" spans="1:14" x14ac:dyDescent="0.25">
      <c r="A139" s="3" t="s">
        <v>186</v>
      </c>
      <c r="B139" t="s">
        <v>196</v>
      </c>
      <c r="C139">
        <v>8</v>
      </c>
      <c r="D139">
        <v>1</v>
      </c>
      <c r="E139">
        <f t="shared" si="23"/>
        <v>8</v>
      </c>
      <c r="F139">
        <v>345.5659698</v>
      </c>
      <c r="G139">
        <v>915.74981979999995</v>
      </c>
      <c r="H139">
        <f t="shared" si="24"/>
        <v>143.79000003377999</v>
      </c>
      <c r="I139">
        <f t="shared" si="25"/>
        <v>0.14379000003377998</v>
      </c>
      <c r="J139">
        <f t="shared" si="25"/>
        <v>1.4379000003377998E-4</v>
      </c>
      <c r="K139">
        <f t="shared" si="26"/>
        <v>0.31700230987447198</v>
      </c>
      <c r="L139" s="4">
        <v>1.23E-2</v>
      </c>
      <c r="M139" s="4">
        <v>3.2</v>
      </c>
    </row>
    <row r="140" spans="1:14" x14ac:dyDescent="0.25">
      <c r="A140" s="3" t="s">
        <v>186</v>
      </c>
      <c r="B140" t="s">
        <v>196</v>
      </c>
      <c r="C140">
        <v>9</v>
      </c>
      <c r="D140">
        <v>1</v>
      </c>
      <c r="E140">
        <f t="shared" si="23"/>
        <v>9</v>
      </c>
      <c r="F140">
        <v>372.74693589999998</v>
      </c>
      <c r="G140">
        <v>987.77937999999995</v>
      </c>
      <c r="H140">
        <f t="shared" si="24"/>
        <v>155.10000002799001</v>
      </c>
      <c r="I140">
        <f t="shared" si="25"/>
        <v>0.15510000002799001</v>
      </c>
      <c r="J140">
        <f t="shared" si="25"/>
        <v>1.5510000002799001E-4</v>
      </c>
      <c r="K140">
        <f t="shared" si="26"/>
        <v>0.34193656206170731</v>
      </c>
      <c r="L140" s="4">
        <v>1.23E-2</v>
      </c>
      <c r="M140" s="4">
        <v>3.2</v>
      </c>
    </row>
    <row r="141" spans="1:14" x14ac:dyDescent="0.25">
      <c r="A141" s="3" t="s">
        <v>186</v>
      </c>
      <c r="B141" t="s">
        <v>196</v>
      </c>
      <c r="C141">
        <v>10</v>
      </c>
      <c r="D141">
        <v>1</v>
      </c>
      <c r="E141">
        <f t="shared" si="23"/>
        <v>10</v>
      </c>
      <c r="F141">
        <v>408.79596249999997</v>
      </c>
      <c r="G141">
        <v>1083.309301</v>
      </c>
      <c r="H141">
        <f t="shared" si="24"/>
        <v>170.09999999625001</v>
      </c>
      <c r="I141">
        <f t="shared" si="25"/>
        <v>0.17009999999625</v>
      </c>
      <c r="J141">
        <f t="shared" si="25"/>
        <v>1.7009999999625E-4</v>
      </c>
      <c r="K141">
        <f t="shared" si="26"/>
        <v>0.37500586199173264</v>
      </c>
      <c r="L141" s="4">
        <v>1.23E-2</v>
      </c>
      <c r="M141" s="4">
        <v>3.2</v>
      </c>
    </row>
    <row r="142" spans="1:14" x14ac:dyDescent="0.25">
      <c r="A142" s="3" t="s">
        <v>187</v>
      </c>
      <c r="B142" t="s">
        <v>195</v>
      </c>
      <c r="C142">
        <v>1</v>
      </c>
      <c r="D142">
        <v>1</v>
      </c>
      <c r="E142">
        <f t="shared" si="23"/>
        <v>1</v>
      </c>
      <c r="F142">
        <v>127.5414564</v>
      </c>
      <c r="G142">
        <v>337.98485950000003</v>
      </c>
      <c r="H142">
        <f t="shared" ref="H142:H161" si="27">F142*3.65*5.7*20/1000</f>
        <v>53.070000008040005</v>
      </c>
      <c r="I142">
        <f t="shared" ref="I142:J142" si="28">H142/1000</f>
        <v>5.3070000008040005E-2</v>
      </c>
      <c r="J142">
        <f t="shared" si="28"/>
        <v>5.3070000008040008E-5</v>
      </c>
      <c r="K142">
        <f t="shared" ref="K142:K161" si="29">I142*2.20462</f>
        <v>0.11699918341772515</v>
      </c>
      <c r="L142" s="4">
        <v>1.2E-2</v>
      </c>
      <c r="M142" s="4">
        <v>3.1</v>
      </c>
    </row>
    <row r="143" spans="1:14" x14ac:dyDescent="0.25">
      <c r="A143" s="3" t="s">
        <v>187</v>
      </c>
      <c r="B143" t="s">
        <v>195</v>
      </c>
      <c r="C143">
        <v>2</v>
      </c>
      <c r="D143">
        <v>1</v>
      </c>
      <c r="E143">
        <f t="shared" si="23"/>
        <v>2</v>
      </c>
      <c r="F143">
        <v>347.4885845</v>
      </c>
      <c r="G143">
        <v>920.84474890000001</v>
      </c>
      <c r="H143">
        <f t="shared" si="27"/>
        <v>144.59000001044998</v>
      </c>
      <c r="I143">
        <f t="shared" ref="I143:J143" si="30">H143/1000</f>
        <v>0.14459000001044997</v>
      </c>
      <c r="J143">
        <f t="shared" si="30"/>
        <v>1.4459000001044997E-4</v>
      </c>
      <c r="K143">
        <f t="shared" si="29"/>
        <v>0.31876600582303821</v>
      </c>
      <c r="L143" s="4">
        <v>1.2E-2</v>
      </c>
      <c r="M143" s="4">
        <v>3.1</v>
      </c>
    </row>
    <row r="144" spans="1:14" x14ac:dyDescent="0.25">
      <c r="A144" s="3" t="s">
        <v>187</v>
      </c>
      <c r="B144" t="s">
        <v>195</v>
      </c>
      <c r="C144">
        <v>3</v>
      </c>
      <c r="D144">
        <v>1</v>
      </c>
      <c r="E144">
        <f t="shared" si="23"/>
        <v>3</v>
      </c>
      <c r="F144">
        <v>732.42009129999997</v>
      </c>
      <c r="G144">
        <v>1940.9132420000001</v>
      </c>
      <c r="H144">
        <f t="shared" si="27"/>
        <v>304.75999998992995</v>
      </c>
      <c r="I144">
        <f t="shared" ref="I144:J144" si="31">H144/1000</f>
        <v>0.30475999998992997</v>
      </c>
      <c r="J144">
        <f t="shared" si="31"/>
        <v>3.0475999998992999E-4</v>
      </c>
      <c r="K144">
        <f t="shared" si="29"/>
        <v>0.6718799911777994</v>
      </c>
      <c r="L144" s="4">
        <v>1.2E-2</v>
      </c>
      <c r="M144" s="4">
        <v>3.1</v>
      </c>
    </row>
    <row r="145" spans="1:13" x14ac:dyDescent="0.25">
      <c r="A145" s="3" t="s">
        <v>187</v>
      </c>
      <c r="B145" t="s">
        <v>195</v>
      </c>
      <c r="C145">
        <v>4</v>
      </c>
      <c r="D145">
        <v>1</v>
      </c>
      <c r="E145">
        <f t="shared" si="23"/>
        <v>4</v>
      </c>
      <c r="F145">
        <v>1115.2006730000001</v>
      </c>
      <c r="G145">
        <v>2955.281782</v>
      </c>
      <c r="H145">
        <f t="shared" si="27"/>
        <v>464.03500003530002</v>
      </c>
      <c r="I145">
        <f t="shared" ref="I145:J145" si="32">H145/1000</f>
        <v>0.46403500003530002</v>
      </c>
      <c r="J145">
        <f t="shared" si="32"/>
        <v>4.6403500003530001E-4</v>
      </c>
      <c r="K145">
        <f t="shared" si="29"/>
        <v>1.023020841777823</v>
      </c>
      <c r="L145" s="4">
        <v>1.2E-2</v>
      </c>
      <c r="M145" s="4">
        <v>3.1</v>
      </c>
    </row>
    <row r="146" spans="1:13" x14ac:dyDescent="0.25">
      <c r="A146" s="3" t="s">
        <v>187</v>
      </c>
      <c r="B146" t="s">
        <v>195</v>
      </c>
      <c r="C146">
        <v>5</v>
      </c>
      <c r="D146">
        <v>1</v>
      </c>
      <c r="E146">
        <f t="shared" si="23"/>
        <v>5</v>
      </c>
      <c r="F146">
        <v>1550.4325879999999</v>
      </c>
      <c r="G146">
        <v>4108.6463590000003</v>
      </c>
      <c r="H146">
        <f t="shared" si="27"/>
        <v>645.13499986679994</v>
      </c>
      <c r="I146">
        <f t="shared" ref="I146:J146" si="33">H146/1000</f>
        <v>0.6451349998667999</v>
      </c>
      <c r="J146">
        <f t="shared" si="33"/>
        <v>6.4513499986679993E-4</v>
      </c>
      <c r="K146">
        <f t="shared" si="29"/>
        <v>1.4222775234063443</v>
      </c>
      <c r="L146" s="4">
        <v>1.2E-2</v>
      </c>
      <c r="M146" s="4">
        <v>3.1</v>
      </c>
    </row>
    <row r="147" spans="1:13" x14ac:dyDescent="0.25">
      <c r="A147" s="3" t="s">
        <v>187</v>
      </c>
      <c r="B147" t="s">
        <v>195</v>
      </c>
      <c r="C147">
        <v>6</v>
      </c>
      <c r="D147">
        <v>1</v>
      </c>
      <c r="E147">
        <f t="shared" si="23"/>
        <v>6</v>
      </c>
      <c r="F147">
        <v>1976.4359529999999</v>
      </c>
      <c r="G147">
        <v>5237.5552749999997</v>
      </c>
      <c r="H147">
        <f t="shared" si="27"/>
        <v>822.3950000433</v>
      </c>
      <c r="I147">
        <f t="shared" ref="I147:J147" si="34">H147/1000</f>
        <v>0.82239500004330002</v>
      </c>
      <c r="J147">
        <f t="shared" si="34"/>
        <v>8.2239500004330007E-4</v>
      </c>
      <c r="K147">
        <f t="shared" si="29"/>
        <v>1.8130684649954598</v>
      </c>
      <c r="L147" s="4">
        <v>1.2E-2</v>
      </c>
      <c r="M147" s="4">
        <v>3.1</v>
      </c>
    </row>
    <row r="148" spans="1:13" x14ac:dyDescent="0.25">
      <c r="A148" s="3" t="s">
        <v>187</v>
      </c>
      <c r="B148" t="s">
        <v>195</v>
      </c>
      <c r="C148">
        <v>7</v>
      </c>
      <c r="D148">
        <v>1</v>
      </c>
      <c r="E148">
        <f t="shared" si="23"/>
        <v>7</v>
      </c>
      <c r="F148">
        <v>2275.6669069999998</v>
      </c>
      <c r="G148">
        <v>6030.517304</v>
      </c>
      <c r="H148">
        <f t="shared" si="27"/>
        <v>946.90500000269992</v>
      </c>
      <c r="I148">
        <f t="shared" ref="I148:J148" si="35">H148/1000</f>
        <v>0.94690500000269995</v>
      </c>
      <c r="J148">
        <f t="shared" si="35"/>
        <v>9.4690500000269994E-4</v>
      </c>
      <c r="K148">
        <f t="shared" si="29"/>
        <v>2.0875657011059521</v>
      </c>
      <c r="L148" s="4">
        <v>1.2E-2</v>
      </c>
      <c r="M148" s="4">
        <v>3.1</v>
      </c>
    </row>
    <row r="149" spans="1:13" x14ac:dyDescent="0.25">
      <c r="A149" s="3" t="s">
        <v>187</v>
      </c>
      <c r="B149" t="s">
        <v>195</v>
      </c>
      <c r="C149">
        <v>8</v>
      </c>
      <c r="D149">
        <v>1</v>
      </c>
      <c r="E149">
        <f t="shared" si="23"/>
        <v>8</v>
      </c>
      <c r="F149">
        <v>2451.3338140000001</v>
      </c>
      <c r="G149">
        <v>6496.0346079999999</v>
      </c>
      <c r="H149">
        <f t="shared" si="27"/>
        <v>1020.0000000054</v>
      </c>
      <c r="I149">
        <f t="shared" ref="I149:J149" si="36">H149/1000</f>
        <v>1.0200000000053999</v>
      </c>
      <c r="J149">
        <f t="shared" si="36"/>
        <v>1.0200000000053998E-3</v>
      </c>
      <c r="K149">
        <f t="shared" si="29"/>
        <v>2.2487124000119048</v>
      </c>
      <c r="L149" s="4">
        <v>1.2E-2</v>
      </c>
      <c r="M149" s="4">
        <v>3.1</v>
      </c>
    </row>
    <row r="150" spans="1:13" x14ac:dyDescent="0.25">
      <c r="A150" s="3" t="s">
        <v>187</v>
      </c>
      <c r="B150" t="s">
        <v>195</v>
      </c>
      <c r="C150">
        <v>9</v>
      </c>
      <c r="D150">
        <v>1</v>
      </c>
      <c r="E150">
        <f t="shared" si="23"/>
        <v>9</v>
      </c>
      <c r="F150">
        <v>2643.5952900000002</v>
      </c>
      <c r="G150">
        <v>7005.5275179999999</v>
      </c>
      <c r="H150">
        <f t="shared" si="27"/>
        <v>1100.000000169</v>
      </c>
      <c r="I150">
        <f t="shared" ref="I150:J150" si="37">H150/1000</f>
        <v>1.100000000169</v>
      </c>
      <c r="J150">
        <f t="shared" si="37"/>
        <v>1.1000000001690001E-3</v>
      </c>
      <c r="K150">
        <f t="shared" si="29"/>
        <v>2.4250820003725808</v>
      </c>
      <c r="L150" s="4">
        <v>1.2E-2</v>
      </c>
      <c r="M150" s="4">
        <v>3.1</v>
      </c>
    </row>
    <row r="151" spans="1:13" x14ac:dyDescent="0.25">
      <c r="A151" s="3" t="s">
        <v>187</v>
      </c>
      <c r="B151" t="s">
        <v>195</v>
      </c>
      <c r="C151">
        <v>10</v>
      </c>
      <c r="D151">
        <v>1</v>
      </c>
      <c r="E151">
        <f t="shared" si="23"/>
        <v>10</v>
      </c>
      <c r="F151">
        <v>3076.18361</v>
      </c>
      <c r="G151">
        <v>8151.8865660000001</v>
      </c>
      <c r="H151">
        <f t="shared" si="27"/>
        <v>1280.0000001210001</v>
      </c>
      <c r="I151">
        <f t="shared" ref="I151:J161" si="38">H151/1000</f>
        <v>1.2800000001210001</v>
      </c>
      <c r="J151">
        <f t="shared" si="38"/>
        <v>1.2800000001210001E-3</v>
      </c>
      <c r="K151">
        <f t="shared" si="29"/>
        <v>2.8219136002667589</v>
      </c>
      <c r="L151" s="4">
        <v>1.2E-2</v>
      </c>
      <c r="M151" s="4">
        <v>3.1</v>
      </c>
    </row>
    <row r="152" spans="1:13" x14ac:dyDescent="0.25">
      <c r="A152" s="3" t="s">
        <v>183</v>
      </c>
      <c r="B152" t="s">
        <v>197</v>
      </c>
      <c r="C152">
        <v>1</v>
      </c>
      <c r="D152">
        <v>1</v>
      </c>
      <c r="E152">
        <f t="shared" si="23"/>
        <v>1</v>
      </c>
      <c r="F152">
        <v>476.02739730000002</v>
      </c>
      <c r="G152">
        <v>1261.4726029999999</v>
      </c>
      <c r="H152">
        <f t="shared" si="27"/>
        <v>198.07500001653005</v>
      </c>
      <c r="I152">
        <f t="shared" si="38"/>
        <v>0.19807500001653006</v>
      </c>
      <c r="J152">
        <f t="shared" si="38"/>
        <v>1.9807500001653005E-4</v>
      </c>
      <c r="K152">
        <f t="shared" si="29"/>
        <v>0.43668010653644246</v>
      </c>
      <c r="L152" s="4">
        <v>1.24E-2</v>
      </c>
      <c r="M152" s="4">
        <v>3.2</v>
      </c>
    </row>
    <row r="153" spans="1:13" x14ac:dyDescent="0.25">
      <c r="A153" s="3" t="s">
        <v>183</v>
      </c>
      <c r="B153" t="s">
        <v>197</v>
      </c>
      <c r="C153">
        <v>2</v>
      </c>
      <c r="D153">
        <v>1</v>
      </c>
      <c r="E153">
        <f t="shared" si="23"/>
        <v>2</v>
      </c>
      <c r="F153">
        <v>1129.488104</v>
      </c>
      <c r="G153">
        <v>2993.143474</v>
      </c>
      <c r="H153">
        <f t="shared" si="27"/>
        <v>469.98000007439998</v>
      </c>
      <c r="I153">
        <f t="shared" si="38"/>
        <v>0.4699800000744</v>
      </c>
      <c r="J153">
        <f t="shared" si="38"/>
        <v>4.6998000007440001E-4</v>
      </c>
      <c r="K153">
        <f t="shared" si="29"/>
        <v>1.0361273077640236</v>
      </c>
      <c r="L153" s="4">
        <v>1.24E-2</v>
      </c>
      <c r="M153" s="4">
        <v>3.2</v>
      </c>
    </row>
    <row r="154" spans="1:13" x14ac:dyDescent="0.25">
      <c r="A154" s="3" t="s">
        <v>183</v>
      </c>
      <c r="B154" t="s">
        <v>197</v>
      </c>
      <c r="C154">
        <v>3</v>
      </c>
      <c r="D154">
        <v>1</v>
      </c>
      <c r="E154">
        <f t="shared" si="23"/>
        <v>3</v>
      </c>
      <c r="F154">
        <v>1548.9065129999999</v>
      </c>
      <c r="G154">
        <v>4104.6022599999997</v>
      </c>
      <c r="H154">
        <f t="shared" si="27"/>
        <v>644.50000005929996</v>
      </c>
      <c r="I154">
        <f t="shared" si="38"/>
        <v>0.64450000005929997</v>
      </c>
      <c r="J154">
        <f t="shared" si="38"/>
        <v>6.445000000593E-4</v>
      </c>
      <c r="K154">
        <f t="shared" si="29"/>
        <v>1.4208775901307338</v>
      </c>
      <c r="L154" s="4">
        <v>1.24E-2</v>
      </c>
      <c r="M154" s="4">
        <v>3.2</v>
      </c>
    </row>
    <row r="155" spans="1:13" x14ac:dyDescent="0.25">
      <c r="A155" s="3" t="s">
        <v>183</v>
      </c>
      <c r="B155" t="s">
        <v>197</v>
      </c>
      <c r="C155">
        <v>4</v>
      </c>
      <c r="D155">
        <v>1</v>
      </c>
      <c r="E155">
        <f t="shared" si="23"/>
        <v>4</v>
      </c>
      <c r="F155">
        <v>2095.4578219999999</v>
      </c>
      <c r="G155">
        <v>5552.9632300000003</v>
      </c>
      <c r="H155">
        <f t="shared" si="27"/>
        <v>871.91999973419991</v>
      </c>
      <c r="I155">
        <f t="shared" si="38"/>
        <v>0.87191999973419987</v>
      </c>
      <c r="J155">
        <f t="shared" si="38"/>
        <v>8.7191999973419991E-4</v>
      </c>
      <c r="K155">
        <f t="shared" si="29"/>
        <v>1.9222522698140116</v>
      </c>
      <c r="L155" s="4">
        <v>1.24E-2</v>
      </c>
      <c r="M155" s="4">
        <v>3.2</v>
      </c>
    </row>
    <row r="156" spans="1:13" x14ac:dyDescent="0.25">
      <c r="A156" s="3" t="s">
        <v>183</v>
      </c>
      <c r="B156" t="s">
        <v>197</v>
      </c>
      <c r="C156">
        <v>5</v>
      </c>
      <c r="D156">
        <v>1</v>
      </c>
      <c r="E156">
        <f t="shared" si="23"/>
        <v>5</v>
      </c>
      <c r="F156">
        <v>2636.890171</v>
      </c>
      <c r="G156">
        <v>6987.7589529999996</v>
      </c>
      <c r="H156">
        <f t="shared" si="27"/>
        <v>1097.2100001530998</v>
      </c>
      <c r="I156">
        <f t="shared" si="38"/>
        <v>1.0972100001530998</v>
      </c>
      <c r="J156">
        <f t="shared" si="38"/>
        <v>1.0972100001530997E-3</v>
      </c>
      <c r="K156">
        <f t="shared" si="29"/>
        <v>2.4189311105375264</v>
      </c>
      <c r="L156" s="4">
        <v>1.24E-2</v>
      </c>
      <c r="M156" s="4">
        <v>3.2</v>
      </c>
    </row>
    <row r="157" spans="1:13" x14ac:dyDescent="0.25">
      <c r="A157" s="3" t="s">
        <v>183</v>
      </c>
      <c r="B157" t="s">
        <v>197</v>
      </c>
      <c r="C157">
        <v>6</v>
      </c>
      <c r="D157">
        <v>1</v>
      </c>
      <c r="E157">
        <f t="shared" si="23"/>
        <v>6</v>
      </c>
      <c r="F157">
        <v>2919.850997</v>
      </c>
      <c r="G157">
        <v>7737.6051429999998</v>
      </c>
      <c r="H157">
        <f t="shared" si="27"/>
        <v>1214.9499998517001</v>
      </c>
      <c r="I157">
        <f t="shared" si="38"/>
        <v>1.2149499998517002</v>
      </c>
      <c r="J157">
        <f t="shared" si="38"/>
        <v>1.2149499998517002E-3</v>
      </c>
      <c r="K157">
        <f t="shared" si="29"/>
        <v>2.6785030686730549</v>
      </c>
      <c r="L157" s="4">
        <v>1.24E-2</v>
      </c>
      <c r="M157" s="4">
        <v>3.2</v>
      </c>
    </row>
    <row r="158" spans="1:13" x14ac:dyDescent="0.25">
      <c r="A158" s="3" t="s">
        <v>183</v>
      </c>
      <c r="B158" t="s">
        <v>197</v>
      </c>
      <c r="C158">
        <v>7</v>
      </c>
      <c r="D158">
        <v>1</v>
      </c>
      <c r="E158">
        <f t="shared" si="23"/>
        <v>7</v>
      </c>
      <c r="F158">
        <v>3445.5659700000001</v>
      </c>
      <c r="G158">
        <v>9130.7498190000006</v>
      </c>
      <c r="H158">
        <f t="shared" si="27"/>
        <v>1433.7000001169999</v>
      </c>
      <c r="I158">
        <f t="shared" si="38"/>
        <v>1.4337000001169999</v>
      </c>
      <c r="J158">
        <f t="shared" si="38"/>
        <v>1.4337000001169999E-3</v>
      </c>
      <c r="K158">
        <f t="shared" si="29"/>
        <v>3.1607636942579402</v>
      </c>
      <c r="L158" s="4">
        <v>1.24E-2</v>
      </c>
      <c r="M158" s="4">
        <v>3.2</v>
      </c>
    </row>
    <row r="159" spans="1:13" x14ac:dyDescent="0.25">
      <c r="A159" s="3" t="s">
        <v>183</v>
      </c>
      <c r="B159" t="s">
        <v>197</v>
      </c>
      <c r="C159">
        <v>8</v>
      </c>
      <c r="D159">
        <v>1</v>
      </c>
      <c r="E159">
        <f t="shared" si="23"/>
        <v>8</v>
      </c>
      <c r="F159">
        <v>3970.9204519999998</v>
      </c>
      <c r="G159">
        <v>10522.939200000001</v>
      </c>
      <c r="H159">
        <f t="shared" si="27"/>
        <v>1652.3000000771999</v>
      </c>
      <c r="I159">
        <f t="shared" si="38"/>
        <v>1.6523000000771999</v>
      </c>
      <c r="J159">
        <f t="shared" si="38"/>
        <v>1.6523000000772E-3</v>
      </c>
      <c r="K159">
        <f t="shared" si="29"/>
        <v>3.6426936261701961</v>
      </c>
      <c r="L159" s="4">
        <v>1.24E-2</v>
      </c>
      <c r="M159" s="4">
        <v>3.2</v>
      </c>
    </row>
    <row r="160" spans="1:13" x14ac:dyDescent="0.25">
      <c r="A160" s="3" t="s">
        <v>183</v>
      </c>
      <c r="B160" t="s">
        <v>197</v>
      </c>
      <c r="C160">
        <v>9</v>
      </c>
      <c r="D160">
        <v>1</v>
      </c>
      <c r="E160">
        <f t="shared" si="23"/>
        <v>9</v>
      </c>
      <c r="F160">
        <v>4109.5890410000002</v>
      </c>
      <c r="G160">
        <v>10890.410959999999</v>
      </c>
      <c r="H160">
        <f t="shared" si="27"/>
        <v>1709.9999999601</v>
      </c>
      <c r="I160">
        <f t="shared" si="38"/>
        <v>1.7099999999601001</v>
      </c>
      <c r="J160">
        <f t="shared" si="38"/>
        <v>1.7099999999601002E-3</v>
      </c>
      <c r="K160">
        <f t="shared" si="29"/>
        <v>3.7699001999120356</v>
      </c>
      <c r="L160" s="4">
        <v>1.24E-2</v>
      </c>
      <c r="M160" s="4">
        <v>3.2</v>
      </c>
    </row>
    <row r="161" spans="1:14" x14ac:dyDescent="0.25">
      <c r="A161" s="3" t="s">
        <v>183</v>
      </c>
      <c r="B161" t="s">
        <v>197</v>
      </c>
      <c r="C161">
        <v>10</v>
      </c>
      <c r="D161">
        <v>1</v>
      </c>
      <c r="E161">
        <f t="shared" si="23"/>
        <v>10</v>
      </c>
      <c r="F161">
        <v>4373.9485699999996</v>
      </c>
      <c r="G161">
        <v>11590.96371</v>
      </c>
      <c r="H161">
        <f t="shared" si="27"/>
        <v>1819.9999999769998</v>
      </c>
      <c r="I161">
        <f t="shared" si="38"/>
        <v>1.8199999999769998</v>
      </c>
      <c r="J161">
        <f t="shared" si="38"/>
        <v>1.8199999999769997E-3</v>
      </c>
      <c r="K161">
        <f t="shared" si="29"/>
        <v>4.012408399949293</v>
      </c>
      <c r="L161" s="4">
        <v>1.24E-2</v>
      </c>
      <c r="M161" s="4">
        <v>3.2</v>
      </c>
    </row>
    <row r="162" spans="1:14" x14ac:dyDescent="0.25">
      <c r="A162" t="s">
        <v>36</v>
      </c>
      <c r="B162" t="s">
        <v>37</v>
      </c>
      <c r="C162">
        <v>1</v>
      </c>
      <c r="D162">
        <v>2</v>
      </c>
      <c r="E162">
        <f t="shared" si="23"/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</row>
    <row r="163" spans="1:14" x14ac:dyDescent="0.25">
      <c r="A163" t="s">
        <v>36</v>
      </c>
      <c r="B163" t="s">
        <v>37</v>
      </c>
      <c r="C163">
        <v>2</v>
      </c>
      <c r="D163">
        <v>2</v>
      </c>
      <c r="E163">
        <f t="shared" si="23"/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</row>
    <row r="164" spans="1:14" x14ac:dyDescent="0.25">
      <c r="A164" t="s">
        <v>36</v>
      </c>
      <c r="B164" t="s">
        <v>37</v>
      </c>
      <c r="C164">
        <v>3</v>
      </c>
      <c r="D164">
        <v>2</v>
      </c>
      <c r="E164">
        <f t="shared" si="23"/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</row>
    <row r="165" spans="1:14" x14ac:dyDescent="0.25">
      <c r="A165" t="s">
        <v>36</v>
      </c>
      <c r="B165" t="s">
        <v>37</v>
      </c>
      <c r="C165">
        <v>4</v>
      </c>
      <c r="D165">
        <v>2</v>
      </c>
      <c r="E165">
        <f t="shared" si="23"/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</row>
    <row r="166" spans="1:14" x14ac:dyDescent="0.25">
      <c r="A166" t="s">
        <v>36</v>
      </c>
      <c r="B166" t="s">
        <v>37</v>
      </c>
      <c r="C166">
        <v>5</v>
      </c>
      <c r="D166">
        <v>2</v>
      </c>
      <c r="E166">
        <f t="shared" si="23"/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</row>
    <row r="167" spans="1:14" x14ac:dyDescent="0.25">
      <c r="A167" t="s">
        <v>36</v>
      </c>
      <c r="B167" t="s">
        <v>37</v>
      </c>
      <c r="C167">
        <v>6</v>
      </c>
      <c r="D167">
        <v>2</v>
      </c>
      <c r="E167">
        <f t="shared" si="23"/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</row>
    <row r="168" spans="1:14" x14ac:dyDescent="0.25">
      <c r="A168" t="s">
        <v>36</v>
      </c>
      <c r="B168" t="s">
        <v>37</v>
      </c>
      <c r="C168">
        <v>7</v>
      </c>
      <c r="D168">
        <v>2</v>
      </c>
      <c r="E168">
        <f t="shared" si="23"/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</row>
    <row r="169" spans="1:14" x14ac:dyDescent="0.25">
      <c r="A169" t="s">
        <v>36</v>
      </c>
      <c r="B169" t="s">
        <v>37</v>
      </c>
      <c r="C169">
        <v>8</v>
      </c>
      <c r="D169">
        <v>2</v>
      </c>
      <c r="E169">
        <f t="shared" si="23"/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</row>
    <row r="170" spans="1:14" x14ac:dyDescent="0.25">
      <c r="A170" t="s">
        <v>36</v>
      </c>
      <c r="B170" t="s">
        <v>37</v>
      </c>
      <c r="C170">
        <v>9</v>
      </c>
      <c r="D170">
        <v>2</v>
      </c>
      <c r="E170">
        <f t="shared" si="23"/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</row>
    <row r="171" spans="1:14" x14ac:dyDescent="0.25">
      <c r="A171" t="s">
        <v>36</v>
      </c>
      <c r="B171" t="s">
        <v>37</v>
      </c>
      <c r="C171">
        <v>10</v>
      </c>
      <c r="D171">
        <v>2</v>
      </c>
      <c r="E171">
        <f t="shared" si="23"/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</row>
    <row r="172" spans="1:14" x14ac:dyDescent="0.25">
      <c r="A172" t="s">
        <v>38</v>
      </c>
      <c r="B172" t="s">
        <v>39</v>
      </c>
      <c r="C172">
        <v>1</v>
      </c>
      <c r="D172">
        <v>1</v>
      </c>
      <c r="E172">
        <f t="shared" si="23"/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</row>
    <row r="173" spans="1:14" x14ac:dyDescent="0.25">
      <c r="A173" t="s">
        <v>38</v>
      </c>
      <c r="B173" t="s">
        <v>39</v>
      </c>
      <c r="C173">
        <v>2</v>
      </c>
      <c r="D173">
        <v>1</v>
      </c>
      <c r="E173">
        <f t="shared" si="23"/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</row>
    <row r="174" spans="1:14" x14ac:dyDescent="0.25">
      <c r="A174" t="s">
        <v>38</v>
      </c>
      <c r="B174" t="s">
        <v>39</v>
      </c>
      <c r="C174">
        <v>3</v>
      </c>
      <c r="D174">
        <v>1</v>
      </c>
      <c r="E174">
        <f t="shared" si="23"/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</row>
    <row r="175" spans="1:14" x14ac:dyDescent="0.25">
      <c r="A175" t="s">
        <v>38</v>
      </c>
      <c r="B175" t="s">
        <v>39</v>
      </c>
      <c r="C175">
        <v>4</v>
      </c>
      <c r="D175">
        <v>1</v>
      </c>
      <c r="E175">
        <f t="shared" si="23"/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</row>
    <row r="176" spans="1:14" x14ac:dyDescent="0.25">
      <c r="A176" t="s">
        <v>38</v>
      </c>
      <c r="B176" t="s">
        <v>39</v>
      </c>
      <c r="C176">
        <v>5</v>
      </c>
      <c r="D176">
        <v>1</v>
      </c>
      <c r="E176">
        <f t="shared" si="23"/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</row>
    <row r="177" spans="1:14" x14ac:dyDescent="0.25">
      <c r="A177" t="s">
        <v>38</v>
      </c>
      <c r="B177" t="s">
        <v>39</v>
      </c>
      <c r="C177">
        <v>6</v>
      </c>
      <c r="D177">
        <v>1</v>
      </c>
      <c r="E177">
        <f t="shared" si="23"/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</row>
    <row r="178" spans="1:14" x14ac:dyDescent="0.25">
      <c r="A178" t="s">
        <v>38</v>
      </c>
      <c r="B178" t="s">
        <v>39</v>
      </c>
      <c r="C178">
        <v>7</v>
      </c>
      <c r="D178">
        <v>1</v>
      </c>
      <c r="E178">
        <f t="shared" si="23"/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</row>
    <row r="179" spans="1:14" x14ac:dyDescent="0.25">
      <c r="A179" t="s">
        <v>38</v>
      </c>
      <c r="B179" t="s">
        <v>39</v>
      </c>
      <c r="C179">
        <v>8</v>
      </c>
      <c r="D179">
        <v>1</v>
      </c>
      <c r="E179">
        <f t="shared" si="23"/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</row>
    <row r="180" spans="1:14" x14ac:dyDescent="0.25">
      <c r="A180" t="s">
        <v>38</v>
      </c>
      <c r="B180" t="s">
        <v>39</v>
      </c>
      <c r="C180">
        <v>9</v>
      </c>
      <c r="D180">
        <v>1</v>
      </c>
      <c r="E180">
        <f t="shared" si="23"/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</row>
    <row r="181" spans="1:14" x14ac:dyDescent="0.25">
      <c r="A181" t="s">
        <v>38</v>
      </c>
      <c r="B181" t="s">
        <v>39</v>
      </c>
      <c r="C181">
        <v>10</v>
      </c>
      <c r="D181">
        <v>1</v>
      </c>
      <c r="E181">
        <f t="shared" si="23"/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</row>
    <row r="182" spans="1:14" x14ac:dyDescent="0.25">
      <c r="A182" t="s">
        <v>40</v>
      </c>
      <c r="B182" t="s">
        <v>41</v>
      </c>
      <c r="C182">
        <v>1</v>
      </c>
      <c r="D182">
        <v>2</v>
      </c>
      <c r="E182">
        <f t="shared" si="23"/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1.18E-2</v>
      </c>
      <c r="M182">
        <v>3</v>
      </c>
      <c r="N182">
        <v>21.719413710000001</v>
      </c>
    </row>
    <row r="183" spans="1:14" x14ac:dyDescent="0.25">
      <c r="A183" t="s">
        <v>40</v>
      </c>
      <c r="B183" t="s">
        <v>41</v>
      </c>
      <c r="C183">
        <v>2</v>
      </c>
      <c r="D183">
        <v>2</v>
      </c>
      <c r="E183">
        <f t="shared" si="23"/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1.18E-2</v>
      </c>
      <c r="M183">
        <v>3</v>
      </c>
      <c r="N183">
        <v>41.2261539</v>
      </c>
    </row>
    <row r="184" spans="1:14" x14ac:dyDescent="0.25">
      <c r="A184" t="s">
        <v>40</v>
      </c>
      <c r="B184" t="s">
        <v>41</v>
      </c>
      <c r="C184">
        <v>3</v>
      </c>
      <c r="D184">
        <v>2</v>
      </c>
      <c r="E184">
        <f t="shared" si="23"/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1.18E-2</v>
      </c>
      <c r="M184">
        <v>3</v>
      </c>
      <c r="N184">
        <v>51.975182889999999</v>
      </c>
    </row>
    <row r="185" spans="1:14" x14ac:dyDescent="0.25">
      <c r="A185" t="s">
        <v>40</v>
      </c>
      <c r="B185" t="s">
        <v>41</v>
      </c>
      <c r="C185">
        <v>4</v>
      </c>
      <c r="D185">
        <v>2</v>
      </c>
      <c r="E185">
        <f t="shared" si="23"/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1.18E-2</v>
      </c>
      <c r="M185">
        <v>3</v>
      </c>
      <c r="N185">
        <v>58.513375859999996</v>
      </c>
    </row>
    <row r="186" spans="1:14" x14ac:dyDescent="0.25">
      <c r="A186" t="s">
        <v>40</v>
      </c>
      <c r="B186" t="s">
        <v>41</v>
      </c>
      <c r="C186">
        <v>5</v>
      </c>
      <c r="D186">
        <v>2</v>
      </c>
      <c r="E186">
        <f t="shared" si="23"/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1.18E-2</v>
      </c>
      <c r="M186">
        <v>3</v>
      </c>
      <c r="N186">
        <v>61.873930319999999</v>
      </c>
    </row>
    <row r="187" spans="1:14" x14ac:dyDescent="0.25">
      <c r="A187" t="s">
        <v>40</v>
      </c>
      <c r="B187" t="s">
        <v>41</v>
      </c>
      <c r="C187">
        <v>6</v>
      </c>
      <c r="D187">
        <v>2</v>
      </c>
      <c r="E187">
        <f t="shared" si="23"/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1.18E-2</v>
      </c>
      <c r="M187">
        <v>3</v>
      </c>
      <c r="N187">
        <v>63.550646100000002</v>
      </c>
    </row>
    <row r="188" spans="1:14" x14ac:dyDescent="0.25">
      <c r="A188" t="s">
        <v>40</v>
      </c>
      <c r="B188" t="s">
        <v>41</v>
      </c>
      <c r="C188">
        <v>7</v>
      </c>
      <c r="D188">
        <v>2</v>
      </c>
      <c r="E188">
        <f t="shared" si="23"/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1.18E-2</v>
      </c>
      <c r="M188">
        <v>3</v>
      </c>
      <c r="N188">
        <v>64.949648440000004</v>
      </c>
    </row>
    <row r="189" spans="1:14" x14ac:dyDescent="0.25">
      <c r="A189" t="s">
        <v>40</v>
      </c>
      <c r="B189" t="s">
        <v>41</v>
      </c>
      <c r="C189">
        <v>8</v>
      </c>
      <c r="D189">
        <v>2</v>
      </c>
      <c r="E189">
        <f t="shared" si="23"/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1.18E-2</v>
      </c>
      <c r="M189">
        <v>3</v>
      </c>
      <c r="N189">
        <v>65.831265509999994</v>
      </c>
    </row>
    <row r="190" spans="1:14" x14ac:dyDescent="0.25">
      <c r="A190" t="s">
        <v>40</v>
      </c>
      <c r="B190" t="s">
        <v>41</v>
      </c>
      <c r="C190">
        <v>9</v>
      </c>
      <c r="D190">
        <v>2</v>
      </c>
      <c r="E190">
        <f t="shared" si="23"/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1.18E-2</v>
      </c>
      <c r="M190">
        <v>3</v>
      </c>
      <c r="N190">
        <v>66.371102100000002</v>
      </c>
    </row>
    <row r="191" spans="1:14" x14ac:dyDescent="0.25">
      <c r="A191" t="s">
        <v>40</v>
      </c>
      <c r="B191" t="s">
        <v>41</v>
      </c>
      <c r="C191">
        <v>10</v>
      </c>
      <c r="D191">
        <v>2</v>
      </c>
      <c r="E191">
        <f t="shared" si="23"/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1.18E-2</v>
      </c>
      <c r="M191">
        <v>3</v>
      </c>
      <c r="N191">
        <v>67.319388829999994</v>
      </c>
    </row>
    <row r="192" spans="1:14" x14ac:dyDescent="0.25">
      <c r="A192" t="s">
        <v>42</v>
      </c>
      <c r="B192" t="s">
        <v>43</v>
      </c>
      <c r="C192">
        <v>1</v>
      </c>
      <c r="D192">
        <v>2</v>
      </c>
      <c r="E192">
        <f t="shared" si="23"/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</row>
    <row r="193" spans="1:14" x14ac:dyDescent="0.25">
      <c r="A193" t="s">
        <v>42</v>
      </c>
      <c r="B193" t="s">
        <v>43</v>
      </c>
      <c r="C193">
        <v>2</v>
      </c>
      <c r="D193">
        <v>2</v>
      </c>
      <c r="E193">
        <f t="shared" si="23"/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</row>
    <row r="194" spans="1:14" x14ac:dyDescent="0.25">
      <c r="A194" t="s">
        <v>42</v>
      </c>
      <c r="B194" t="s">
        <v>43</v>
      </c>
      <c r="C194">
        <v>3</v>
      </c>
      <c r="D194">
        <v>2</v>
      </c>
      <c r="E194">
        <f t="shared" si="23"/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</row>
    <row r="195" spans="1:14" x14ac:dyDescent="0.25">
      <c r="A195" t="s">
        <v>42</v>
      </c>
      <c r="B195" t="s">
        <v>43</v>
      </c>
      <c r="C195">
        <v>4</v>
      </c>
      <c r="D195">
        <v>2</v>
      </c>
      <c r="E195">
        <f t="shared" ref="E195:E258" si="39">C195*D195</f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</row>
    <row r="196" spans="1:14" x14ac:dyDescent="0.25">
      <c r="A196" t="s">
        <v>42</v>
      </c>
      <c r="B196" t="s">
        <v>43</v>
      </c>
      <c r="C196">
        <v>5</v>
      </c>
      <c r="D196">
        <v>2</v>
      </c>
      <c r="E196">
        <f t="shared" si="39"/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</row>
    <row r="197" spans="1:14" x14ac:dyDescent="0.25">
      <c r="A197" t="s">
        <v>42</v>
      </c>
      <c r="B197" t="s">
        <v>43</v>
      </c>
      <c r="C197">
        <v>6</v>
      </c>
      <c r="D197">
        <v>2</v>
      </c>
      <c r="E197">
        <f t="shared" si="39"/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</row>
    <row r="198" spans="1:14" x14ac:dyDescent="0.25">
      <c r="A198" t="s">
        <v>42</v>
      </c>
      <c r="B198" t="s">
        <v>43</v>
      </c>
      <c r="C198">
        <v>7</v>
      </c>
      <c r="D198">
        <v>2</v>
      </c>
      <c r="E198">
        <f t="shared" si="39"/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</row>
    <row r="199" spans="1:14" x14ac:dyDescent="0.25">
      <c r="A199" t="s">
        <v>42</v>
      </c>
      <c r="B199" t="s">
        <v>43</v>
      </c>
      <c r="C199">
        <v>8</v>
      </c>
      <c r="D199">
        <v>2</v>
      </c>
      <c r="E199">
        <f t="shared" si="39"/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</row>
    <row r="200" spans="1:14" x14ac:dyDescent="0.25">
      <c r="A200" t="s">
        <v>42</v>
      </c>
      <c r="B200" t="s">
        <v>43</v>
      </c>
      <c r="C200">
        <v>9</v>
      </c>
      <c r="D200">
        <v>2</v>
      </c>
      <c r="E200">
        <f t="shared" si="39"/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</row>
    <row r="201" spans="1:14" x14ac:dyDescent="0.25">
      <c r="A201" t="s">
        <v>42</v>
      </c>
      <c r="B201" t="s">
        <v>43</v>
      </c>
      <c r="C201">
        <v>10</v>
      </c>
      <c r="D201">
        <v>2</v>
      </c>
      <c r="E201">
        <f t="shared" si="39"/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</row>
    <row r="202" spans="1:14" x14ac:dyDescent="0.25">
      <c r="A202" t="s">
        <v>44</v>
      </c>
      <c r="B202" t="s">
        <v>45</v>
      </c>
      <c r="C202">
        <v>1</v>
      </c>
      <c r="D202">
        <v>1</v>
      </c>
      <c r="E202">
        <f t="shared" si="39"/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</row>
    <row r="203" spans="1:14" x14ac:dyDescent="0.25">
      <c r="A203" t="s">
        <v>44</v>
      </c>
      <c r="B203" t="s">
        <v>45</v>
      </c>
      <c r="C203">
        <v>2</v>
      </c>
      <c r="D203">
        <v>1</v>
      </c>
      <c r="E203">
        <f t="shared" si="39"/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</row>
    <row r="204" spans="1:14" x14ac:dyDescent="0.25">
      <c r="A204" t="s">
        <v>44</v>
      </c>
      <c r="B204" t="s">
        <v>45</v>
      </c>
      <c r="C204">
        <v>3</v>
      </c>
      <c r="D204">
        <v>1</v>
      </c>
      <c r="E204">
        <f t="shared" si="39"/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</row>
    <row r="205" spans="1:14" x14ac:dyDescent="0.25">
      <c r="A205" t="s">
        <v>44</v>
      </c>
      <c r="B205" t="s">
        <v>45</v>
      </c>
      <c r="C205">
        <v>4</v>
      </c>
      <c r="D205">
        <v>1</v>
      </c>
      <c r="E205">
        <f t="shared" si="39"/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</row>
    <row r="206" spans="1:14" x14ac:dyDescent="0.25">
      <c r="A206" t="s">
        <v>44</v>
      </c>
      <c r="B206" t="s">
        <v>45</v>
      </c>
      <c r="C206">
        <v>5</v>
      </c>
      <c r="D206">
        <v>1</v>
      </c>
      <c r="E206">
        <f t="shared" si="39"/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</row>
    <row r="207" spans="1:14" x14ac:dyDescent="0.25">
      <c r="A207" t="s">
        <v>44</v>
      </c>
      <c r="B207" t="s">
        <v>45</v>
      </c>
      <c r="C207">
        <v>6</v>
      </c>
      <c r="D207">
        <v>1</v>
      </c>
      <c r="E207">
        <f t="shared" si="39"/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</row>
    <row r="208" spans="1:14" x14ac:dyDescent="0.25">
      <c r="A208" t="s">
        <v>44</v>
      </c>
      <c r="B208" t="s">
        <v>45</v>
      </c>
      <c r="C208">
        <v>7</v>
      </c>
      <c r="D208">
        <v>1</v>
      </c>
      <c r="E208">
        <f t="shared" si="39"/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</row>
    <row r="209" spans="1:14" x14ac:dyDescent="0.25">
      <c r="A209" t="s">
        <v>44</v>
      </c>
      <c r="B209" t="s">
        <v>45</v>
      </c>
      <c r="C209">
        <v>8</v>
      </c>
      <c r="D209">
        <v>1</v>
      </c>
      <c r="E209">
        <f t="shared" si="39"/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</row>
    <row r="210" spans="1:14" x14ac:dyDescent="0.25">
      <c r="A210" t="s">
        <v>44</v>
      </c>
      <c r="B210" t="s">
        <v>45</v>
      </c>
      <c r="C210">
        <v>9</v>
      </c>
      <c r="D210">
        <v>1</v>
      </c>
      <c r="E210">
        <f t="shared" si="39"/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</row>
    <row r="211" spans="1:14" x14ac:dyDescent="0.25">
      <c r="A211" t="s">
        <v>44</v>
      </c>
      <c r="B211" t="s">
        <v>45</v>
      </c>
      <c r="C211">
        <v>10</v>
      </c>
      <c r="D211">
        <v>1</v>
      </c>
      <c r="E211">
        <f t="shared" si="39"/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</row>
    <row r="212" spans="1:14" x14ac:dyDescent="0.25">
      <c r="A212" t="s">
        <v>46</v>
      </c>
      <c r="B212" t="s">
        <v>47</v>
      </c>
      <c r="C212">
        <v>1</v>
      </c>
      <c r="D212">
        <v>2</v>
      </c>
      <c r="E212">
        <f t="shared" si="39"/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</row>
    <row r="213" spans="1:14" x14ac:dyDescent="0.25">
      <c r="A213" t="s">
        <v>46</v>
      </c>
      <c r="B213" t="s">
        <v>47</v>
      </c>
      <c r="C213">
        <v>2</v>
      </c>
      <c r="D213">
        <v>2</v>
      </c>
      <c r="E213">
        <f t="shared" si="39"/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</row>
    <row r="214" spans="1:14" x14ac:dyDescent="0.25">
      <c r="A214" t="s">
        <v>46</v>
      </c>
      <c r="B214" t="s">
        <v>47</v>
      </c>
      <c r="C214">
        <v>3</v>
      </c>
      <c r="D214">
        <v>2</v>
      </c>
      <c r="E214">
        <f t="shared" si="39"/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</row>
    <row r="215" spans="1:14" x14ac:dyDescent="0.25">
      <c r="A215" t="s">
        <v>46</v>
      </c>
      <c r="B215" t="s">
        <v>47</v>
      </c>
      <c r="C215">
        <v>4</v>
      </c>
      <c r="D215">
        <v>2</v>
      </c>
      <c r="E215">
        <f t="shared" si="39"/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</row>
    <row r="216" spans="1:14" x14ac:dyDescent="0.25">
      <c r="A216" t="s">
        <v>46</v>
      </c>
      <c r="B216" t="s">
        <v>47</v>
      </c>
      <c r="C216">
        <v>5</v>
      </c>
      <c r="D216">
        <v>2</v>
      </c>
      <c r="E216">
        <f t="shared" si="39"/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</row>
    <row r="217" spans="1:14" x14ac:dyDescent="0.25">
      <c r="A217" t="s">
        <v>46</v>
      </c>
      <c r="B217" t="s">
        <v>47</v>
      </c>
      <c r="C217">
        <v>6</v>
      </c>
      <c r="D217">
        <v>2</v>
      </c>
      <c r="E217">
        <f t="shared" si="39"/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</row>
    <row r="218" spans="1:14" x14ac:dyDescent="0.25">
      <c r="A218" t="s">
        <v>46</v>
      </c>
      <c r="B218" t="s">
        <v>47</v>
      </c>
      <c r="C218">
        <v>7</v>
      </c>
      <c r="D218">
        <v>2</v>
      </c>
      <c r="E218">
        <f t="shared" si="39"/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</row>
    <row r="219" spans="1:14" x14ac:dyDescent="0.25">
      <c r="A219" t="s">
        <v>46</v>
      </c>
      <c r="B219" t="s">
        <v>47</v>
      </c>
      <c r="C219">
        <v>8</v>
      </c>
      <c r="D219">
        <v>2</v>
      </c>
      <c r="E219">
        <f t="shared" si="39"/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</row>
    <row r="220" spans="1:14" x14ac:dyDescent="0.25">
      <c r="A220" t="s">
        <v>46</v>
      </c>
      <c r="B220" t="s">
        <v>47</v>
      </c>
      <c r="C220">
        <v>9</v>
      </c>
      <c r="D220">
        <v>2</v>
      </c>
      <c r="E220">
        <f t="shared" si="39"/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</row>
    <row r="221" spans="1:14" x14ac:dyDescent="0.25">
      <c r="A221" t="s">
        <v>46</v>
      </c>
      <c r="B221" t="s">
        <v>47</v>
      </c>
      <c r="C221">
        <v>10</v>
      </c>
      <c r="D221">
        <v>2</v>
      </c>
      <c r="E221">
        <f t="shared" si="39"/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</row>
    <row r="222" spans="1:14" x14ac:dyDescent="0.25">
      <c r="A222" t="s">
        <v>48</v>
      </c>
      <c r="B222" t="s">
        <v>49</v>
      </c>
      <c r="C222">
        <v>1</v>
      </c>
      <c r="D222">
        <v>3</v>
      </c>
      <c r="E222">
        <f t="shared" si="39"/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</row>
    <row r="223" spans="1:14" x14ac:dyDescent="0.25">
      <c r="A223" t="s">
        <v>48</v>
      </c>
      <c r="B223" t="s">
        <v>49</v>
      </c>
      <c r="C223">
        <v>2</v>
      </c>
      <c r="D223">
        <v>3</v>
      </c>
      <c r="E223">
        <f t="shared" si="39"/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</row>
    <row r="224" spans="1:14" x14ac:dyDescent="0.25">
      <c r="A224" t="s">
        <v>48</v>
      </c>
      <c r="B224" t="s">
        <v>49</v>
      </c>
      <c r="C224">
        <v>3</v>
      </c>
      <c r="D224">
        <v>3</v>
      </c>
      <c r="E224">
        <f t="shared" si="39"/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</row>
    <row r="225" spans="1:14" x14ac:dyDescent="0.25">
      <c r="A225" t="s">
        <v>48</v>
      </c>
      <c r="B225" t="s">
        <v>49</v>
      </c>
      <c r="C225">
        <v>4</v>
      </c>
      <c r="D225">
        <v>3</v>
      </c>
      <c r="E225">
        <f t="shared" si="39"/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</row>
    <row r="226" spans="1:14" x14ac:dyDescent="0.25">
      <c r="A226" t="s">
        <v>48</v>
      </c>
      <c r="B226" t="s">
        <v>49</v>
      </c>
      <c r="C226">
        <v>5</v>
      </c>
      <c r="D226">
        <v>3</v>
      </c>
      <c r="E226">
        <f t="shared" si="39"/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</row>
    <row r="227" spans="1:14" x14ac:dyDescent="0.25">
      <c r="A227" t="s">
        <v>48</v>
      </c>
      <c r="B227" t="s">
        <v>49</v>
      </c>
      <c r="C227">
        <v>6</v>
      </c>
      <c r="D227">
        <v>3</v>
      </c>
      <c r="E227">
        <f t="shared" si="39"/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</row>
    <row r="228" spans="1:14" x14ac:dyDescent="0.25">
      <c r="A228" t="s">
        <v>48</v>
      </c>
      <c r="B228" t="s">
        <v>49</v>
      </c>
      <c r="C228">
        <v>7</v>
      </c>
      <c r="D228">
        <v>3</v>
      </c>
      <c r="E228">
        <f t="shared" si="39"/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</row>
    <row r="229" spans="1:14" x14ac:dyDescent="0.25">
      <c r="A229" t="s">
        <v>48</v>
      </c>
      <c r="B229" t="s">
        <v>49</v>
      </c>
      <c r="C229">
        <v>8</v>
      </c>
      <c r="D229">
        <v>3</v>
      </c>
      <c r="E229">
        <f t="shared" si="39"/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</row>
    <row r="230" spans="1:14" x14ac:dyDescent="0.25">
      <c r="A230" t="s">
        <v>48</v>
      </c>
      <c r="B230" t="s">
        <v>49</v>
      </c>
      <c r="C230">
        <v>9</v>
      </c>
      <c r="D230">
        <v>3</v>
      </c>
      <c r="E230">
        <f t="shared" si="39"/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</row>
    <row r="231" spans="1:14" x14ac:dyDescent="0.25">
      <c r="A231" t="s">
        <v>48</v>
      </c>
      <c r="B231" t="s">
        <v>49</v>
      </c>
      <c r="C231">
        <v>10</v>
      </c>
      <c r="D231">
        <v>3</v>
      </c>
      <c r="E231">
        <f t="shared" si="39"/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</row>
    <row r="232" spans="1:14" x14ac:dyDescent="0.25">
      <c r="A232" t="s">
        <v>50</v>
      </c>
      <c r="B232" t="s">
        <v>51</v>
      </c>
      <c r="C232">
        <v>1</v>
      </c>
      <c r="D232">
        <v>1</v>
      </c>
      <c r="E232">
        <f t="shared" si="39"/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</row>
    <row r="233" spans="1:14" x14ac:dyDescent="0.25">
      <c r="A233" t="s">
        <v>50</v>
      </c>
      <c r="B233" t="s">
        <v>51</v>
      </c>
      <c r="C233">
        <v>2</v>
      </c>
      <c r="D233">
        <v>1</v>
      </c>
      <c r="E233">
        <f t="shared" si="39"/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</row>
    <row r="234" spans="1:14" x14ac:dyDescent="0.25">
      <c r="A234" t="s">
        <v>50</v>
      </c>
      <c r="B234" t="s">
        <v>51</v>
      </c>
      <c r="C234">
        <v>3</v>
      </c>
      <c r="D234">
        <v>1</v>
      </c>
      <c r="E234">
        <f t="shared" si="39"/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</row>
    <row r="235" spans="1:14" x14ac:dyDescent="0.25">
      <c r="A235" t="s">
        <v>50</v>
      </c>
      <c r="B235" t="s">
        <v>51</v>
      </c>
      <c r="C235">
        <v>4</v>
      </c>
      <c r="D235">
        <v>1</v>
      </c>
      <c r="E235">
        <f t="shared" si="39"/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</row>
    <row r="236" spans="1:14" x14ac:dyDescent="0.25">
      <c r="A236" t="s">
        <v>50</v>
      </c>
      <c r="B236" t="s">
        <v>51</v>
      </c>
      <c r="C236">
        <v>5</v>
      </c>
      <c r="D236">
        <v>1</v>
      </c>
      <c r="E236">
        <f t="shared" si="39"/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</row>
    <row r="237" spans="1:14" x14ac:dyDescent="0.25">
      <c r="A237" t="s">
        <v>50</v>
      </c>
      <c r="B237" t="s">
        <v>51</v>
      </c>
      <c r="C237">
        <v>6</v>
      </c>
      <c r="D237">
        <v>1</v>
      </c>
      <c r="E237">
        <f t="shared" si="39"/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</row>
    <row r="238" spans="1:14" x14ac:dyDescent="0.25">
      <c r="A238" t="s">
        <v>50</v>
      </c>
      <c r="B238" t="s">
        <v>51</v>
      </c>
      <c r="C238">
        <v>7</v>
      </c>
      <c r="D238">
        <v>1</v>
      </c>
      <c r="E238">
        <f t="shared" si="39"/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</row>
    <row r="239" spans="1:14" x14ac:dyDescent="0.25">
      <c r="A239" t="s">
        <v>50</v>
      </c>
      <c r="B239" t="s">
        <v>51</v>
      </c>
      <c r="C239">
        <v>8</v>
      </c>
      <c r="D239">
        <v>1</v>
      </c>
      <c r="E239">
        <f t="shared" si="39"/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</row>
    <row r="240" spans="1:14" x14ac:dyDescent="0.25">
      <c r="A240" t="s">
        <v>50</v>
      </c>
      <c r="B240" t="s">
        <v>51</v>
      </c>
      <c r="C240">
        <v>9</v>
      </c>
      <c r="D240">
        <v>1</v>
      </c>
      <c r="E240">
        <f t="shared" si="39"/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</row>
    <row r="241" spans="1:14" x14ac:dyDescent="0.25">
      <c r="A241" t="s">
        <v>50</v>
      </c>
      <c r="B241" t="s">
        <v>51</v>
      </c>
      <c r="C241">
        <v>10</v>
      </c>
      <c r="D241">
        <v>1</v>
      </c>
      <c r="E241">
        <f t="shared" si="39"/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</row>
    <row r="242" spans="1:14" x14ac:dyDescent="0.25">
      <c r="A242" t="s">
        <v>52</v>
      </c>
      <c r="B242" t="s">
        <v>53</v>
      </c>
      <c r="C242">
        <v>1</v>
      </c>
      <c r="D242">
        <v>1</v>
      </c>
      <c r="E242">
        <f t="shared" si="39"/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</row>
    <row r="243" spans="1:14" x14ac:dyDescent="0.25">
      <c r="A243" t="s">
        <v>52</v>
      </c>
      <c r="B243" t="s">
        <v>53</v>
      </c>
      <c r="C243">
        <v>2</v>
      </c>
      <c r="D243">
        <v>1</v>
      </c>
      <c r="E243">
        <f t="shared" si="39"/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</row>
    <row r="244" spans="1:14" x14ac:dyDescent="0.25">
      <c r="A244" t="s">
        <v>52</v>
      </c>
      <c r="B244" t="s">
        <v>53</v>
      </c>
      <c r="C244">
        <v>3</v>
      </c>
      <c r="D244">
        <v>1</v>
      </c>
      <c r="E244">
        <f t="shared" si="39"/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</row>
    <row r="245" spans="1:14" x14ac:dyDescent="0.25">
      <c r="A245" t="s">
        <v>52</v>
      </c>
      <c r="B245" t="s">
        <v>53</v>
      </c>
      <c r="C245">
        <v>4</v>
      </c>
      <c r="D245">
        <v>1</v>
      </c>
      <c r="E245">
        <f t="shared" si="39"/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</row>
    <row r="246" spans="1:14" x14ac:dyDescent="0.25">
      <c r="A246" t="s">
        <v>52</v>
      </c>
      <c r="B246" t="s">
        <v>53</v>
      </c>
      <c r="C246">
        <v>5</v>
      </c>
      <c r="D246">
        <v>1</v>
      </c>
      <c r="E246">
        <f t="shared" si="39"/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</row>
    <row r="247" spans="1:14" x14ac:dyDescent="0.25">
      <c r="A247" t="s">
        <v>52</v>
      </c>
      <c r="B247" t="s">
        <v>53</v>
      </c>
      <c r="C247">
        <v>6</v>
      </c>
      <c r="D247">
        <v>1</v>
      </c>
      <c r="E247">
        <f t="shared" si="39"/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</row>
    <row r="248" spans="1:14" x14ac:dyDescent="0.25">
      <c r="A248" t="s">
        <v>52</v>
      </c>
      <c r="B248" t="s">
        <v>53</v>
      </c>
      <c r="C248">
        <v>7</v>
      </c>
      <c r="D248">
        <v>1</v>
      </c>
      <c r="E248">
        <f t="shared" si="39"/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</row>
    <row r="249" spans="1:14" x14ac:dyDescent="0.25">
      <c r="A249" t="s">
        <v>52</v>
      </c>
      <c r="B249" t="s">
        <v>53</v>
      </c>
      <c r="C249">
        <v>8</v>
      </c>
      <c r="D249">
        <v>1</v>
      </c>
      <c r="E249">
        <f t="shared" si="39"/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</row>
    <row r="250" spans="1:14" x14ac:dyDescent="0.25">
      <c r="A250" t="s">
        <v>52</v>
      </c>
      <c r="B250" t="s">
        <v>53</v>
      </c>
      <c r="C250">
        <v>9</v>
      </c>
      <c r="D250">
        <v>1</v>
      </c>
      <c r="E250">
        <f t="shared" si="39"/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</row>
    <row r="251" spans="1:14" x14ac:dyDescent="0.25">
      <c r="A251" t="s">
        <v>52</v>
      </c>
      <c r="B251" t="s">
        <v>53</v>
      </c>
      <c r="C251">
        <v>10</v>
      </c>
      <c r="D251">
        <v>1</v>
      </c>
      <c r="E251">
        <f t="shared" si="39"/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</row>
    <row r="252" spans="1:14" x14ac:dyDescent="0.25">
      <c r="A252" s="3" t="s">
        <v>184</v>
      </c>
      <c r="B252" t="s">
        <v>193</v>
      </c>
      <c r="C252">
        <v>1</v>
      </c>
      <c r="D252">
        <v>1</v>
      </c>
      <c r="E252">
        <f t="shared" si="39"/>
        <v>1</v>
      </c>
      <c r="F252">
        <v>2.6676279740000002</v>
      </c>
      <c r="G252">
        <v>7.0692141299999998</v>
      </c>
      <c r="H252">
        <f t="shared" ref="H252:H261" si="40">F252*3.65*5.7*20/1000</f>
        <v>1.1099999999814001</v>
      </c>
      <c r="I252">
        <f t="shared" ref="I252:J261" si="41">H252/1000</f>
        <v>1.1099999999814002E-3</v>
      </c>
      <c r="J252">
        <f t="shared" si="41"/>
        <v>1.1099999999814002E-6</v>
      </c>
      <c r="K252">
        <f t="shared" ref="K252:K261" si="42">I252*2.20462</f>
        <v>2.447128199958994E-3</v>
      </c>
      <c r="L252" s="4">
        <v>1.0999999999999999E-2</v>
      </c>
      <c r="M252" s="4">
        <v>3.01</v>
      </c>
      <c r="N252">
        <f>(H252/L252)^(1/M252)</f>
        <v>4.6318829138707471</v>
      </c>
    </row>
    <row r="253" spans="1:14" x14ac:dyDescent="0.25">
      <c r="A253" s="3" t="s">
        <v>184</v>
      </c>
      <c r="B253" t="s">
        <v>193</v>
      </c>
      <c r="C253">
        <v>2</v>
      </c>
      <c r="D253">
        <v>1</v>
      </c>
      <c r="E253">
        <f t="shared" si="39"/>
        <v>2</v>
      </c>
      <c r="F253">
        <v>3.8692621960000002</v>
      </c>
      <c r="G253">
        <v>10.25354482</v>
      </c>
      <c r="H253">
        <f t="shared" si="40"/>
        <v>1.6099999997556003</v>
      </c>
      <c r="I253">
        <f t="shared" si="41"/>
        <v>1.6099999997556003E-3</v>
      </c>
      <c r="J253">
        <f t="shared" si="41"/>
        <v>1.6099999997556003E-6</v>
      </c>
      <c r="K253">
        <f t="shared" si="42"/>
        <v>3.5494381994611913E-3</v>
      </c>
      <c r="L253" s="4">
        <v>1.0999999999999999E-2</v>
      </c>
      <c r="M253" s="4">
        <v>3.01</v>
      </c>
      <c r="N253">
        <f t="shared" ref="N253:N261" si="43">(H253/L253)^(1/M253)</f>
        <v>5.240986248696256</v>
      </c>
    </row>
    <row r="254" spans="1:14" x14ac:dyDescent="0.25">
      <c r="A254" s="3" t="s">
        <v>184</v>
      </c>
      <c r="B254" t="s">
        <v>193</v>
      </c>
      <c r="C254">
        <v>3</v>
      </c>
      <c r="D254">
        <v>1</v>
      </c>
      <c r="E254">
        <f t="shared" si="39"/>
        <v>3</v>
      </c>
      <c r="F254">
        <v>5.0708964190000003</v>
      </c>
      <c r="G254">
        <v>13.43787551</v>
      </c>
      <c r="H254">
        <f t="shared" si="40"/>
        <v>2.1099999999459</v>
      </c>
      <c r="I254">
        <f t="shared" si="41"/>
        <v>2.1099999999458999E-3</v>
      </c>
      <c r="J254">
        <f t="shared" si="41"/>
        <v>2.1099999999459001E-6</v>
      </c>
      <c r="K254">
        <f t="shared" si="42"/>
        <v>4.6517481998807298E-3</v>
      </c>
      <c r="L254" s="4">
        <v>1.0999999999999999E-2</v>
      </c>
      <c r="M254" s="4">
        <v>3.01</v>
      </c>
      <c r="N254">
        <f t="shared" si="43"/>
        <v>5.7337022923298262</v>
      </c>
    </row>
    <row r="255" spans="1:14" x14ac:dyDescent="0.25">
      <c r="A255" s="3" t="s">
        <v>184</v>
      </c>
      <c r="B255" t="s">
        <v>193</v>
      </c>
      <c r="C255">
        <v>4</v>
      </c>
      <c r="D255">
        <v>1</v>
      </c>
      <c r="E255">
        <f t="shared" si="39"/>
        <v>4</v>
      </c>
      <c r="F255">
        <v>5.0829127610000002</v>
      </c>
      <c r="G255">
        <v>13.469718820000001</v>
      </c>
      <c r="H255">
        <f t="shared" si="40"/>
        <v>2.1149999998521003</v>
      </c>
      <c r="I255">
        <f t="shared" si="41"/>
        <v>2.1149999998521002E-3</v>
      </c>
      <c r="J255">
        <f t="shared" si="41"/>
        <v>2.1149999998521001E-6</v>
      </c>
      <c r="K255">
        <f t="shared" si="42"/>
        <v>4.6627712996739372E-3</v>
      </c>
      <c r="L255" s="4">
        <v>1.0999999999999999E-2</v>
      </c>
      <c r="M255" s="4">
        <v>3.01</v>
      </c>
      <c r="N255">
        <f t="shared" si="43"/>
        <v>5.738212669774577</v>
      </c>
    </row>
    <row r="256" spans="1:14" x14ac:dyDescent="0.25">
      <c r="A256" s="3" t="s">
        <v>184</v>
      </c>
      <c r="B256" t="s">
        <v>193</v>
      </c>
      <c r="C256">
        <v>5</v>
      </c>
      <c r="D256">
        <v>1</v>
      </c>
      <c r="E256">
        <f t="shared" si="39"/>
        <v>5</v>
      </c>
      <c r="F256">
        <v>5.0949291030000001</v>
      </c>
      <c r="G256">
        <v>13.501562119999999</v>
      </c>
      <c r="H256">
        <f t="shared" si="40"/>
        <v>2.1199999997583001</v>
      </c>
      <c r="I256">
        <f t="shared" si="41"/>
        <v>2.1199999997583E-3</v>
      </c>
      <c r="J256">
        <f t="shared" si="41"/>
        <v>2.1199999997583E-6</v>
      </c>
      <c r="K256">
        <f t="shared" si="42"/>
        <v>4.6737943994671427E-3</v>
      </c>
      <c r="L256" s="4">
        <v>1.0999999999999999E-2</v>
      </c>
      <c r="M256" s="4">
        <v>3.01</v>
      </c>
      <c r="N256">
        <f t="shared" si="43"/>
        <v>5.7427159324658712</v>
      </c>
    </row>
    <row r="257" spans="1:14" x14ac:dyDescent="0.25">
      <c r="A257" s="3" t="s">
        <v>184</v>
      </c>
      <c r="B257" t="s">
        <v>193</v>
      </c>
      <c r="C257">
        <v>6</v>
      </c>
      <c r="D257">
        <v>1</v>
      </c>
      <c r="E257">
        <f t="shared" si="39"/>
        <v>6</v>
      </c>
      <c r="F257">
        <v>5.1069454460000001</v>
      </c>
      <c r="G257">
        <v>13.53340543</v>
      </c>
      <c r="H257">
        <f t="shared" si="40"/>
        <v>2.1250000000806004</v>
      </c>
      <c r="I257">
        <f t="shared" si="41"/>
        <v>2.1250000000806006E-3</v>
      </c>
      <c r="J257">
        <f t="shared" si="41"/>
        <v>2.1250000000806007E-6</v>
      </c>
      <c r="K257">
        <f t="shared" si="42"/>
        <v>4.6848175001776935E-3</v>
      </c>
      <c r="L257" s="4">
        <v>1.0999999999999999E-2</v>
      </c>
      <c r="M257" s="4">
        <v>3.01</v>
      </c>
      <c r="N257">
        <f t="shared" si="43"/>
        <v>5.747212108740996</v>
      </c>
    </row>
    <row r="258" spans="1:14" x14ac:dyDescent="0.25">
      <c r="A258" s="3" t="s">
        <v>184</v>
      </c>
      <c r="B258" t="s">
        <v>193</v>
      </c>
      <c r="C258">
        <v>7</v>
      </c>
      <c r="D258">
        <v>1</v>
      </c>
      <c r="E258">
        <f t="shared" si="39"/>
        <v>7</v>
      </c>
      <c r="F258">
        <v>5.118961788</v>
      </c>
      <c r="G258">
        <v>13.565248739999999</v>
      </c>
      <c r="H258">
        <f t="shared" si="40"/>
        <v>2.1299999999868002</v>
      </c>
      <c r="I258">
        <f t="shared" si="41"/>
        <v>2.1299999999868004E-3</v>
      </c>
      <c r="J258">
        <f t="shared" si="41"/>
        <v>2.1299999999868006E-6</v>
      </c>
      <c r="K258">
        <f t="shared" si="42"/>
        <v>4.6958405999709E-3</v>
      </c>
      <c r="L258" s="4">
        <v>1.0999999999999999E-2</v>
      </c>
      <c r="M258" s="4">
        <v>3.01</v>
      </c>
      <c r="N258">
        <f t="shared" si="43"/>
        <v>5.7517012256396187</v>
      </c>
    </row>
    <row r="259" spans="1:14" x14ac:dyDescent="0.25">
      <c r="A259" s="3" t="s">
        <v>184</v>
      </c>
      <c r="B259" t="s">
        <v>193</v>
      </c>
      <c r="C259">
        <v>8</v>
      </c>
      <c r="D259">
        <v>1</v>
      </c>
      <c r="E259">
        <f t="shared" ref="E259:E322" si="44">C259*D259</f>
        <v>8</v>
      </c>
      <c r="F259">
        <v>5.1309781299999999</v>
      </c>
      <c r="G259">
        <v>13.597092050000001</v>
      </c>
      <c r="H259">
        <f t="shared" si="40"/>
        <v>2.134999999893</v>
      </c>
      <c r="I259">
        <f t="shared" si="41"/>
        <v>2.1349999998929998E-3</v>
      </c>
      <c r="J259">
        <f t="shared" si="41"/>
        <v>2.1349999998929997E-6</v>
      </c>
      <c r="K259">
        <f t="shared" si="42"/>
        <v>4.7068636997641047E-3</v>
      </c>
      <c r="L259" s="4">
        <v>1.0999999999999999E-2</v>
      </c>
      <c r="M259" s="4">
        <v>3.01</v>
      </c>
      <c r="N259">
        <f t="shared" si="43"/>
        <v>5.7561833111503411</v>
      </c>
    </row>
    <row r="260" spans="1:14" x14ac:dyDescent="0.25">
      <c r="A260" s="3" t="s">
        <v>184</v>
      </c>
      <c r="B260" t="s">
        <v>193</v>
      </c>
      <c r="C260">
        <v>9</v>
      </c>
      <c r="D260">
        <v>1</v>
      </c>
      <c r="E260">
        <f t="shared" si="44"/>
        <v>9</v>
      </c>
      <c r="F260">
        <v>5.1429944729999999</v>
      </c>
      <c r="G260">
        <v>13.628935350000001</v>
      </c>
      <c r="H260">
        <f t="shared" si="40"/>
        <v>2.1400000002152995</v>
      </c>
      <c r="I260">
        <f t="shared" si="41"/>
        <v>2.1400000002152995E-3</v>
      </c>
      <c r="J260">
        <f t="shared" si="41"/>
        <v>2.1400000002152995E-6</v>
      </c>
      <c r="K260">
        <f t="shared" si="42"/>
        <v>4.7178868004746528E-3</v>
      </c>
      <c r="L260" s="4">
        <v>1.0999999999999999E-2</v>
      </c>
      <c r="M260" s="4">
        <v>3.01</v>
      </c>
      <c r="N260">
        <f t="shared" si="43"/>
        <v>5.7606583930870281</v>
      </c>
    </row>
    <row r="261" spans="1:14" x14ac:dyDescent="0.25">
      <c r="A261" s="3" t="s">
        <v>184</v>
      </c>
      <c r="B261" t="s">
        <v>193</v>
      </c>
      <c r="C261">
        <v>10</v>
      </c>
      <c r="D261">
        <v>1</v>
      </c>
      <c r="E261">
        <f t="shared" si="44"/>
        <v>10</v>
      </c>
      <c r="F261">
        <v>5.1550108149999998</v>
      </c>
      <c r="G261">
        <v>13.66077866</v>
      </c>
      <c r="H261">
        <f t="shared" si="40"/>
        <v>2.1450000001214997</v>
      </c>
      <c r="I261">
        <f t="shared" si="41"/>
        <v>2.1450000001214998E-3</v>
      </c>
      <c r="J261">
        <f t="shared" si="41"/>
        <v>2.1450000001214999E-6</v>
      </c>
      <c r="K261">
        <f t="shared" si="42"/>
        <v>4.7289099002678602E-3</v>
      </c>
      <c r="L261" s="4">
        <v>1.0999999999999999E-2</v>
      </c>
      <c r="M261" s="4">
        <v>3.01</v>
      </c>
      <c r="N261">
        <f t="shared" si="43"/>
        <v>5.7651264979756727</v>
      </c>
    </row>
    <row r="262" spans="1:14" x14ac:dyDescent="0.25">
      <c r="A262" t="s">
        <v>54</v>
      </c>
      <c r="B262" t="s">
        <v>55</v>
      </c>
      <c r="C262">
        <v>1</v>
      </c>
      <c r="D262">
        <v>2</v>
      </c>
      <c r="E262">
        <f t="shared" si="44"/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</row>
    <row r="263" spans="1:14" x14ac:dyDescent="0.25">
      <c r="A263" t="s">
        <v>54</v>
      </c>
      <c r="B263" t="s">
        <v>55</v>
      </c>
      <c r="C263">
        <v>2</v>
      </c>
      <c r="D263">
        <v>2</v>
      </c>
      <c r="E263">
        <f t="shared" si="44"/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</row>
    <row r="264" spans="1:14" x14ac:dyDescent="0.25">
      <c r="A264" t="s">
        <v>54</v>
      </c>
      <c r="B264" t="s">
        <v>55</v>
      </c>
      <c r="C264">
        <v>3</v>
      </c>
      <c r="D264">
        <v>2</v>
      </c>
      <c r="E264">
        <f t="shared" si="44"/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</row>
    <row r="265" spans="1:14" x14ac:dyDescent="0.25">
      <c r="A265" t="s">
        <v>54</v>
      </c>
      <c r="B265" t="s">
        <v>55</v>
      </c>
      <c r="C265">
        <v>4</v>
      </c>
      <c r="D265">
        <v>2</v>
      </c>
      <c r="E265">
        <f t="shared" si="44"/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</row>
    <row r="266" spans="1:14" x14ac:dyDescent="0.25">
      <c r="A266" t="s">
        <v>54</v>
      </c>
      <c r="B266" t="s">
        <v>55</v>
      </c>
      <c r="C266">
        <v>5</v>
      </c>
      <c r="D266">
        <v>2</v>
      </c>
      <c r="E266">
        <f t="shared" si="44"/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</row>
    <row r="267" spans="1:14" x14ac:dyDescent="0.25">
      <c r="A267" t="s">
        <v>54</v>
      </c>
      <c r="B267" t="s">
        <v>55</v>
      </c>
      <c r="C267">
        <v>6</v>
      </c>
      <c r="D267">
        <v>2</v>
      </c>
      <c r="E267">
        <f t="shared" si="44"/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</row>
    <row r="268" spans="1:14" x14ac:dyDescent="0.25">
      <c r="A268" t="s">
        <v>54</v>
      </c>
      <c r="B268" t="s">
        <v>55</v>
      </c>
      <c r="C268">
        <v>7</v>
      </c>
      <c r="D268">
        <v>2</v>
      </c>
      <c r="E268">
        <f t="shared" si="44"/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</row>
    <row r="269" spans="1:14" x14ac:dyDescent="0.25">
      <c r="A269" t="s">
        <v>54</v>
      </c>
      <c r="B269" t="s">
        <v>55</v>
      </c>
      <c r="C269">
        <v>8</v>
      </c>
      <c r="D269">
        <v>2</v>
      </c>
      <c r="E269">
        <f t="shared" si="44"/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</row>
    <row r="270" spans="1:14" x14ac:dyDescent="0.25">
      <c r="A270" t="s">
        <v>54</v>
      </c>
      <c r="B270" t="s">
        <v>55</v>
      </c>
      <c r="C270">
        <v>9</v>
      </c>
      <c r="D270">
        <v>2</v>
      </c>
      <c r="E270">
        <f t="shared" si="44"/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</row>
    <row r="271" spans="1:14" x14ac:dyDescent="0.25">
      <c r="A271" t="s">
        <v>54</v>
      </c>
      <c r="B271" t="s">
        <v>55</v>
      </c>
      <c r="C271">
        <v>10</v>
      </c>
      <c r="D271">
        <v>2</v>
      </c>
      <c r="E271">
        <f t="shared" si="44"/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</row>
    <row r="272" spans="1:14" x14ac:dyDescent="0.25">
      <c r="A272" t="s">
        <v>56</v>
      </c>
      <c r="B272" t="s">
        <v>57</v>
      </c>
      <c r="C272">
        <v>1</v>
      </c>
      <c r="D272">
        <v>2</v>
      </c>
      <c r="E272">
        <f t="shared" si="44"/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</row>
    <row r="273" spans="1:14" x14ac:dyDescent="0.25">
      <c r="A273" t="s">
        <v>56</v>
      </c>
      <c r="B273" t="s">
        <v>57</v>
      </c>
      <c r="C273">
        <v>2</v>
      </c>
      <c r="D273">
        <v>2</v>
      </c>
      <c r="E273">
        <f t="shared" si="44"/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</row>
    <row r="274" spans="1:14" x14ac:dyDescent="0.25">
      <c r="A274" t="s">
        <v>56</v>
      </c>
      <c r="B274" t="s">
        <v>57</v>
      </c>
      <c r="C274">
        <v>3</v>
      </c>
      <c r="D274">
        <v>2</v>
      </c>
      <c r="E274">
        <f t="shared" si="44"/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</row>
    <row r="275" spans="1:14" x14ac:dyDescent="0.25">
      <c r="A275" t="s">
        <v>56</v>
      </c>
      <c r="B275" t="s">
        <v>57</v>
      </c>
      <c r="C275">
        <v>4</v>
      </c>
      <c r="D275">
        <v>2</v>
      </c>
      <c r="E275">
        <f t="shared" si="44"/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</row>
    <row r="276" spans="1:14" x14ac:dyDescent="0.25">
      <c r="A276" t="s">
        <v>56</v>
      </c>
      <c r="B276" t="s">
        <v>57</v>
      </c>
      <c r="C276">
        <v>5</v>
      </c>
      <c r="D276">
        <v>2</v>
      </c>
      <c r="E276">
        <f t="shared" si="44"/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</row>
    <row r="277" spans="1:14" x14ac:dyDescent="0.25">
      <c r="A277" t="s">
        <v>56</v>
      </c>
      <c r="B277" t="s">
        <v>57</v>
      </c>
      <c r="C277">
        <v>6</v>
      </c>
      <c r="D277">
        <v>2</v>
      </c>
      <c r="E277">
        <f t="shared" si="44"/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</row>
    <row r="278" spans="1:14" x14ac:dyDescent="0.25">
      <c r="A278" t="s">
        <v>56</v>
      </c>
      <c r="B278" t="s">
        <v>57</v>
      </c>
      <c r="C278">
        <v>7</v>
      </c>
      <c r="D278">
        <v>2</v>
      </c>
      <c r="E278">
        <f t="shared" si="44"/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</row>
    <row r="279" spans="1:14" x14ac:dyDescent="0.25">
      <c r="A279" t="s">
        <v>56</v>
      </c>
      <c r="B279" t="s">
        <v>57</v>
      </c>
      <c r="C279">
        <v>8</v>
      </c>
      <c r="D279">
        <v>2</v>
      </c>
      <c r="E279">
        <f t="shared" si="44"/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</row>
    <row r="280" spans="1:14" x14ac:dyDescent="0.25">
      <c r="A280" t="s">
        <v>56</v>
      </c>
      <c r="B280" t="s">
        <v>57</v>
      </c>
      <c r="C280">
        <v>9</v>
      </c>
      <c r="D280">
        <v>2</v>
      </c>
      <c r="E280">
        <f t="shared" si="44"/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</row>
    <row r="281" spans="1:14" x14ac:dyDescent="0.25">
      <c r="A281" t="s">
        <v>56</v>
      </c>
      <c r="B281" t="s">
        <v>57</v>
      </c>
      <c r="C281">
        <v>10</v>
      </c>
      <c r="D281">
        <v>2</v>
      </c>
      <c r="E281">
        <f t="shared" si="44"/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</row>
    <row r="282" spans="1:14" x14ac:dyDescent="0.25">
      <c r="A282" t="s">
        <v>58</v>
      </c>
      <c r="B282" t="s">
        <v>59</v>
      </c>
      <c r="C282">
        <v>1</v>
      </c>
      <c r="D282">
        <v>3</v>
      </c>
      <c r="E282">
        <f t="shared" si="44"/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</row>
    <row r="283" spans="1:14" x14ac:dyDescent="0.25">
      <c r="A283" t="s">
        <v>58</v>
      </c>
      <c r="B283" t="s">
        <v>59</v>
      </c>
      <c r="C283">
        <v>2</v>
      </c>
      <c r="D283">
        <v>3</v>
      </c>
      <c r="E283">
        <f t="shared" si="44"/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</row>
    <row r="284" spans="1:14" x14ac:dyDescent="0.25">
      <c r="A284" t="s">
        <v>58</v>
      </c>
      <c r="B284" t="s">
        <v>59</v>
      </c>
      <c r="C284">
        <v>3</v>
      </c>
      <c r="D284">
        <v>3</v>
      </c>
      <c r="E284">
        <f t="shared" si="44"/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</row>
    <row r="285" spans="1:14" x14ac:dyDescent="0.25">
      <c r="A285" t="s">
        <v>58</v>
      </c>
      <c r="B285" t="s">
        <v>59</v>
      </c>
      <c r="C285">
        <v>4</v>
      </c>
      <c r="D285">
        <v>3</v>
      </c>
      <c r="E285">
        <f t="shared" si="44"/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</row>
    <row r="286" spans="1:14" x14ac:dyDescent="0.25">
      <c r="A286" t="s">
        <v>58</v>
      </c>
      <c r="B286" t="s">
        <v>59</v>
      </c>
      <c r="C286">
        <v>5</v>
      </c>
      <c r="D286">
        <v>3</v>
      </c>
      <c r="E286">
        <f t="shared" si="44"/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</row>
    <row r="287" spans="1:14" x14ac:dyDescent="0.25">
      <c r="A287" t="s">
        <v>58</v>
      </c>
      <c r="B287" t="s">
        <v>59</v>
      </c>
      <c r="C287">
        <v>6</v>
      </c>
      <c r="D287">
        <v>3</v>
      </c>
      <c r="E287">
        <f t="shared" si="44"/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</row>
    <row r="288" spans="1:14" x14ac:dyDescent="0.25">
      <c r="A288" t="s">
        <v>58</v>
      </c>
      <c r="B288" t="s">
        <v>59</v>
      </c>
      <c r="C288">
        <v>7</v>
      </c>
      <c r="D288">
        <v>3</v>
      </c>
      <c r="E288">
        <f t="shared" si="44"/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</row>
    <row r="289" spans="1:14" x14ac:dyDescent="0.25">
      <c r="A289" t="s">
        <v>58</v>
      </c>
      <c r="B289" t="s">
        <v>59</v>
      </c>
      <c r="C289">
        <v>8</v>
      </c>
      <c r="D289">
        <v>3</v>
      </c>
      <c r="E289">
        <f t="shared" si="44"/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</row>
    <row r="290" spans="1:14" x14ac:dyDescent="0.25">
      <c r="A290" t="s">
        <v>58</v>
      </c>
      <c r="B290" t="s">
        <v>59</v>
      </c>
      <c r="C290">
        <v>9</v>
      </c>
      <c r="D290">
        <v>3</v>
      </c>
      <c r="E290">
        <f t="shared" si="44"/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</row>
    <row r="291" spans="1:14" x14ac:dyDescent="0.25">
      <c r="A291" t="s">
        <v>58</v>
      </c>
      <c r="B291" t="s">
        <v>59</v>
      </c>
      <c r="C291">
        <v>10</v>
      </c>
      <c r="D291">
        <v>3</v>
      </c>
      <c r="E291">
        <f t="shared" si="44"/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</row>
    <row r="292" spans="1:14" x14ac:dyDescent="0.25">
      <c r="A292" t="s">
        <v>60</v>
      </c>
      <c r="B292" t="s">
        <v>61</v>
      </c>
      <c r="C292">
        <v>1</v>
      </c>
      <c r="D292">
        <v>2</v>
      </c>
      <c r="E292">
        <f t="shared" si="44"/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1.24E-2</v>
      </c>
      <c r="M292">
        <v>3.2</v>
      </c>
      <c r="N292">
        <v>20.58566939</v>
      </c>
    </row>
    <row r="293" spans="1:14" x14ac:dyDescent="0.25">
      <c r="A293" t="s">
        <v>60</v>
      </c>
      <c r="B293" t="s">
        <v>61</v>
      </c>
      <c r="C293">
        <v>2</v>
      </c>
      <c r="D293">
        <v>2</v>
      </c>
      <c r="E293">
        <f t="shared" si="44"/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1.24E-2</v>
      </c>
      <c r="M293">
        <v>3.2</v>
      </c>
      <c r="N293">
        <v>26.966869200000001</v>
      </c>
    </row>
    <row r="294" spans="1:14" x14ac:dyDescent="0.25">
      <c r="A294" t="s">
        <v>60</v>
      </c>
      <c r="B294" t="s">
        <v>61</v>
      </c>
      <c r="C294">
        <v>3</v>
      </c>
      <c r="D294">
        <v>2</v>
      </c>
      <c r="E294">
        <f t="shared" si="44"/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1.24E-2</v>
      </c>
      <c r="M294">
        <v>3.2</v>
      </c>
      <c r="N294">
        <v>29.76376634</v>
      </c>
    </row>
    <row r="295" spans="1:14" x14ac:dyDescent="0.25">
      <c r="A295" t="s">
        <v>60</v>
      </c>
      <c r="B295" t="s">
        <v>61</v>
      </c>
      <c r="C295">
        <v>4</v>
      </c>
      <c r="D295">
        <v>2</v>
      </c>
      <c r="E295">
        <f t="shared" si="44"/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1.24E-2</v>
      </c>
      <c r="M295">
        <v>3.2</v>
      </c>
      <c r="N295">
        <v>32.71181739</v>
      </c>
    </row>
    <row r="296" spans="1:14" x14ac:dyDescent="0.25">
      <c r="A296" t="s">
        <v>60</v>
      </c>
      <c r="B296" t="s">
        <v>61</v>
      </c>
      <c r="C296">
        <v>5</v>
      </c>
      <c r="D296">
        <v>2</v>
      </c>
      <c r="E296">
        <f t="shared" si="44"/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1.24E-2</v>
      </c>
      <c r="M296">
        <v>3.2</v>
      </c>
      <c r="N296">
        <v>35.147648340000003</v>
      </c>
    </row>
    <row r="297" spans="1:14" x14ac:dyDescent="0.25">
      <c r="A297" t="s">
        <v>60</v>
      </c>
      <c r="B297" t="s">
        <v>61</v>
      </c>
      <c r="C297">
        <v>6</v>
      </c>
      <c r="D297">
        <v>2</v>
      </c>
      <c r="E297">
        <f t="shared" si="44"/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1.24E-2</v>
      </c>
      <c r="M297">
        <v>3.2</v>
      </c>
      <c r="N297">
        <v>36.285258810000002</v>
      </c>
    </row>
    <row r="298" spans="1:14" x14ac:dyDescent="0.25">
      <c r="A298" t="s">
        <v>60</v>
      </c>
      <c r="B298" t="s">
        <v>61</v>
      </c>
      <c r="C298">
        <v>7</v>
      </c>
      <c r="D298">
        <v>2</v>
      </c>
      <c r="E298">
        <f t="shared" si="44"/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1.24E-2</v>
      </c>
      <c r="M298">
        <v>3.2</v>
      </c>
      <c r="N298">
        <v>38.211926839999997</v>
      </c>
    </row>
    <row r="299" spans="1:14" x14ac:dyDescent="0.25">
      <c r="A299" t="s">
        <v>60</v>
      </c>
      <c r="B299" t="s">
        <v>61</v>
      </c>
      <c r="C299">
        <v>8</v>
      </c>
      <c r="D299">
        <v>2</v>
      </c>
      <c r="E299">
        <f t="shared" si="44"/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1.24E-2</v>
      </c>
      <c r="M299">
        <v>3.2</v>
      </c>
      <c r="N299">
        <v>39.944639459999998</v>
      </c>
    </row>
    <row r="300" spans="1:14" x14ac:dyDescent="0.25">
      <c r="A300" t="s">
        <v>60</v>
      </c>
      <c r="B300" t="s">
        <v>61</v>
      </c>
      <c r="C300">
        <v>9</v>
      </c>
      <c r="D300">
        <v>2</v>
      </c>
      <c r="E300">
        <f t="shared" si="44"/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1.24E-2</v>
      </c>
      <c r="M300">
        <v>3.2</v>
      </c>
      <c r="N300">
        <v>40.375415799999999</v>
      </c>
    </row>
    <row r="301" spans="1:14" x14ac:dyDescent="0.25">
      <c r="A301" t="s">
        <v>60</v>
      </c>
      <c r="B301" t="s">
        <v>61</v>
      </c>
      <c r="C301">
        <v>10</v>
      </c>
      <c r="D301">
        <v>2</v>
      </c>
      <c r="E301">
        <f t="shared" si="44"/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1.24E-2</v>
      </c>
      <c r="M301">
        <v>3.2</v>
      </c>
      <c r="N301">
        <v>41.169731259999999</v>
      </c>
    </row>
    <row r="302" spans="1:14" x14ac:dyDescent="0.25">
      <c r="A302" t="s">
        <v>62</v>
      </c>
      <c r="B302" t="s">
        <v>63</v>
      </c>
      <c r="C302">
        <v>1</v>
      </c>
      <c r="D302">
        <v>2</v>
      </c>
      <c r="E302">
        <f t="shared" si="44"/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</row>
    <row r="303" spans="1:14" x14ac:dyDescent="0.25">
      <c r="A303" t="s">
        <v>62</v>
      </c>
      <c r="B303" t="s">
        <v>63</v>
      </c>
      <c r="C303">
        <v>2</v>
      </c>
      <c r="D303">
        <v>2</v>
      </c>
      <c r="E303">
        <f t="shared" si="44"/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</row>
    <row r="304" spans="1:14" x14ac:dyDescent="0.25">
      <c r="A304" t="s">
        <v>62</v>
      </c>
      <c r="B304" t="s">
        <v>63</v>
      </c>
      <c r="C304">
        <v>3</v>
      </c>
      <c r="D304">
        <v>2</v>
      </c>
      <c r="E304">
        <f t="shared" si="44"/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</row>
    <row r="305" spans="1:14" x14ac:dyDescent="0.25">
      <c r="A305" t="s">
        <v>62</v>
      </c>
      <c r="B305" t="s">
        <v>63</v>
      </c>
      <c r="C305">
        <v>4</v>
      </c>
      <c r="D305">
        <v>2</v>
      </c>
      <c r="E305">
        <f t="shared" si="44"/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</row>
    <row r="306" spans="1:14" x14ac:dyDescent="0.25">
      <c r="A306" t="s">
        <v>62</v>
      </c>
      <c r="B306" t="s">
        <v>63</v>
      </c>
      <c r="C306">
        <v>5</v>
      </c>
      <c r="D306">
        <v>2</v>
      </c>
      <c r="E306">
        <f t="shared" si="44"/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</row>
    <row r="307" spans="1:14" x14ac:dyDescent="0.25">
      <c r="A307" t="s">
        <v>62</v>
      </c>
      <c r="B307" t="s">
        <v>63</v>
      </c>
      <c r="C307">
        <v>6</v>
      </c>
      <c r="D307">
        <v>2</v>
      </c>
      <c r="E307">
        <f t="shared" si="44"/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</row>
    <row r="308" spans="1:14" x14ac:dyDescent="0.25">
      <c r="A308" t="s">
        <v>62</v>
      </c>
      <c r="B308" t="s">
        <v>63</v>
      </c>
      <c r="C308">
        <v>7</v>
      </c>
      <c r="D308">
        <v>2</v>
      </c>
      <c r="E308">
        <f t="shared" si="44"/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</row>
    <row r="309" spans="1:14" x14ac:dyDescent="0.25">
      <c r="A309" t="s">
        <v>62</v>
      </c>
      <c r="B309" t="s">
        <v>63</v>
      </c>
      <c r="C309">
        <v>8</v>
      </c>
      <c r="D309">
        <v>2</v>
      </c>
      <c r="E309">
        <f t="shared" si="44"/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</row>
    <row r="310" spans="1:14" x14ac:dyDescent="0.25">
      <c r="A310" t="s">
        <v>62</v>
      </c>
      <c r="B310" t="s">
        <v>63</v>
      </c>
      <c r="C310">
        <v>9</v>
      </c>
      <c r="D310">
        <v>2</v>
      </c>
      <c r="E310">
        <f t="shared" si="44"/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</row>
    <row r="311" spans="1:14" x14ac:dyDescent="0.25">
      <c r="A311" t="s">
        <v>62</v>
      </c>
      <c r="B311" t="s">
        <v>63</v>
      </c>
      <c r="C311">
        <v>10</v>
      </c>
      <c r="D311">
        <v>2</v>
      </c>
      <c r="E311">
        <f t="shared" si="44"/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</row>
    <row r="312" spans="1:14" x14ac:dyDescent="0.25">
      <c r="A312" t="s">
        <v>64</v>
      </c>
      <c r="B312" t="s">
        <v>65</v>
      </c>
      <c r="C312">
        <v>1</v>
      </c>
      <c r="D312">
        <v>7</v>
      </c>
      <c r="E312">
        <f t="shared" si="44"/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</row>
    <row r="313" spans="1:14" x14ac:dyDescent="0.25">
      <c r="A313" t="s">
        <v>64</v>
      </c>
      <c r="B313" t="s">
        <v>65</v>
      </c>
      <c r="C313">
        <v>2</v>
      </c>
      <c r="D313">
        <v>7</v>
      </c>
      <c r="E313">
        <f t="shared" si="44"/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</row>
    <row r="314" spans="1:14" x14ac:dyDescent="0.25">
      <c r="A314" t="s">
        <v>64</v>
      </c>
      <c r="B314" t="s">
        <v>65</v>
      </c>
      <c r="C314">
        <v>3</v>
      </c>
      <c r="D314">
        <v>7</v>
      </c>
      <c r="E314">
        <f t="shared" si="44"/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</row>
    <row r="315" spans="1:14" x14ac:dyDescent="0.25">
      <c r="A315" t="s">
        <v>64</v>
      </c>
      <c r="B315" t="s">
        <v>65</v>
      </c>
      <c r="C315">
        <v>4</v>
      </c>
      <c r="D315">
        <v>7</v>
      </c>
      <c r="E315">
        <f t="shared" si="44"/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</row>
    <row r="316" spans="1:14" x14ac:dyDescent="0.25">
      <c r="A316" t="s">
        <v>64</v>
      </c>
      <c r="B316" t="s">
        <v>65</v>
      </c>
      <c r="C316">
        <v>5</v>
      </c>
      <c r="D316">
        <v>7</v>
      </c>
      <c r="E316">
        <f t="shared" si="44"/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</row>
    <row r="317" spans="1:14" x14ac:dyDescent="0.25">
      <c r="A317" t="s">
        <v>64</v>
      </c>
      <c r="B317" t="s">
        <v>65</v>
      </c>
      <c r="C317">
        <v>6</v>
      </c>
      <c r="D317">
        <v>7</v>
      </c>
      <c r="E317">
        <f t="shared" si="44"/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</row>
    <row r="318" spans="1:14" x14ac:dyDescent="0.25">
      <c r="A318" t="s">
        <v>64</v>
      </c>
      <c r="B318" t="s">
        <v>65</v>
      </c>
      <c r="C318">
        <v>7</v>
      </c>
      <c r="D318">
        <v>7</v>
      </c>
      <c r="E318">
        <f t="shared" si="44"/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</row>
    <row r="319" spans="1:14" x14ac:dyDescent="0.25">
      <c r="A319" t="s">
        <v>64</v>
      </c>
      <c r="B319" t="s">
        <v>65</v>
      </c>
      <c r="C319">
        <v>8</v>
      </c>
      <c r="D319">
        <v>7</v>
      </c>
      <c r="E319">
        <f t="shared" si="44"/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</row>
    <row r="320" spans="1:14" x14ac:dyDescent="0.25">
      <c r="A320" t="s">
        <v>64</v>
      </c>
      <c r="B320" t="s">
        <v>65</v>
      </c>
      <c r="C320">
        <v>9</v>
      </c>
      <c r="D320">
        <v>7</v>
      </c>
      <c r="E320">
        <f t="shared" si="44"/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</row>
    <row r="321" spans="1:14" x14ac:dyDescent="0.25">
      <c r="A321" t="s">
        <v>64</v>
      </c>
      <c r="B321" t="s">
        <v>65</v>
      </c>
      <c r="C321">
        <v>10</v>
      </c>
      <c r="D321">
        <v>7</v>
      </c>
      <c r="E321">
        <f t="shared" si="44"/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</row>
    <row r="322" spans="1:14" x14ac:dyDescent="0.25">
      <c r="A322" t="s">
        <v>66</v>
      </c>
      <c r="B322" t="s">
        <v>67</v>
      </c>
      <c r="C322">
        <v>1</v>
      </c>
      <c r="D322">
        <v>7</v>
      </c>
      <c r="E322">
        <f t="shared" si="44"/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</row>
    <row r="323" spans="1:14" x14ac:dyDescent="0.25">
      <c r="A323" t="s">
        <v>66</v>
      </c>
      <c r="B323" t="s">
        <v>67</v>
      </c>
      <c r="C323">
        <v>2</v>
      </c>
      <c r="D323">
        <v>7</v>
      </c>
      <c r="E323">
        <f t="shared" ref="E323:E386" si="45">C323*D323</f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</row>
    <row r="324" spans="1:14" x14ac:dyDescent="0.25">
      <c r="A324" t="s">
        <v>66</v>
      </c>
      <c r="B324" t="s">
        <v>67</v>
      </c>
      <c r="C324">
        <v>3</v>
      </c>
      <c r="D324">
        <v>7</v>
      </c>
      <c r="E324">
        <f t="shared" si="45"/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</row>
    <row r="325" spans="1:14" x14ac:dyDescent="0.25">
      <c r="A325" t="s">
        <v>66</v>
      </c>
      <c r="B325" t="s">
        <v>67</v>
      </c>
      <c r="C325">
        <v>4</v>
      </c>
      <c r="D325">
        <v>7</v>
      </c>
      <c r="E325">
        <f t="shared" si="45"/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</row>
    <row r="326" spans="1:14" x14ac:dyDescent="0.25">
      <c r="A326" t="s">
        <v>66</v>
      </c>
      <c r="B326" t="s">
        <v>67</v>
      </c>
      <c r="C326">
        <v>5</v>
      </c>
      <c r="D326">
        <v>7</v>
      </c>
      <c r="E326">
        <f t="shared" si="45"/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</row>
    <row r="327" spans="1:14" x14ac:dyDescent="0.25">
      <c r="A327" t="s">
        <v>66</v>
      </c>
      <c r="B327" t="s">
        <v>67</v>
      </c>
      <c r="C327">
        <v>6</v>
      </c>
      <c r="D327">
        <v>7</v>
      </c>
      <c r="E327">
        <f t="shared" si="45"/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</row>
    <row r="328" spans="1:14" x14ac:dyDescent="0.25">
      <c r="A328" t="s">
        <v>66</v>
      </c>
      <c r="B328" t="s">
        <v>67</v>
      </c>
      <c r="C328">
        <v>7</v>
      </c>
      <c r="D328">
        <v>7</v>
      </c>
      <c r="E328">
        <f t="shared" si="45"/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</row>
    <row r="329" spans="1:14" x14ac:dyDescent="0.25">
      <c r="A329" t="s">
        <v>66</v>
      </c>
      <c r="B329" t="s">
        <v>67</v>
      </c>
      <c r="C329">
        <v>8</v>
      </c>
      <c r="D329">
        <v>7</v>
      </c>
      <c r="E329">
        <f t="shared" si="45"/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</row>
    <row r="330" spans="1:14" x14ac:dyDescent="0.25">
      <c r="A330" t="s">
        <v>66</v>
      </c>
      <c r="B330" t="s">
        <v>67</v>
      </c>
      <c r="C330">
        <v>9</v>
      </c>
      <c r="D330">
        <v>7</v>
      </c>
      <c r="E330">
        <f t="shared" si="45"/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</row>
    <row r="331" spans="1:14" x14ac:dyDescent="0.25">
      <c r="A331" t="s">
        <v>66</v>
      </c>
      <c r="B331" t="s">
        <v>67</v>
      </c>
      <c r="C331">
        <v>10</v>
      </c>
      <c r="D331">
        <v>7</v>
      </c>
      <c r="E331">
        <f t="shared" si="45"/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</row>
    <row r="332" spans="1:14" x14ac:dyDescent="0.25">
      <c r="A332" t="s">
        <v>68</v>
      </c>
      <c r="B332" t="s">
        <v>69</v>
      </c>
      <c r="C332">
        <v>1</v>
      </c>
      <c r="D332">
        <v>2</v>
      </c>
      <c r="E332">
        <f t="shared" si="45"/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</row>
    <row r="333" spans="1:14" x14ac:dyDescent="0.25">
      <c r="A333" t="s">
        <v>68</v>
      </c>
      <c r="B333" t="s">
        <v>69</v>
      </c>
      <c r="C333">
        <v>2</v>
      </c>
      <c r="D333">
        <v>2</v>
      </c>
      <c r="E333">
        <f t="shared" si="45"/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</row>
    <row r="334" spans="1:14" x14ac:dyDescent="0.25">
      <c r="A334" t="s">
        <v>68</v>
      </c>
      <c r="B334" t="s">
        <v>69</v>
      </c>
      <c r="C334">
        <v>3</v>
      </c>
      <c r="D334">
        <v>2</v>
      </c>
      <c r="E334">
        <f t="shared" si="45"/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</row>
    <row r="335" spans="1:14" x14ac:dyDescent="0.25">
      <c r="A335" t="s">
        <v>68</v>
      </c>
      <c r="B335" t="s">
        <v>69</v>
      </c>
      <c r="C335">
        <v>4</v>
      </c>
      <c r="D335">
        <v>2</v>
      </c>
      <c r="E335">
        <f t="shared" si="45"/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</row>
    <row r="336" spans="1:14" x14ac:dyDescent="0.25">
      <c r="A336" t="s">
        <v>68</v>
      </c>
      <c r="B336" t="s">
        <v>69</v>
      </c>
      <c r="C336">
        <v>5</v>
      </c>
      <c r="D336">
        <v>2</v>
      </c>
      <c r="E336">
        <f t="shared" si="45"/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</row>
    <row r="337" spans="1:14" x14ac:dyDescent="0.25">
      <c r="A337" t="s">
        <v>68</v>
      </c>
      <c r="B337" t="s">
        <v>69</v>
      </c>
      <c r="C337">
        <v>6</v>
      </c>
      <c r="D337">
        <v>2</v>
      </c>
      <c r="E337">
        <f t="shared" si="45"/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</row>
    <row r="338" spans="1:14" x14ac:dyDescent="0.25">
      <c r="A338" t="s">
        <v>68</v>
      </c>
      <c r="B338" t="s">
        <v>69</v>
      </c>
      <c r="C338">
        <v>7</v>
      </c>
      <c r="D338">
        <v>2</v>
      </c>
      <c r="E338">
        <f t="shared" si="45"/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</row>
    <row r="339" spans="1:14" x14ac:dyDescent="0.25">
      <c r="A339" t="s">
        <v>68</v>
      </c>
      <c r="B339" t="s">
        <v>69</v>
      </c>
      <c r="C339">
        <v>8</v>
      </c>
      <c r="D339">
        <v>2</v>
      </c>
      <c r="E339">
        <f t="shared" si="45"/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</row>
    <row r="340" spans="1:14" x14ac:dyDescent="0.25">
      <c r="A340" t="s">
        <v>68</v>
      </c>
      <c r="B340" t="s">
        <v>69</v>
      </c>
      <c r="C340">
        <v>9</v>
      </c>
      <c r="D340">
        <v>2</v>
      </c>
      <c r="E340">
        <f t="shared" si="45"/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</row>
    <row r="341" spans="1:14" x14ac:dyDescent="0.25">
      <c r="A341" t="s">
        <v>68</v>
      </c>
      <c r="B341" t="s">
        <v>69</v>
      </c>
      <c r="C341">
        <v>10</v>
      </c>
      <c r="D341">
        <v>2</v>
      </c>
      <c r="E341">
        <f t="shared" si="45"/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</row>
    <row r="342" spans="1:14" x14ac:dyDescent="0.25">
      <c r="A342" t="s">
        <v>70</v>
      </c>
      <c r="B342" t="s">
        <v>71</v>
      </c>
      <c r="C342">
        <v>1</v>
      </c>
      <c r="D342">
        <v>8</v>
      </c>
      <c r="E342">
        <f t="shared" si="45"/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>
        <v>3.96E-3</v>
      </c>
      <c r="M342">
        <v>3.004</v>
      </c>
      <c r="N342">
        <v>53.322391670000002</v>
      </c>
    </row>
    <row r="343" spans="1:14" x14ac:dyDescent="0.25">
      <c r="A343" t="s">
        <v>70</v>
      </c>
      <c r="B343" t="s">
        <v>71</v>
      </c>
      <c r="C343">
        <v>2</v>
      </c>
      <c r="D343">
        <v>8</v>
      </c>
      <c r="E343">
        <f t="shared" si="45"/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>
        <v>3.96E-3</v>
      </c>
      <c r="M343">
        <v>3.004</v>
      </c>
      <c r="N343">
        <v>107.3627072</v>
      </c>
    </row>
    <row r="344" spans="1:14" x14ac:dyDescent="0.25">
      <c r="A344" t="s">
        <v>70</v>
      </c>
      <c r="B344" t="s">
        <v>71</v>
      </c>
      <c r="C344">
        <v>3</v>
      </c>
      <c r="D344">
        <v>8</v>
      </c>
      <c r="E344">
        <f t="shared" si="45"/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>
        <v>3.96E-3</v>
      </c>
      <c r="M344">
        <v>3.004</v>
      </c>
      <c r="N344">
        <v>134.1311675</v>
      </c>
    </row>
    <row r="345" spans="1:14" x14ac:dyDescent="0.25">
      <c r="A345" t="s">
        <v>70</v>
      </c>
      <c r="B345" t="s">
        <v>71</v>
      </c>
      <c r="C345">
        <v>4</v>
      </c>
      <c r="D345">
        <v>8</v>
      </c>
      <c r="E345">
        <f t="shared" si="45"/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>
        <v>3.96E-3</v>
      </c>
      <c r="M345">
        <v>3.004</v>
      </c>
      <c r="N345">
        <v>147.5685182</v>
      </c>
    </row>
    <row r="346" spans="1:14" x14ac:dyDescent="0.25">
      <c r="A346" t="s">
        <v>70</v>
      </c>
      <c r="B346" t="s">
        <v>71</v>
      </c>
      <c r="C346">
        <v>5</v>
      </c>
      <c r="D346">
        <v>8</v>
      </c>
      <c r="E346">
        <f t="shared" si="45"/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>
        <v>3.96E-3</v>
      </c>
      <c r="M346">
        <v>3.004</v>
      </c>
      <c r="N346">
        <v>161.4254301</v>
      </c>
    </row>
    <row r="347" spans="1:14" x14ac:dyDescent="0.25">
      <c r="A347" t="s">
        <v>70</v>
      </c>
      <c r="B347" t="s">
        <v>71</v>
      </c>
      <c r="C347">
        <v>6</v>
      </c>
      <c r="D347">
        <v>8</v>
      </c>
      <c r="E347">
        <f t="shared" si="45"/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>
        <v>3.96E-3</v>
      </c>
      <c r="M347">
        <v>3.004</v>
      </c>
      <c r="N347">
        <v>170.3228407</v>
      </c>
    </row>
    <row r="348" spans="1:14" x14ac:dyDescent="0.25">
      <c r="A348" t="s">
        <v>70</v>
      </c>
      <c r="B348" t="s">
        <v>71</v>
      </c>
      <c r="C348">
        <v>7</v>
      </c>
      <c r="D348">
        <v>8</v>
      </c>
      <c r="E348">
        <f t="shared" si="45"/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>
        <v>3.96E-3</v>
      </c>
      <c r="M348">
        <v>3.004</v>
      </c>
      <c r="N348">
        <v>183.45654730000001</v>
      </c>
    </row>
    <row r="349" spans="1:14" x14ac:dyDescent="0.25">
      <c r="A349" t="s">
        <v>70</v>
      </c>
      <c r="B349" t="s">
        <v>71</v>
      </c>
      <c r="C349">
        <v>8</v>
      </c>
      <c r="D349">
        <v>8</v>
      </c>
      <c r="E349">
        <f t="shared" si="45"/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>
        <v>3.96E-3</v>
      </c>
      <c r="M349">
        <v>3.004</v>
      </c>
      <c r="N349">
        <v>194.93589650000001</v>
      </c>
    </row>
    <row r="350" spans="1:14" x14ac:dyDescent="0.25">
      <c r="A350" t="s">
        <v>70</v>
      </c>
      <c r="B350" t="s">
        <v>71</v>
      </c>
      <c r="C350">
        <v>9</v>
      </c>
      <c r="D350">
        <v>8</v>
      </c>
      <c r="E350">
        <f t="shared" si="45"/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>
        <v>3.96E-3</v>
      </c>
      <c r="M350">
        <v>3.004</v>
      </c>
      <c r="N350">
        <v>205.2001631</v>
      </c>
    </row>
    <row r="351" spans="1:14" x14ac:dyDescent="0.25">
      <c r="A351" t="s">
        <v>70</v>
      </c>
      <c r="B351" t="s">
        <v>71</v>
      </c>
      <c r="C351">
        <v>10</v>
      </c>
      <c r="D351">
        <v>8</v>
      </c>
      <c r="E351">
        <f t="shared" si="45"/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>
        <v>3.96E-3</v>
      </c>
      <c r="M351">
        <v>3.004</v>
      </c>
      <c r="N351">
        <v>217.4624772</v>
      </c>
    </row>
    <row r="352" spans="1:14" x14ac:dyDescent="0.25">
      <c r="A352" t="s">
        <v>72</v>
      </c>
      <c r="B352" t="s">
        <v>73</v>
      </c>
      <c r="C352">
        <v>1</v>
      </c>
      <c r="D352">
        <v>2</v>
      </c>
      <c r="E352">
        <f t="shared" si="45"/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</row>
    <row r="353" spans="1:14" x14ac:dyDescent="0.25">
      <c r="A353" t="s">
        <v>72</v>
      </c>
      <c r="B353" t="s">
        <v>73</v>
      </c>
      <c r="C353">
        <v>2</v>
      </c>
      <c r="D353">
        <v>2</v>
      </c>
      <c r="E353">
        <f t="shared" si="45"/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</row>
    <row r="354" spans="1:14" x14ac:dyDescent="0.25">
      <c r="A354" t="s">
        <v>72</v>
      </c>
      <c r="B354" t="s">
        <v>73</v>
      </c>
      <c r="C354">
        <v>3</v>
      </c>
      <c r="D354">
        <v>2</v>
      </c>
      <c r="E354">
        <f t="shared" si="45"/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</row>
    <row r="355" spans="1:14" x14ac:dyDescent="0.25">
      <c r="A355" t="s">
        <v>72</v>
      </c>
      <c r="B355" t="s">
        <v>73</v>
      </c>
      <c r="C355">
        <v>4</v>
      </c>
      <c r="D355">
        <v>2</v>
      </c>
      <c r="E355">
        <f t="shared" si="45"/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</row>
    <row r="356" spans="1:14" x14ac:dyDescent="0.25">
      <c r="A356" t="s">
        <v>72</v>
      </c>
      <c r="B356" t="s">
        <v>73</v>
      </c>
      <c r="C356">
        <v>5</v>
      </c>
      <c r="D356">
        <v>2</v>
      </c>
      <c r="E356">
        <f t="shared" si="45"/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</row>
    <row r="357" spans="1:14" x14ac:dyDescent="0.25">
      <c r="A357" t="s">
        <v>72</v>
      </c>
      <c r="B357" t="s">
        <v>73</v>
      </c>
      <c r="C357">
        <v>6</v>
      </c>
      <c r="D357">
        <v>2</v>
      </c>
      <c r="E357">
        <f t="shared" si="45"/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</row>
    <row r="358" spans="1:14" x14ac:dyDescent="0.25">
      <c r="A358" t="s">
        <v>72</v>
      </c>
      <c r="B358" t="s">
        <v>73</v>
      </c>
      <c r="C358">
        <v>7</v>
      </c>
      <c r="D358">
        <v>2</v>
      </c>
      <c r="E358">
        <f t="shared" si="45"/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</row>
    <row r="359" spans="1:14" x14ac:dyDescent="0.25">
      <c r="A359" t="s">
        <v>72</v>
      </c>
      <c r="B359" t="s">
        <v>73</v>
      </c>
      <c r="C359">
        <v>8</v>
      </c>
      <c r="D359">
        <v>2</v>
      </c>
      <c r="E359">
        <f t="shared" si="45"/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</row>
    <row r="360" spans="1:14" x14ac:dyDescent="0.25">
      <c r="A360" t="s">
        <v>72</v>
      </c>
      <c r="B360" t="s">
        <v>73</v>
      </c>
      <c r="C360">
        <v>9</v>
      </c>
      <c r="D360">
        <v>2</v>
      </c>
      <c r="E360">
        <f t="shared" si="45"/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</row>
    <row r="361" spans="1:14" x14ac:dyDescent="0.25">
      <c r="A361" t="s">
        <v>72</v>
      </c>
      <c r="B361" t="s">
        <v>73</v>
      </c>
      <c r="C361">
        <v>10</v>
      </c>
      <c r="D361">
        <v>2</v>
      </c>
      <c r="E361">
        <f t="shared" si="45"/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</row>
    <row r="362" spans="1:14" x14ac:dyDescent="0.25">
      <c r="A362" t="s">
        <v>74</v>
      </c>
      <c r="B362" t="s">
        <v>75</v>
      </c>
      <c r="C362">
        <v>1</v>
      </c>
      <c r="D362">
        <v>9</v>
      </c>
      <c r="E362">
        <f t="shared" si="45"/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>
        <v>0.2</v>
      </c>
      <c r="M362">
        <v>3</v>
      </c>
      <c r="N362">
        <v>1465.5893920000001</v>
      </c>
    </row>
    <row r="363" spans="1:14" x14ac:dyDescent="0.25">
      <c r="A363" t="s">
        <v>74</v>
      </c>
      <c r="B363" t="s">
        <v>75</v>
      </c>
      <c r="C363">
        <v>2</v>
      </c>
      <c r="D363">
        <v>9</v>
      </c>
      <c r="E363">
        <f t="shared" si="45"/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>
        <v>0.2</v>
      </c>
      <c r="M363">
        <v>3</v>
      </c>
      <c r="N363">
        <v>1542.0432000000001</v>
      </c>
    </row>
    <row r="364" spans="1:14" x14ac:dyDescent="0.25">
      <c r="A364" t="s">
        <v>74</v>
      </c>
      <c r="B364" t="s">
        <v>75</v>
      </c>
      <c r="C364">
        <v>3</v>
      </c>
      <c r="D364">
        <v>9</v>
      </c>
      <c r="E364">
        <f t="shared" si="45"/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>
        <v>0.2</v>
      </c>
      <c r="M364">
        <v>3</v>
      </c>
      <c r="N364">
        <v>1544.863059</v>
      </c>
    </row>
    <row r="365" spans="1:14" x14ac:dyDescent="0.25">
      <c r="A365" t="s">
        <v>74</v>
      </c>
      <c r="B365" t="s">
        <v>75</v>
      </c>
      <c r="C365">
        <v>4</v>
      </c>
      <c r="D365">
        <v>9</v>
      </c>
      <c r="E365">
        <f t="shared" si="45"/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>
        <v>0.2</v>
      </c>
      <c r="M365">
        <v>3</v>
      </c>
      <c r="N365">
        <v>1544.9670639999999</v>
      </c>
    </row>
    <row r="366" spans="1:14" x14ac:dyDescent="0.25">
      <c r="A366" t="s">
        <v>74</v>
      </c>
      <c r="B366" t="s">
        <v>75</v>
      </c>
      <c r="C366">
        <v>5</v>
      </c>
      <c r="D366">
        <v>9</v>
      </c>
      <c r="E366">
        <f t="shared" si="45"/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>
        <v>0.2</v>
      </c>
      <c r="M366">
        <v>3</v>
      </c>
      <c r="N366">
        <v>1544.9709</v>
      </c>
    </row>
    <row r="367" spans="1:14" x14ac:dyDescent="0.25">
      <c r="A367" t="s">
        <v>74</v>
      </c>
      <c r="B367" t="s">
        <v>75</v>
      </c>
      <c r="C367">
        <v>6</v>
      </c>
      <c r="D367">
        <v>9</v>
      </c>
      <c r="E367">
        <f t="shared" si="45"/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>
        <v>0.2</v>
      </c>
      <c r="M367">
        <v>3</v>
      </c>
      <c r="N367">
        <v>1544.971041</v>
      </c>
    </row>
    <row r="368" spans="1:14" x14ac:dyDescent="0.25">
      <c r="A368" t="s">
        <v>74</v>
      </c>
      <c r="B368" t="s">
        <v>75</v>
      </c>
      <c r="C368">
        <v>7</v>
      </c>
      <c r="D368">
        <v>9</v>
      </c>
      <c r="E368">
        <f t="shared" si="45"/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>
        <v>0.2</v>
      </c>
      <c r="M368">
        <v>3</v>
      </c>
      <c r="N368">
        <v>1544.971047</v>
      </c>
    </row>
    <row r="369" spans="1:14" x14ac:dyDescent="0.25">
      <c r="A369" t="s">
        <v>74</v>
      </c>
      <c r="B369" t="s">
        <v>75</v>
      </c>
      <c r="C369">
        <v>8</v>
      </c>
      <c r="D369">
        <v>9</v>
      </c>
      <c r="E369">
        <f t="shared" si="45"/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>
        <v>0.2</v>
      </c>
      <c r="M369">
        <v>3</v>
      </c>
      <c r="N369">
        <v>1544.971047</v>
      </c>
    </row>
    <row r="370" spans="1:14" x14ac:dyDescent="0.25">
      <c r="A370" t="s">
        <v>74</v>
      </c>
      <c r="B370" t="s">
        <v>75</v>
      </c>
      <c r="C370">
        <v>9</v>
      </c>
      <c r="D370">
        <v>9</v>
      </c>
      <c r="E370">
        <f t="shared" si="45"/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>
        <v>0.2</v>
      </c>
      <c r="M370">
        <v>3</v>
      </c>
      <c r="N370">
        <v>1544.971047</v>
      </c>
    </row>
    <row r="371" spans="1:14" x14ac:dyDescent="0.25">
      <c r="A371" t="s">
        <v>74</v>
      </c>
      <c r="B371" t="s">
        <v>75</v>
      </c>
      <c r="C371">
        <v>10</v>
      </c>
      <c r="D371">
        <v>9</v>
      </c>
      <c r="E371">
        <f t="shared" si="45"/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>
        <v>0.2</v>
      </c>
      <c r="M371">
        <v>3</v>
      </c>
      <c r="N371">
        <v>1544.971047</v>
      </c>
    </row>
    <row r="372" spans="1:14" x14ac:dyDescent="0.25">
      <c r="A372" t="s">
        <v>76</v>
      </c>
      <c r="B372" t="s">
        <v>77</v>
      </c>
      <c r="C372">
        <v>1</v>
      </c>
      <c r="D372">
        <v>2</v>
      </c>
      <c r="E372">
        <f t="shared" si="45"/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1.35E-2</v>
      </c>
      <c r="M372">
        <v>3</v>
      </c>
      <c r="N372">
        <v>15.782353730000001</v>
      </c>
    </row>
    <row r="373" spans="1:14" x14ac:dyDescent="0.25">
      <c r="A373" t="s">
        <v>76</v>
      </c>
      <c r="B373" t="s">
        <v>77</v>
      </c>
      <c r="C373">
        <v>2</v>
      </c>
      <c r="D373">
        <v>2</v>
      </c>
      <c r="E373">
        <f t="shared" si="45"/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1.35E-2</v>
      </c>
      <c r="M373">
        <v>3</v>
      </c>
      <c r="N373">
        <v>22.0428712</v>
      </c>
    </row>
    <row r="374" spans="1:14" x14ac:dyDescent="0.25">
      <c r="A374" t="s">
        <v>76</v>
      </c>
      <c r="B374" t="s">
        <v>77</v>
      </c>
      <c r="C374">
        <v>3</v>
      </c>
      <c r="D374">
        <v>2</v>
      </c>
      <c r="E374">
        <f t="shared" si="45"/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1.35E-2</v>
      </c>
      <c r="M374">
        <v>3</v>
      </c>
      <c r="N374">
        <v>28.262336659999999</v>
      </c>
    </row>
    <row r="375" spans="1:14" x14ac:dyDescent="0.25">
      <c r="A375" t="s">
        <v>76</v>
      </c>
      <c r="B375" t="s">
        <v>77</v>
      </c>
      <c r="C375">
        <v>4</v>
      </c>
      <c r="D375">
        <v>2</v>
      </c>
      <c r="E375">
        <f t="shared" si="45"/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1.35E-2</v>
      </c>
      <c r="M375">
        <v>3</v>
      </c>
      <c r="N375">
        <v>32.51414389</v>
      </c>
    </row>
    <row r="376" spans="1:14" x14ac:dyDescent="0.25">
      <c r="A376" t="s">
        <v>76</v>
      </c>
      <c r="B376" t="s">
        <v>77</v>
      </c>
      <c r="C376">
        <v>5</v>
      </c>
      <c r="D376">
        <v>2</v>
      </c>
      <c r="E376">
        <f t="shared" si="45"/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1.35E-2</v>
      </c>
      <c r="M376">
        <v>3</v>
      </c>
      <c r="N376">
        <v>36.288772530000003</v>
      </c>
    </row>
    <row r="377" spans="1:14" x14ac:dyDescent="0.25">
      <c r="A377" t="s">
        <v>76</v>
      </c>
      <c r="B377" t="s">
        <v>77</v>
      </c>
      <c r="C377">
        <v>6</v>
      </c>
      <c r="D377">
        <v>2</v>
      </c>
      <c r="E377">
        <f t="shared" si="45"/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1.35E-2</v>
      </c>
      <c r="M377">
        <v>3</v>
      </c>
      <c r="N377">
        <v>39.347356869999999</v>
      </c>
    </row>
    <row r="378" spans="1:14" x14ac:dyDescent="0.25">
      <c r="A378" t="s">
        <v>76</v>
      </c>
      <c r="B378" t="s">
        <v>77</v>
      </c>
      <c r="C378">
        <v>7</v>
      </c>
      <c r="D378">
        <v>2</v>
      </c>
      <c r="E378">
        <f t="shared" si="45"/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1.35E-2</v>
      </c>
      <c r="M378">
        <v>3</v>
      </c>
      <c r="N378">
        <v>41.240527700000001</v>
      </c>
    </row>
    <row r="379" spans="1:14" x14ac:dyDescent="0.25">
      <c r="A379" t="s">
        <v>76</v>
      </c>
      <c r="B379" t="s">
        <v>77</v>
      </c>
      <c r="C379">
        <v>8</v>
      </c>
      <c r="D379">
        <v>2</v>
      </c>
      <c r="E379">
        <f t="shared" si="45"/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1.35E-2</v>
      </c>
      <c r="M379">
        <v>3</v>
      </c>
      <c r="N379">
        <v>42.275504699999999</v>
      </c>
    </row>
    <row r="380" spans="1:14" x14ac:dyDescent="0.25">
      <c r="A380" t="s">
        <v>76</v>
      </c>
      <c r="B380" t="s">
        <v>77</v>
      </c>
      <c r="C380">
        <v>9</v>
      </c>
      <c r="D380">
        <v>2</v>
      </c>
      <c r="E380">
        <f t="shared" si="45"/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1.35E-2</v>
      </c>
      <c r="M380">
        <v>3</v>
      </c>
      <c r="N380">
        <v>43.353048229999999</v>
      </c>
    </row>
    <row r="381" spans="1:14" x14ac:dyDescent="0.25">
      <c r="A381" t="s">
        <v>76</v>
      </c>
      <c r="B381" t="s">
        <v>77</v>
      </c>
      <c r="C381">
        <v>10</v>
      </c>
      <c r="D381">
        <v>2</v>
      </c>
      <c r="E381">
        <f t="shared" si="45"/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1.35E-2</v>
      </c>
      <c r="M381">
        <v>3</v>
      </c>
      <c r="N381">
        <v>45.599358580000001</v>
      </c>
    </row>
    <row r="382" spans="1:14" x14ac:dyDescent="0.25">
      <c r="A382" t="s">
        <v>78</v>
      </c>
      <c r="B382" t="s">
        <v>79</v>
      </c>
      <c r="C382">
        <v>1</v>
      </c>
      <c r="D382">
        <v>2</v>
      </c>
      <c r="E382">
        <f t="shared" si="45"/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>
        <v>0.02</v>
      </c>
      <c r="M382">
        <v>3</v>
      </c>
      <c r="N382">
        <v>61.181673609999997</v>
      </c>
    </row>
    <row r="383" spans="1:14" x14ac:dyDescent="0.25">
      <c r="A383" t="s">
        <v>78</v>
      </c>
      <c r="B383" t="s">
        <v>79</v>
      </c>
      <c r="C383">
        <v>2</v>
      </c>
      <c r="D383">
        <v>2</v>
      </c>
      <c r="E383">
        <f t="shared" si="45"/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>
        <v>0.02</v>
      </c>
      <c r="M383">
        <v>3</v>
      </c>
      <c r="N383">
        <v>78.690349569999995</v>
      </c>
    </row>
    <row r="384" spans="1:14" x14ac:dyDescent="0.25">
      <c r="A384" t="s">
        <v>78</v>
      </c>
      <c r="B384" t="s">
        <v>79</v>
      </c>
      <c r="C384">
        <v>3</v>
      </c>
      <c r="D384">
        <v>2</v>
      </c>
      <c r="E384">
        <f t="shared" si="45"/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>
        <v>0.02</v>
      </c>
      <c r="M384">
        <v>3</v>
      </c>
      <c r="N384">
        <v>81.954377719999997</v>
      </c>
    </row>
    <row r="385" spans="1:14" x14ac:dyDescent="0.25">
      <c r="A385" t="s">
        <v>78</v>
      </c>
      <c r="B385" t="s">
        <v>79</v>
      </c>
      <c r="C385">
        <v>4</v>
      </c>
      <c r="D385">
        <v>2</v>
      </c>
      <c r="E385">
        <f t="shared" si="45"/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>
        <v>0.02</v>
      </c>
      <c r="M385">
        <v>3</v>
      </c>
      <c r="N385">
        <v>82.563657669999998</v>
      </c>
    </row>
    <row r="386" spans="1:14" x14ac:dyDescent="0.25">
      <c r="A386" t="s">
        <v>78</v>
      </c>
      <c r="B386" t="s">
        <v>79</v>
      </c>
      <c r="C386">
        <v>5</v>
      </c>
      <c r="D386">
        <v>2</v>
      </c>
      <c r="E386">
        <f t="shared" si="45"/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>
        <v>0.02</v>
      </c>
      <c r="M386">
        <v>3</v>
      </c>
      <c r="N386">
        <v>82.675758979999998</v>
      </c>
    </row>
    <row r="387" spans="1:14" x14ac:dyDescent="0.25">
      <c r="A387" t="s">
        <v>78</v>
      </c>
      <c r="B387" t="s">
        <v>79</v>
      </c>
      <c r="C387">
        <v>6</v>
      </c>
      <c r="D387">
        <v>2</v>
      </c>
      <c r="E387">
        <f t="shared" ref="E387:E450" si="46">C387*D387</f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>
        <v>0.02</v>
      </c>
      <c r="M387">
        <v>3</v>
      </c>
      <c r="N387">
        <v>82.696315999999996</v>
      </c>
    </row>
    <row r="388" spans="1:14" x14ac:dyDescent="0.25">
      <c r="A388" t="s">
        <v>78</v>
      </c>
      <c r="B388" t="s">
        <v>79</v>
      </c>
      <c r="C388">
        <v>7</v>
      </c>
      <c r="D388">
        <v>2</v>
      </c>
      <c r="E388">
        <f t="shared" si="46"/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>
        <v>0.02</v>
      </c>
      <c r="M388">
        <v>3</v>
      </c>
      <c r="N388">
        <v>82.700882840000006</v>
      </c>
    </row>
    <row r="389" spans="1:14" x14ac:dyDescent="0.25">
      <c r="A389" t="s">
        <v>78</v>
      </c>
      <c r="B389" t="s">
        <v>79</v>
      </c>
      <c r="C389">
        <v>8</v>
      </c>
      <c r="D389">
        <v>2</v>
      </c>
      <c r="E389">
        <f t="shared" si="46"/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>
        <v>0.02</v>
      </c>
      <c r="M389">
        <v>3</v>
      </c>
      <c r="N389">
        <v>82.701643930000003</v>
      </c>
    </row>
    <row r="390" spans="1:14" x14ac:dyDescent="0.25">
      <c r="A390" t="s">
        <v>78</v>
      </c>
      <c r="B390" t="s">
        <v>79</v>
      </c>
      <c r="C390">
        <v>9</v>
      </c>
      <c r="D390">
        <v>2</v>
      </c>
      <c r="E390">
        <f t="shared" si="46"/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>
        <v>0.02</v>
      </c>
      <c r="M390">
        <v>3</v>
      </c>
      <c r="N390">
        <v>82.702405010000007</v>
      </c>
    </row>
    <row r="391" spans="1:14" x14ac:dyDescent="0.25">
      <c r="A391" t="s">
        <v>78</v>
      </c>
      <c r="B391" t="s">
        <v>79</v>
      </c>
      <c r="C391">
        <v>10</v>
      </c>
      <c r="D391">
        <v>2</v>
      </c>
      <c r="E391">
        <f t="shared" si="46"/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>
        <v>0.02</v>
      </c>
      <c r="M391">
        <v>3</v>
      </c>
      <c r="N391">
        <v>82.703166069999995</v>
      </c>
    </row>
    <row r="392" spans="1:14" x14ac:dyDescent="0.25">
      <c r="A392" t="s">
        <v>80</v>
      </c>
      <c r="B392" t="s">
        <v>81</v>
      </c>
      <c r="C392">
        <v>1</v>
      </c>
      <c r="D392">
        <v>2</v>
      </c>
      <c r="E392">
        <f t="shared" si="46"/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</row>
    <row r="393" spans="1:14" x14ac:dyDescent="0.25">
      <c r="A393" t="s">
        <v>80</v>
      </c>
      <c r="B393" t="s">
        <v>81</v>
      </c>
      <c r="C393">
        <v>2</v>
      </c>
      <c r="D393">
        <v>2</v>
      </c>
      <c r="E393">
        <f t="shared" si="46"/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</row>
    <row r="394" spans="1:14" x14ac:dyDescent="0.25">
      <c r="A394" t="s">
        <v>80</v>
      </c>
      <c r="B394" t="s">
        <v>81</v>
      </c>
      <c r="C394">
        <v>3</v>
      </c>
      <c r="D394">
        <v>2</v>
      </c>
      <c r="E394">
        <f t="shared" si="46"/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</row>
    <row r="395" spans="1:14" x14ac:dyDescent="0.25">
      <c r="A395" t="s">
        <v>80</v>
      </c>
      <c r="B395" t="s">
        <v>81</v>
      </c>
      <c r="C395">
        <v>4</v>
      </c>
      <c r="D395">
        <v>2</v>
      </c>
      <c r="E395">
        <f t="shared" si="46"/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</row>
    <row r="396" spans="1:14" x14ac:dyDescent="0.25">
      <c r="A396" t="s">
        <v>80</v>
      </c>
      <c r="B396" t="s">
        <v>81</v>
      </c>
      <c r="C396">
        <v>5</v>
      </c>
      <c r="D396">
        <v>2</v>
      </c>
      <c r="E396">
        <f t="shared" si="46"/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</row>
    <row r="397" spans="1:14" x14ac:dyDescent="0.25">
      <c r="A397" t="s">
        <v>80</v>
      </c>
      <c r="B397" t="s">
        <v>81</v>
      </c>
      <c r="C397">
        <v>6</v>
      </c>
      <c r="D397">
        <v>2</v>
      </c>
      <c r="E397">
        <f t="shared" si="46"/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</row>
    <row r="398" spans="1:14" x14ac:dyDescent="0.25">
      <c r="A398" t="s">
        <v>80</v>
      </c>
      <c r="B398" t="s">
        <v>81</v>
      </c>
      <c r="C398">
        <v>7</v>
      </c>
      <c r="D398">
        <v>2</v>
      </c>
      <c r="E398">
        <f t="shared" si="46"/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</row>
    <row r="399" spans="1:14" x14ac:dyDescent="0.25">
      <c r="A399" t="s">
        <v>80</v>
      </c>
      <c r="B399" t="s">
        <v>81</v>
      </c>
      <c r="C399">
        <v>8</v>
      </c>
      <c r="D399">
        <v>2</v>
      </c>
      <c r="E399">
        <f t="shared" si="46"/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</row>
    <row r="400" spans="1:14" x14ac:dyDescent="0.25">
      <c r="A400" t="s">
        <v>80</v>
      </c>
      <c r="B400" t="s">
        <v>81</v>
      </c>
      <c r="C400">
        <v>9</v>
      </c>
      <c r="D400">
        <v>2</v>
      </c>
      <c r="E400">
        <f t="shared" si="46"/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</row>
    <row r="401" spans="1:14" x14ac:dyDescent="0.25">
      <c r="A401" t="s">
        <v>80</v>
      </c>
      <c r="B401" t="s">
        <v>81</v>
      </c>
      <c r="C401">
        <v>10</v>
      </c>
      <c r="D401">
        <v>2</v>
      </c>
      <c r="E401">
        <f t="shared" si="46"/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</row>
    <row r="402" spans="1:14" x14ac:dyDescent="0.25">
      <c r="A402" t="s">
        <v>82</v>
      </c>
      <c r="B402" t="s">
        <v>83</v>
      </c>
      <c r="C402">
        <v>1</v>
      </c>
      <c r="D402">
        <v>2</v>
      </c>
      <c r="E402">
        <f t="shared" si="46"/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</row>
    <row r="403" spans="1:14" x14ac:dyDescent="0.25">
      <c r="A403" t="s">
        <v>82</v>
      </c>
      <c r="B403" t="s">
        <v>83</v>
      </c>
      <c r="C403">
        <v>2</v>
      </c>
      <c r="D403">
        <v>2</v>
      </c>
      <c r="E403">
        <f t="shared" si="46"/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</row>
    <row r="404" spans="1:14" x14ac:dyDescent="0.25">
      <c r="A404" t="s">
        <v>82</v>
      </c>
      <c r="B404" t="s">
        <v>83</v>
      </c>
      <c r="C404">
        <v>3</v>
      </c>
      <c r="D404">
        <v>2</v>
      </c>
      <c r="E404">
        <f t="shared" si="46"/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</row>
    <row r="405" spans="1:14" x14ac:dyDescent="0.25">
      <c r="A405" t="s">
        <v>82</v>
      </c>
      <c r="B405" t="s">
        <v>83</v>
      </c>
      <c r="C405">
        <v>4</v>
      </c>
      <c r="D405">
        <v>2</v>
      </c>
      <c r="E405">
        <f t="shared" si="46"/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</row>
    <row r="406" spans="1:14" x14ac:dyDescent="0.25">
      <c r="A406" t="s">
        <v>82</v>
      </c>
      <c r="B406" t="s">
        <v>83</v>
      </c>
      <c r="C406">
        <v>5</v>
      </c>
      <c r="D406">
        <v>2</v>
      </c>
      <c r="E406">
        <f t="shared" si="46"/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</row>
    <row r="407" spans="1:14" x14ac:dyDescent="0.25">
      <c r="A407" t="s">
        <v>82</v>
      </c>
      <c r="B407" t="s">
        <v>83</v>
      </c>
      <c r="C407">
        <v>6</v>
      </c>
      <c r="D407">
        <v>2</v>
      </c>
      <c r="E407">
        <f t="shared" si="46"/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</row>
    <row r="408" spans="1:14" x14ac:dyDescent="0.25">
      <c r="A408" t="s">
        <v>82</v>
      </c>
      <c r="B408" t="s">
        <v>83</v>
      </c>
      <c r="C408">
        <v>7</v>
      </c>
      <c r="D408">
        <v>2</v>
      </c>
      <c r="E408">
        <f t="shared" si="46"/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</row>
    <row r="409" spans="1:14" x14ac:dyDescent="0.25">
      <c r="A409" t="s">
        <v>82</v>
      </c>
      <c r="B409" t="s">
        <v>83</v>
      </c>
      <c r="C409">
        <v>8</v>
      </c>
      <c r="D409">
        <v>2</v>
      </c>
      <c r="E409">
        <f t="shared" si="46"/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</row>
    <row r="410" spans="1:14" x14ac:dyDescent="0.25">
      <c r="A410" t="s">
        <v>82</v>
      </c>
      <c r="B410" t="s">
        <v>83</v>
      </c>
      <c r="C410">
        <v>9</v>
      </c>
      <c r="D410">
        <v>2</v>
      </c>
      <c r="E410">
        <f t="shared" si="46"/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</row>
    <row r="411" spans="1:14" x14ac:dyDescent="0.25">
      <c r="A411" t="s">
        <v>82</v>
      </c>
      <c r="B411" t="s">
        <v>83</v>
      </c>
      <c r="C411">
        <v>10</v>
      </c>
      <c r="D411">
        <v>2</v>
      </c>
      <c r="E411">
        <f t="shared" si="46"/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</row>
    <row r="412" spans="1:14" x14ac:dyDescent="0.25">
      <c r="A412" t="s">
        <v>84</v>
      </c>
      <c r="B412" t="s">
        <v>85</v>
      </c>
      <c r="C412">
        <v>1</v>
      </c>
      <c r="D412">
        <v>1</v>
      </c>
      <c r="E412">
        <f t="shared" si="46"/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</row>
    <row r="413" spans="1:14" x14ac:dyDescent="0.25">
      <c r="A413" t="s">
        <v>84</v>
      </c>
      <c r="B413" t="s">
        <v>85</v>
      </c>
      <c r="C413">
        <v>2</v>
      </c>
      <c r="D413">
        <v>1</v>
      </c>
      <c r="E413">
        <f t="shared" si="46"/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</row>
    <row r="414" spans="1:14" x14ac:dyDescent="0.25">
      <c r="A414" t="s">
        <v>84</v>
      </c>
      <c r="B414" t="s">
        <v>85</v>
      </c>
      <c r="C414">
        <v>3</v>
      </c>
      <c r="D414">
        <v>1</v>
      </c>
      <c r="E414">
        <f t="shared" si="46"/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</row>
    <row r="415" spans="1:14" x14ac:dyDescent="0.25">
      <c r="A415" t="s">
        <v>84</v>
      </c>
      <c r="B415" t="s">
        <v>85</v>
      </c>
      <c r="C415">
        <v>4</v>
      </c>
      <c r="D415">
        <v>1</v>
      </c>
      <c r="E415">
        <f t="shared" si="46"/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</row>
    <row r="416" spans="1:14" x14ac:dyDescent="0.25">
      <c r="A416" t="s">
        <v>84</v>
      </c>
      <c r="B416" t="s">
        <v>85</v>
      </c>
      <c r="C416">
        <v>5</v>
      </c>
      <c r="D416">
        <v>1</v>
      </c>
      <c r="E416">
        <f t="shared" si="46"/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</row>
    <row r="417" spans="1:14" x14ac:dyDescent="0.25">
      <c r="A417" t="s">
        <v>84</v>
      </c>
      <c r="B417" t="s">
        <v>85</v>
      </c>
      <c r="C417">
        <v>6</v>
      </c>
      <c r="D417">
        <v>1</v>
      </c>
      <c r="E417">
        <f t="shared" si="46"/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</row>
    <row r="418" spans="1:14" x14ac:dyDescent="0.25">
      <c r="A418" t="s">
        <v>84</v>
      </c>
      <c r="B418" t="s">
        <v>85</v>
      </c>
      <c r="C418">
        <v>7</v>
      </c>
      <c r="D418">
        <v>1</v>
      </c>
      <c r="E418">
        <f t="shared" si="46"/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</row>
    <row r="419" spans="1:14" x14ac:dyDescent="0.25">
      <c r="A419" t="s">
        <v>84</v>
      </c>
      <c r="B419" t="s">
        <v>85</v>
      </c>
      <c r="C419">
        <v>8</v>
      </c>
      <c r="D419">
        <v>1</v>
      </c>
      <c r="E419">
        <f t="shared" si="46"/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</row>
    <row r="420" spans="1:14" x14ac:dyDescent="0.25">
      <c r="A420" t="s">
        <v>84</v>
      </c>
      <c r="B420" t="s">
        <v>85</v>
      </c>
      <c r="C420">
        <v>9</v>
      </c>
      <c r="D420">
        <v>1</v>
      </c>
      <c r="E420">
        <f t="shared" si="46"/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</row>
    <row r="421" spans="1:14" x14ac:dyDescent="0.25">
      <c r="A421" t="s">
        <v>84</v>
      </c>
      <c r="B421" t="s">
        <v>85</v>
      </c>
      <c r="C421">
        <v>10</v>
      </c>
      <c r="D421">
        <v>1</v>
      </c>
      <c r="E421">
        <f t="shared" si="46"/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</row>
    <row r="422" spans="1:14" x14ac:dyDescent="0.25">
      <c r="A422" s="3" t="s">
        <v>188</v>
      </c>
      <c r="B422" t="s">
        <v>198</v>
      </c>
      <c r="C422">
        <v>1</v>
      </c>
      <c r="D422">
        <v>3</v>
      </c>
      <c r="E422">
        <f t="shared" si="46"/>
        <v>3</v>
      </c>
      <c r="F422">
        <v>350</v>
      </c>
      <c r="G422">
        <v>927.5</v>
      </c>
      <c r="H422">
        <f>F422*3.65*5.7*20/1000</f>
        <v>145.63499999999999</v>
      </c>
      <c r="I422">
        <f>H422/1000</f>
        <v>0.14563499999999999</v>
      </c>
      <c r="J422">
        <f>I422/1000</f>
        <v>1.45635E-4</v>
      </c>
      <c r="K422">
        <f>I422*2.204</f>
        <v>0.32097954000000001</v>
      </c>
      <c r="L422" s="4">
        <v>1.2699999999999999E-2</v>
      </c>
      <c r="M422" s="4">
        <v>3.1</v>
      </c>
      <c r="N422">
        <f>(H422/L422)^(1/M422)</f>
        <v>20.39406896596369</v>
      </c>
    </row>
    <row r="423" spans="1:14" x14ac:dyDescent="0.25">
      <c r="A423" s="3" t="s">
        <v>188</v>
      </c>
      <c r="B423" t="s">
        <v>198</v>
      </c>
      <c r="C423">
        <v>2</v>
      </c>
      <c r="D423">
        <v>3</v>
      </c>
      <c r="E423">
        <f t="shared" si="46"/>
        <v>6</v>
      </c>
      <c r="F423">
        <v>1200</v>
      </c>
      <c r="G423">
        <v>3180</v>
      </c>
      <c r="H423">
        <f t="shared" ref="H423:H431" si="47">F423*3.65*5.7*20/1000</f>
        <v>499.32</v>
      </c>
      <c r="I423">
        <f t="shared" ref="I423:J431" si="48">H423/1000</f>
        <v>0.49931999999999999</v>
      </c>
      <c r="J423">
        <f t="shared" si="48"/>
        <v>4.9932000000000004E-4</v>
      </c>
      <c r="K423">
        <f t="shared" ref="K423:K431" si="49">I423*2.204</f>
        <v>1.10050128</v>
      </c>
      <c r="L423" s="4">
        <v>1.2699999999999999E-2</v>
      </c>
      <c r="M423" s="4">
        <v>3.1</v>
      </c>
      <c r="N423">
        <f t="shared" ref="N423:N431" si="50">(H423/L423)^(1/M423)</f>
        <v>30.347369004339537</v>
      </c>
    </row>
    <row r="424" spans="1:14" x14ac:dyDescent="0.25">
      <c r="A424" s="3" t="s">
        <v>188</v>
      </c>
      <c r="B424" t="s">
        <v>198</v>
      </c>
      <c r="C424">
        <v>3</v>
      </c>
      <c r="D424">
        <v>3</v>
      </c>
      <c r="E424">
        <f t="shared" si="46"/>
        <v>9</v>
      </c>
      <c r="F424">
        <v>1800</v>
      </c>
      <c r="G424">
        <v>4770</v>
      </c>
      <c r="H424">
        <f t="shared" si="47"/>
        <v>748.98</v>
      </c>
      <c r="I424">
        <f t="shared" si="48"/>
        <v>0.74897999999999998</v>
      </c>
      <c r="J424">
        <f t="shared" si="48"/>
        <v>7.4898E-4</v>
      </c>
      <c r="K424">
        <f t="shared" si="49"/>
        <v>1.65075192</v>
      </c>
      <c r="L424" s="4">
        <v>1.2699999999999999E-2</v>
      </c>
      <c r="M424" s="4">
        <v>3.1</v>
      </c>
      <c r="N424">
        <f t="shared" si="50"/>
        <v>34.587938444619454</v>
      </c>
    </row>
    <row r="425" spans="1:14" x14ac:dyDescent="0.25">
      <c r="A425" s="3" t="s">
        <v>188</v>
      </c>
      <c r="B425" t="s">
        <v>198</v>
      </c>
      <c r="C425">
        <v>4</v>
      </c>
      <c r="D425">
        <v>3</v>
      </c>
      <c r="E425">
        <f t="shared" si="46"/>
        <v>12</v>
      </c>
      <c r="F425">
        <v>3129.99</v>
      </c>
      <c r="G425">
        <v>8294.48</v>
      </c>
      <c r="H425">
        <f t="shared" si="47"/>
        <v>1302.388839</v>
      </c>
      <c r="I425">
        <f t="shared" si="48"/>
        <v>1.302388839</v>
      </c>
      <c r="J425">
        <f t="shared" si="48"/>
        <v>1.3023888389999999E-3</v>
      </c>
      <c r="K425">
        <f t="shared" si="49"/>
        <v>2.8704650011560005</v>
      </c>
      <c r="L425" s="4">
        <v>1.2699999999999999E-2</v>
      </c>
      <c r="M425" s="4">
        <v>3.1</v>
      </c>
      <c r="N425">
        <f t="shared" si="50"/>
        <v>41.345787911509852</v>
      </c>
    </row>
    <row r="426" spans="1:14" x14ac:dyDescent="0.25">
      <c r="A426" s="3" t="s">
        <v>188</v>
      </c>
      <c r="B426" t="s">
        <v>198</v>
      </c>
      <c r="C426">
        <v>5</v>
      </c>
      <c r="D426">
        <v>3</v>
      </c>
      <c r="E426">
        <f t="shared" si="46"/>
        <v>15</v>
      </c>
      <c r="F426">
        <v>7000</v>
      </c>
      <c r="G426">
        <v>18550</v>
      </c>
      <c r="H426">
        <f t="shared" si="47"/>
        <v>2912.7</v>
      </c>
      <c r="I426">
        <f t="shared" si="48"/>
        <v>2.9126999999999996</v>
      </c>
      <c r="J426">
        <f t="shared" si="48"/>
        <v>2.9126999999999998E-3</v>
      </c>
      <c r="K426">
        <f t="shared" si="49"/>
        <v>6.4195907999999999</v>
      </c>
      <c r="L426" s="4">
        <v>1.2699999999999999E-2</v>
      </c>
      <c r="M426" s="4">
        <v>3.1</v>
      </c>
      <c r="N426">
        <f t="shared" si="50"/>
        <v>53.603232342129658</v>
      </c>
    </row>
    <row r="427" spans="1:14" x14ac:dyDescent="0.25">
      <c r="A427" s="3" t="s">
        <v>188</v>
      </c>
      <c r="B427" t="s">
        <v>198</v>
      </c>
      <c r="C427">
        <v>6</v>
      </c>
      <c r="D427">
        <v>3</v>
      </c>
      <c r="E427">
        <f t="shared" si="46"/>
        <v>18</v>
      </c>
      <c r="F427">
        <v>9000</v>
      </c>
      <c r="G427">
        <v>23850</v>
      </c>
      <c r="H427">
        <f t="shared" si="47"/>
        <v>3744.9</v>
      </c>
      <c r="I427">
        <f t="shared" si="48"/>
        <v>3.7448999999999999</v>
      </c>
      <c r="J427">
        <f t="shared" si="48"/>
        <v>3.7448999999999998E-3</v>
      </c>
      <c r="K427">
        <f t="shared" si="49"/>
        <v>8.2537596000000004</v>
      </c>
      <c r="L427" s="4">
        <v>1.2699999999999999E-2</v>
      </c>
      <c r="M427" s="4">
        <v>3.1</v>
      </c>
      <c r="N427">
        <f t="shared" si="50"/>
        <v>58.129805837341053</v>
      </c>
    </row>
    <row r="428" spans="1:14" x14ac:dyDescent="0.25">
      <c r="A428" s="3" t="s">
        <v>188</v>
      </c>
      <c r="B428" t="s">
        <v>198</v>
      </c>
      <c r="C428">
        <v>7</v>
      </c>
      <c r="D428">
        <v>3</v>
      </c>
      <c r="E428">
        <f t="shared" si="46"/>
        <v>21</v>
      </c>
      <c r="F428">
        <v>13000</v>
      </c>
      <c r="G428">
        <v>34450</v>
      </c>
      <c r="H428">
        <f t="shared" si="47"/>
        <v>5409.3</v>
      </c>
      <c r="I428">
        <f t="shared" si="48"/>
        <v>5.4093</v>
      </c>
      <c r="J428">
        <f t="shared" si="48"/>
        <v>5.4092999999999997E-3</v>
      </c>
      <c r="K428">
        <f t="shared" si="49"/>
        <v>11.922097200000001</v>
      </c>
      <c r="L428" s="4">
        <v>1.2699999999999999E-2</v>
      </c>
      <c r="M428" s="4">
        <v>3.1</v>
      </c>
      <c r="N428">
        <f t="shared" si="50"/>
        <v>65.450847322550857</v>
      </c>
    </row>
    <row r="429" spans="1:14" x14ac:dyDescent="0.25">
      <c r="A429" s="3" t="s">
        <v>188</v>
      </c>
      <c r="B429" t="s">
        <v>198</v>
      </c>
      <c r="C429">
        <v>8</v>
      </c>
      <c r="D429">
        <v>3</v>
      </c>
      <c r="E429">
        <f t="shared" si="46"/>
        <v>24</v>
      </c>
      <c r="F429">
        <v>18000</v>
      </c>
      <c r="G429">
        <v>40770</v>
      </c>
      <c r="H429">
        <f t="shared" si="47"/>
        <v>7489.8</v>
      </c>
      <c r="I429">
        <f t="shared" si="48"/>
        <v>7.4897999999999998</v>
      </c>
      <c r="J429">
        <f t="shared" si="48"/>
        <v>7.4897999999999996E-3</v>
      </c>
      <c r="K429">
        <f t="shared" si="49"/>
        <v>16.507519200000001</v>
      </c>
      <c r="L429" s="4">
        <v>1.2699999999999999E-2</v>
      </c>
      <c r="M429" s="4">
        <v>3.1</v>
      </c>
      <c r="N429">
        <f t="shared" si="50"/>
        <v>72.695130842069446</v>
      </c>
    </row>
    <row r="430" spans="1:14" x14ac:dyDescent="0.25">
      <c r="A430" s="3" t="s">
        <v>188</v>
      </c>
      <c r="B430" t="s">
        <v>198</v>
      </c>
      <c r="C430">
        <v>9</v>
      </c>
      <c r="D430">
        <v>3</v>
      </c>
      <c r="E430">
        <f t="shared" si="46"/>
        <v>27</v>
      </c>
      <c r="F430">
        <v>30000</v>
      </c>
      <c r="G430">
        <v>79500</v>
      </c>
      <c r="H430">
        <f t="shared" si="47"/>
        <v>12483</v>
      </c>
      <c r="I430">
        <f t="shared" si="48"/>
        <v>12.483000000000001</v>
      </c>
      <c r="J430">
        <f t="shared" si="48"/>
        <v>1.2483000000000001E-2</v>
      </c>
      <c r="K430">
        <f t="shared" si="49"/>
        <v>27.512532000000004</v>
      </c>
      <c r="L430" s="4">
        <v>1.2699999999999999E-2</v>
      </c>
      <c r="M430" s="4">
        <v>3.1</v>
      </c>
      <c r="N430">
        <f t="shared" si="50"/>
        <v>85.717488006455042</v>
      </c>
    </row>
    <row r="431" spans="1:14" x14ac:dyDescent="0.25">
      <c r="A431" s="3" t="s">
        <v>188</v>
      </c>
      <c r="B431" t="s">
        <v>198</v>
      </c>
      <c r="C431">
        <v>10</v>
      </c>
      <c r="D431">
        <v>3</v>
      </c>
      <c r="E431">
        <f t="shared" si="46"/>
        <v>30</v>
      </c>
      <c r="F431">
        <v>32000</v>
      </c>
      <c r="G431">
        <v>85500</v>
      </c>
      <c r="H431">
        <f t="shared" si="47"/>
        <v>13315.2</v>
      </c>
      <c r="I431">
        <f t="shared" si="48"/>
        <v>13.315200000000001</v>
      </c>
      <c r="J431">
        <f t="shared" si="48"/>
        <v>1.3315200000000001E-2</v>
      </c>
      <c r="K431">
        <f t="shared" si="49"/>
        <v>29.346700800000004</v>
      </c>
      <c r="L431" s="4">
        <v>1.2699999999999999E-2</v>
      </c>
      <c r="M431" s="4">
        <v>3.1</v>
      </c>
      <c r="N431">
        <f t="shared" si="50"/>
        <v>87.52073557813911</v>
      </c>
    </row>
    <row r="432" spans="1:14" x14ac:dyDescent="0.25">
      <c r="A432" t="s">
        <v>86</v>
      </c>
      <c r="B432" t="s">
        <v>87</v>
      </c>
      <c r="C432">
        <v>1</v>
      </c>
      <c r="D432">
        <v>5</v>
      </c>
      <c r="E432">
        <f t="shared" si="46"/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</row>
    <row r="433" spans="1:14" x14ac:dyDescent="0.25">
      <c r="A433" t="s">
        <v>86</v>
      </c>
      <c r="B433" t="s">
        <v>87</v>
      </c>
      <c r="C433">
        <v>2</v>
      </c>
      <c r="D433">
        <v>5</v>
      </c>
      <c r="E433">
        <f t="shared" si="46"/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</row>
    <row r="434" spans="1:14" x14ac:dyDescent="0.25">
      <c r="A434" t="s">
        <v>86</v>
      </c>
      <c r="B434" t="s">
        <v>87</v>
      </c>
      <c r="C434">
        <v>3</v>
      </c>
      <c r="D434">
        <v>5</v>
      </c>
      <c r="E434">
        <f t="shared" si="46"/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</row>
    <row r="435" spans="1:14" x14ac:dyDescent="0.25">
      <c r="A435" t="s">
        <v>86</v>
      </c>
      <c r="B435" t="s">
        <v>87</v>
      </c>
      <c r="C435">
        <v>4</v>
      </c>
      <c r="D435">
        <v>5</v>
      </c>
      <c r="E435">
        <f t="shared" si="46"/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</row>
    <row r="436" spans="1:14" x14ac:dyDescent="0.25">
      <c r="A436" t="s">
        <v>86</v>
      </c>
      <c r="B436" t="s">
        <v>87</v>
      </c>
      <c r="C436">
        <v>5</v>
      </c>
      <c r="D436">
        <v>5</v>
      </c>
      <c r="E436">
        <f t="shared" si="46"/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</row>
    <row r="437" spans="1:14" x14ac:dyDescent="0.25">
      <c r="A437" t="s">
        <v>86</v>
      </c>
      <c r="B437" t="s">
        <v>87</v>
      </c>
      <c r="C437">
        <v>6</v>
      </c>
      <c r="D437">
        <v>5</v>
      </c>
      <c r="E437">
        <f t="shared" si="46"/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</row>
    <row r="438" spans="1:14" x14ac:dyDescent="0.25">
      <c r="A438" t="s">
        <v>86</v>
      </c>
      <c r="B438" t="s">
        <v>87</v>
      </c>
      <c r="C438">
        <v>7</v>
      </c>
      <c r="D438">
        <v>5</v>
      </c>
      <c r="E438">
        <f t="shared" si="46"/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</row>
    <row r="439" spans="1:14" x14ac:dyDescent="0.25">
      <c r="A439" t="s">
        <v>86</v>
      </c>
      <c r="B439" t="s">
        <v>87</v>
      </c>
      <c r="C439">
        <v>8</v>
      </c>
      <c r="D439">
        <v>5</v>
      </c>
      <c r="E439">
        <f t="shared" si="46"/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</row>
    <row r="440" spans="1:14" x14ac:dyDescent="0.25">
      <c r="A440" t="s">
        <v>86</v>
      </c>
      <c r="B440" t="s">
        <v>87</v>
      </c>
      <c r="C440">
        <v>9</v>
      </c>
      <c r="D440">
        <v>5</v>
      </c>
      <c r="E440">
        <f t="shared" si="46"/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</row>
    <row r="441" spans="1:14" x14ac:dyDescent="0.25">
      <c r="A441" t="s">
        <v>86</v>
      </c>
      <c r="B441" t="s">
        <v>87</v>
      </c>
      <c r="C441">
        <v>10</v>
      </c>
      <c r="D441">
        <v>5</v>
      </c>
      <c r="E441">
        <f t="shared" si="46"/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</row>
    <row r="442" spans="1:14" x14ac:dyDescent="0.25">
      <c r="A442" t="s">
        <v>88</v>
      </c>
      <c r="B442" t="s">
        <v>89</v>
      </c>
      <c r="C442">
        <v>1</v>
      </c>
      <c r="D442">
        <v>5</v>
      </c>
      <c r="E442">
        <f t="shared" si="46"/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</row>
    <row r="443" spans="1:14" x14ac:dyDescent="0.25">
      <c r="A443" t="s">
        <v>88</v>
      </c>
      <c r="B443" t="s">
        <v>89</v>
      </c>
      <c r="C443">
        <v>2</v>
      </c>
      <c r="D443">
        <v>5</v>
      </c>
      <c r="E443">
        <f t="shared" si="46"/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</row>
    <row r="444" spans="1:14" x14ac:dyDescent="0.25">
      <c r="A444" t="s">
        <v>88</v>
      </c>
      <c r="B444" t="s">
        <v>89</v>
      </c>
      <c r="C444">
        <v>3</v>
      </c>
      <c r="D444">
        <v>5</v>
      </c>
      <c r="E444">
        <f t="shared" si="46"/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</row>
    <row r="445" spans="1:14" x14ac:dyDescent="0.25">
      <c r="A445" t="s">
        <v>88</v>
      </c>
      <c r="B445" t="s">
        <v>89</v>
      </c>
      <c r="C445">
        <v>4</v>
      </c>
      <c r="D445">
        <v>5</v>
      </c>
      <c r="E445">
        <f t="shared" si="46"/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</row>
    <row r="446" spans="1:14" x14ac:dyDescent="0.25">
      <c r="A446" t="s">
        <v>88</v>
      </c>
      <c r="B446" t="s">
        <v>89</v>
      </c>
      <c r="C446">
        <v>5</v>
      </c>
      <c r="D446">
        <v>5</v>
      </c>
      <c r="E446">
        <f t="shared" si="46"/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</row>
    <row r="447" spans="1:14" x14ac:dyDescent="0.25">
      <c r="A447" t="s">
        <v>88</v>
      </c>
      <c r="B447" t="s">
        <v>89</v>
      </c>
      <c r="C447">
        <v>6</v>
      </c>
      <c r="D447">
        <v>5</v>
      </c>
      <c r="E447">
        <f t="shared" si="46"/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</row>
    <row r="448" spans="1:14" x14ac:dyDescent="0.25">
      <c r="A448" t="s">
        <v>88</v>
      </c>
      <c r="B448" t="s">
        <v>89</v>
      </c>
      <c r="C448">
        <v>7</v>
      </c>
      <c r="D448">
        <v>5</v>
      </c>
      <c r="E448">
        <f t="shared" si="46"/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</row>
    <row r="449" spans="1:14" x14ac:dyDescent="0.25">
      <c r="A449" t="s">
        <v>88</v>
      </c>
      <c r="B449" t="s">
        <v>89</v>
      </c>
      <c r="C449">
        <v>8</v>
      </c>
      <c r="D449">
        <v>5</v>
      </c>
      <c r="E449">
        <f t="shared" si="46"/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</row>
    <row r="450" spans="1:14" x14ac:dyDescent="0.25">
      <c r="A450" t="s">
        <v>88</v>
      </c>
      <c r="B450" t="s">
        <v>89</v>
      </c>
      <c r="C450">
        <v>9</v>
      </c>
      <c r="D450">
        <v>5</v>
      </c>
      <c r="E450">
        <f t="shared" si="46"/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</row>
    <row r="451" spans="1:14" x14ac:dyDescent="0.25">
      <c r="A451" t="s">
        <v>88</v>
      </c>
      <c r="B451" t="s">
        <v>89</v>
      </c>
      <c r="C451">
        <v>10</v>
      </c>
      <c r="D451">
        <v>5</v>
      </c>
      <c r="E451">
        <f t="shared" ref="E451:E514" si="51">C451*D451</f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</row>
    <row r="452" spans="1:14" x14ac:dyDescent="0.25">
      <c r="A452" t="s">
        <v>90</v>
      </c>
      <c r="B452" t="s">
        <v>91</v>
      </c>
      <c r="C452">
        <v>1</v>
      </c>
      <c r="D452">
        <v>2</v>
      </c>
      <c r="E452">
        <f t="shared" si="51"/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</row>
    <row r="453" spans="1:14" x14ac:dyDescent="0.25">
      <c r="A453" t="s">
        <v>90</v>
      </c>
      <c r="B453" t="s">
        <v>91</v>
      </c>
      <c r="C453">
        <v>2</v>
      </c>
      <c r="D453">
        <v>2</v>
      </c>
      <c r="E453">
        <f t="shared" si="51"/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</row>
    <row r="454" spans="1:14" x14ac:dyDescent="0.25">
      <c r="A454" t="s">
        <v>90</v>
      </c>
      <c r="B454" t="s">
        <v>91</v>
      </c>
      <c r="C454">
        <v>3</v>
      </c>
      <c r="D454">
        <v>2</v>
      </c>
      <c r="E454">
        <f t="shared" si="51"/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</row>
    <row r="455" spans="1:14" x14ac:dyDescent="0.25">
      <c r="A455" t="s">
        <v>90</v>
      </c>
      <c r="B455" t="s">
        <v>91</v>
      </c>
      <c r="C455">
        <v>4</v>
      </c>
      <c r="D455">
        <v>2</v>
      </c>
      <c r="E455">
        <f t="shared" si="51"/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</row>
    <row r="456" spans="1:14" x14ac:dyDescent="0.25">
      <c r="A456" t="s">
        <v>90</v>
      </c>
      <c r="B456" t="s">
        <v>91</v>
      </c>
      <c r="C456">
        <v>5</v>
      </c>
      <c r="D456">
        <v>2</v>
      </c>
      <c r="E456">
        <f t="shared" si="51"/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</row>
    <row r="457" spans="1:14" x14ac:dyDescent="0.25">
      <c r="A457" t="s">
        <v>90</v>
      </c>
      <c r="B457" t="s">
        <v>91</v>
      </c>
      <c r="C457">
        <v>6</v>
      </c>
      <c r="D457">
        <v>2</v>
      </c>
      <c r="E457">
        <f t="shared" si="51"/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</row>
    <row r="458" spans="1:14" x14ac:dyDescent="0.25">
      <c r="A458" t="s">
        <v>90</v>
      </c>
      <c r="B458" t="s">
        <v>91</v>
      </c>
      <c r="C458">
        <v>7</v>
      </c>
      <c r="D458">
        <v>2</v>
      </c>
      <c r="E458">
        <f t="shared" si="51"/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</row>
    <row r="459" spans="1:14" x14ac:dyDescent="0.25">
      <c r="A459" t="s">
        <v>90</v>
      </c>
      <c r="B459" t="s">
        <v>91</v>
      </c>
      <c r="C459">
        <v>8</v>
      </c>
      <c r="D459">
        <v>2</v>
      </c>
      <c r="E459">
        <f t="shared" si="51"/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</row>
    <row r="460" spans="1:14" x14ac:dyDescent="0.25">
      <c r="A460" t="s">
        <v>90</v>
      </c>
      <c r="B460" t="s">
        <v>91</v>
      </c>
      <c r="C460">
        <v>9</v>
      </c>
      <c r="D460">
        <v>2</v>
      </c>
      <c r="E460">
        <f t="shared" si="51"/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</row>
    <row r="461" spans="1:14" x14ac:dyDescent="0.25">
      <c r="A461" t="s">
        <v>90</v>
      </c>
      <c r="B461" t="s">
        <v>91</v>
      </c>
      <c r="C461">
        <v>10</v>
      </c>
      <c r="D461">
        <v>2</v>
      </c>
      <c r="E461">
        <f t="shared" si="51"/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</row>
    <row r="462" spans="1:14" x14ac:dyDescent="0.25">
      <c r="A462" t="s">
        <v>92</v>
      </c>
      <c r="B462" t="s">
        <v>93</v>
      </c>
      <c r="C462">
        <v>1</v>
      </c>
      <c r="D462">
        <v>2</v>
      </c>
      <c r="E462">
        <f t="shared" si="51"/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</row>
    <row r="463" spans="1:14" x14ac:dyDescent="0.25">
      <c r="A463" t="s">
        <v>92</v>
      </c>
      <c r="B463" t="s">
        <v>93</v>
      </c>
      <c r="C463">
        <v>2</v>
      </c>
      <c r="D463">
        <v>2</v>
      </c>
      <c r="E463">
        <f t="shared" si="51"/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</row>
    <row r="464" spans="1:14" x14ac:dyDescent="0.25">
      <c r="A464" t="s">
        <v>92</v>
      </c>
      <c r="B464" t="s">
        <v>93</v>
      </c>
      <c r="C464">
        <v>3</v>
      </c>
      <c r="D464">
        <v>2</v>
      </c>
      <c r="E464">
        <f t="shared" si="51"/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</row>
    <row r="465" spans="1:14" x14ac:dyDescent="0.25">
      <c r="A465" t="s">
        <v>92</v>
      </c>
      <c r="B465" t="s">
        <v>93</v>
      </c>
      <c r="C465">
        <v>4</v>
      </c>
      <c r="D465">
        <v>2</v>
      </c>
      <c r="E465">
        <f t="shared" si="51"/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</row>
    <row r="466" spans="1:14" x14ac:dyDescent="0.25">
      <c r="A466" t="s">
        <v>92</v>
      </c>
      <c r="B466" t="s">
        <v>93</v>
      </c>
      <c r="C466">
        <v>5</v>
      </c>
      <c r="D466">
        <v>2</v>
      </c>
      <c r="E466">
        <f t="shared" si="51"/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</row>
    <row r="467" spans="1:14" x14ac:dyDescent="0.25">
      <c r="A467" t="s">
        <v>92</v>
      </c>
      <c r="B467" t="s">
        <v>93</v>
      </c>
      <c r="C467">
        <v>6</v>
      </c>
      <c r="D467">
        <v>2</v>
      </c>
      <c r="E467">
        <f t="shared" si="51"/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</row>
    <row r="468" spans="1:14" x14ac:dyDescent="0.25">
      <c r="A468" t="s">
        <v>92</v>
      </c>
      <c r="B468" t="s">
        <v>93</v>
      </c>
      <c r="C468">
        <v>7</v>
      </c>
      <c r="D468">
        <v>2</v>
      </c>
      <c r="E468">
        <f t="shared" si="51"/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</row>
    <row r="469" spans="1:14" x14ac:dyDescent="0.25">
      <c r="A469" t="s">
        <v>92</v>
      </c>
      <c r="B469" t="s">
        <v>93</v>
      </c>
      <c r="C469">
        <v>8</v>
      </c>
      <c r="D469">
        <v>2</v>
      </c>
      <c r="E469">
        <f t="shared" si="51"/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</row>
    <row r="470" spans="1:14" x14ac:dyDescent="0.25">
      <c r="A470" t="s">
        <v>92</v>
      </c>
      <c r="B470" t="s">
        <v>93</v>
      </c>
      <c r="C470">
        <v>9</v>
      </c>
      <c r="D470">
        <v>2</v>
      </c>
      <c r="E470">
        <f t="shared" si="51"/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</row>
    <row r="471" spans="1:14" x14ac:dyDescent="0.25">
      <c r="A471" t="s">
        <v>92</v>
      </c>
      <c r="B471" t="s">
        <v>93</v>
      </c>
      <c r="C471">
        <v>10</v>
      </c>
      <c r="D471">
        <v>2</v>
      </c>
      <c r="E471">
        <f t="shared" si="51"/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</row>
    <row r="472" spans="1:14" x14ac:dyDescent="0.25">
      <c r="A472" t="s">
        <v>94</v>
      </c>
      <c r="B472" t="s">
        <v>95</v>
      </c>
      <c r="C472">
        <v>1</v>
      </c>
      <c r="D472">
        <v>7</v>
      </c>
      <c r="E472">
        <f t="shared" si="51"/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>
        <v>0.01</v>
      </c>
      <c r="M472">
        <v>3</v>
      </c>
      <c r="N472">
        <v>707.50350370000001</v>
      </c>
    </row>
    <row r="473" spans="1:14" x14ac:dyDescent="0.25">
      <c r="A473" t="s">
        <v>94</v>
      </c>
      <c r="B473" t="s">
        <v>95</v>
      </c>
      <c r="C473">
        <v>2</v>
      </c>
      <c r="D473">
        <v>7</v>
      </c>
      <c r="E473">
        <f t="shared" si="51"/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>
        <v>0.01</v>
      </c>
      <c r="M473">
        <v>3</v>
      </c>
      <c r="N473">
        <v>726.6872836</v>
      </c>
    </row>
    <row r="474" spans="1:14" x14ac:dyDescent="0.25">
      <c r="A474" t="s">
        <v>94</v>
      </c>
      <c r="B474" t="s">
        <v>95</v>
      </c>
      <c r="C474">
        <v>3</v>
      </c>
      <c r="D474">
        <v>7</v>
      </c>
      <c r="E474">
        <f t="shared" si="51"/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>
        <v>0.01</v>
      </c>
      <c r="M474">
        <v>3</v>
      </c>
      <c r="N474">
        <v>727.03865089999999</v>
      </c>
    </row>
    <row r="475" spans="1:14" x14ac:dyDescent="0.25">
      <c r="A475" t="s">
        <v>94</v>
      </c>
      <c r="B475" t="s">
        <v>95</v>
      </c>
      <c r="C475">
        <v>4</v>
      </c>
      <c r="D475">
        <v>7</v>
      </c>
      <c r="E475">
        <f t="shared" si="51"/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>
        <v>0.01</v>
      </c>
      <c r="M475">
        <v>3</v>
      </c>
      <c r="N475">
        <v>727.04507169999999</v>
      </c>
    </row>
    <row r="476" spans="1:14" x14ac:dyDescent="0.25">
      <c r="A476" t="s">
        <v>94</v>
      </c>
      <c r="B476" t="s">
        <v>95</v>
      </c>
      <c r="C476">
        <v>5</v>
      </c>
      <c r="D476">
        <v>7</v>
      </c>
      <c r="E476">
        <f t="shared" si="51"/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>
        <v>0.01</v>
      </c>
      <c r="M476">
        <v>3</v>
      </c>
      <c r="N476">
        <v>727.04518989999997</v>
      </c>
    </row>
    <row r="477" spans="1:14" x14ac:dyDescent="0.25">
      <c r="A477" t="s">
        <v>94</v>
      </c>
      <c r="B477" t="s">
        <v>95</v>
      </c>
      <c r="C477">
        <v>6</v>
      </c>
      <c r="D477">
        <v>7</v>
      </c>
      <c r="E477">
        <f t="shared" si="51"/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>
        <v>0.01</v>
      </c>
      <c r="M477">
        <v>3</v>
      </c>
      <c r="N477">
        <v>727.04520960000002</v>
      </c>
    </row>
    <row r="478" spans="1:14" x14ac:dyDescent="0.25">
      <c r="A478" t="s">
        <v>94</v>
      </c>
      <c r="B478" t="s">
        <v>95</v>
      </c>
      <c r="C478">
        <v>7</v>
      </c>
      <c r="D478">
        <v>7</v>
      </c>
      <c r="E478">
        <f t="shared" si="51"/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>
        <v>0.01</v>
      </c>
      <c r="M478">
        <v>3</v>
      </c>
      <c r="N478">
        <v>727.04522929999996</v>
      </c>
    </row>
    <row r="479" spans="1:14" x14ac:dyDescent="0.25">
      <c r="A479" t="s">
        <v>94</v>
      </c>
      <c r="B479" t="s">
        <v>95</v>
      </c>
      <c r="C479">
        <v>8</v>
      </c>
      <c r="D479">
        <v>7</v>
      </c>
      <c r="E479">
        <f t="shared" si="51"/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>
        <v>0.01</v>
      </c>
      <c r="M479">
        <v>3</v>
      </c>
      <c r="N479">
        <v>727.04524900000001</v>
      </c>
    </row>
    <row r="480" spans="1:14" x14ac:dyDescent="0.25">
      <c r="A480" t="s">
        <v>94</v>
      </c>
      <c r="B480" t="s">
        <v>95</v>
      </c>
      <c r="C480">
        <v>9</v>
      </c>
      <c r="D480">
        <v>7</v>
      </c>
      <c r="E480">
        <f t="shared" si="51"/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>
        <v>0.01</v>
      </c>
      <c r="M480">
        <v>3</v>
      </c>
      <c r="N480">
        <v>727.04526869999995</v>
      </c>
    </row>
    <row r="481" spans="1:14" x14ac:dyDescent="0.25">
      <c r="A481" t="s">
        <v>94</v>
      </c>
      <c r="B481" t="s">
        <v>95</v>
      </c>
      <c r="C481">
        <v>10</v>
      </c>
      <c r="D481">
        <v>7</v>
      </c>
      <c r="E481">
        <f t="shared" si="51"/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>
        <v>0.01</v>
      </c>
      <c r="M481">
        <v>3</v>
      </c>
      <c r="N481">
        <v>727.04530810000006</v>
      </c>
    </row>
    <row r="482" spans="1:14" x14ac:dyDescent="0.25">
      <c r="A482" t="s">
        <v>96</v>
      </c>
      <c r="B482" t="s">
        <v>97</v>
      </c>
      <c r="C482">
        <v>1</v>
      </c>
      <c r="D482">
        <v>2</v>
      </c>
      <c r="E482">
        <f t="shared" si="51"/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</row>
    <row r="483" spans="1:14" x14ac:dyDescent="0.25">
      <c r="A483" t="s">
        <v>96</v>
      </c>
      <c r="B483" t="s">
        <v>97</v>
      </c>
      <c r="C483">
        <v>2</v>
      </c>
      <c r="D483">
        <v>2</v>
      </c>
      <c r="E483">
        <f t="shared" si="51"/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</row>
    <row r="484" spans="1:14" x14ac:dyDescent="0.25">
      <c r="A484" t="s">
        <v>96</v>
      </c>
      <c r="B484" t="s">
        <v>97</v>
      </c>
      <c r="C484">
        <v>3</v>
      </c>
      <c r="D484">
        <v>2</v>
      </c>
      <c r="E484">
        <f t="shared" si="51"/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</row>
    <row r="485" spans="1:14" x14ac:dyDescent="0.25">
      <c r="A485" t="s">
        <v>96</v>
      </c>
      <c r="B485" t="s">
        <v>97</v>
      </c>
      <c r="C485">
        <v>4</v>
      </c>
      <c r="D485">
        <v>2</v>
      </c>
      <c r="E485">
        <f t="shared" si="51"/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</row>
    <row r="486" spans="1:14" x14ac:dyDescent="0.25">
      <c r="A486" t="s">
        <v>96</v>
      </c>
      <c r="B486" t="s">
        <v>97</v>
      </c>
      <c r="C486">
        <v>5</v>
      </c>
      <c r="D486">
        <v>2</v>
      </c>
      <c r="E486">
        <f t="shared" si="51"/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</row>
    <row r="487" spans="1:14" x14ac:dyDescent="0.25">
      <c r="A487" t="s">
        <v>96</v>
      </c>
      <c r="B487" t="s">
        <v>97</v>
      </c>
      <c r="C487">
        <v>6</v>
      </c>
      <c r="D487">
        <v>2</v>
      </c>
      <c r="E487">
        <f t="shared" si="51"/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</row>
    <row r="488" spans="1:14" x14ac:dyDescent="0.25">
      <c r="A488" t="s">
        <v>96</v>
      </c>
      <c r="B488" t="s">
        <v>97</v>
      </c>
      <c r="C488">
        <v>7</v>
      </c>
      <c r="D488">
        <v>2</v>
      </c>
      <c r="E488">
        <f t="shared" si="51"/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</row>
    <row r="489" spans="1:14" x14ac:dyDescent="0.25">
      <c r="A489" t="s">
        <v>96</v>
      </c>
      <c r="B489" t="s">
        <v>97</v>
      </c>
      <c r="C489">
        <v>8</v>
      </c>
      <c r="D489">
        <v>2</v>
      </c>
      <c r="E489">
        <f t="shared" si="51"/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</row>
    <row r="490" spans="1:14" x14ac:dyDescent="0.25">
      <c r="A490" t="s">
        <v>96</v>
      </c>
      <c r="B490" t="s">
        <v>97</v>
      </c>
      <c r="C490">
        <v>9</v>
      </c>
      <c r="D490">
        <v>2</v>
      </c>
      <c r="E490">
        <f t="shared" si="51"/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</row>
    <row r="491" spans="1:14" x14ac:dyDescent="0.25">
      <c r="A491" t="s">
        <v>96</v>
      </c>
      <c r="B491" t="s">
        <v>97</v>
      </c>
      <c r="C491">
        <v>10</v>
      </c>
      <c r="D491">
        <v>2</v>
      </c>
      <c r="E491">
        <f t="shared" si="51"/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</row>
    <row r="492" spans="1:14" x14ac:dyDescent="0.25">
      <c r="A492" t="s">
        <v>98</v>
      </c>
      <c r="B492" t="s">
        <v>99</v>
      </c>
      <c r="C492">
        <v>1</v>
      </c>
      <c r="D492">
        <v>3</v>
      </c>
      <c r="E492">
        <f t="shared" si="51"/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</row>
    <row r="493" spans="1:14" x14ac:dyDescent="0.25">
      <c r="A493" t="s">
        <v>98</v>
      </c>
      <c r="B493" t="s">
        <v>99</v>
      </c>
      <c r="C493">
        <v>2</v>
      </c>
      <c r="D493">
        <v>3</v>
      </c>
      <c r="E493">
        <f t="shared" si="51"/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</row>
    <row r="494" spans="1:14" x14ac:dyDescent="0.25">
      <c r="A494" t="s">
        <v>98</v>
      </c>
      <c r="B494" t="s">
        <v>99</v>
      </c>
      <c r="C494">
        <v>3</v>
      </c>
      <c r="D494">
        <v>3</v>
      </c>
      <c r="E494">
        <f t="shared" si="51"/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</row>
    <row r="495" spans="1:14" x14ac:dyDescent="0.25">
      <c r="A495" t="s">
        <v>98</v>
      </c>
      <c r="B495" t="s">
        <v>99</v>
      </c>
      <c r="C495">
        <v>4</v>
      </c>
      <c r="D495">
        <v>3</v>
      </c>
      <c r="E495">
        <f t="shared" si="51"/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</row>
    <row r="496" spans="1:14" x14ac:dyDescent="0.25">
      <c r="A496" t="s">
        <v>98</v>
      </c>
      <c r="B496" t="s">
        <v>99</v>
      </c>
      <c r="C496">
        <v>5</v>
      </c>
      <c r="D496">
        <v>3</v>
      </c>
      <c r="E496">
        <f t="shared" si="51"/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</row>
    <row r="497" spans="1:14" x14ac:dyDescent="0.25">
      <c r="A497" t="s">
        <v>98</v>
      </c>
      <c r="B497" t="s">
        <v>99</v>
      </c>
      <c r="C497">
        <v>6</v>
      </c>
      <c r="D497">
        <v>3</v>
      </c>
      <c r="E497">
        <f t="shared" si="51"/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</row>
    <row r="498" spans="1:14" x14ac:dyDescent="0.25">
      <c r="A498" t="s">
        <v>98</v>
      </c>
      <c r="B498" t="s">
        <v>99</v>
      </c>
      <c r="C498">
        <v>7</v>
      </c>
      <c r="D498">
        <v>3</v>
      </c>
      <c r="E498">
        <f t="shared" si="51"/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</row>
    <row r="499" spans="1:14" x14ac:dyDescent="0.25">
      <c r="A499" t="s">
        <v>98</v>
      </c>
      <c r="B499" t="s">
        <v>99</v>
      </c>
      <c r="C499">
        <v>8</v>
      </c>
      <c r="D499">
        <v>3</v>
      </c>
      <c r="E499">
        <f t="shared" si="51"/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</row>
    <row r="500" spans="1:14" x14ac:dyDescent="0.25">
      <c r="A500" t="s">
        <v>98</v>
      </c>
      <c r="B500" t="s">
        <v>99</v>
      </c>
      <c r="C500">
        <v>9</v>
      </c>
      <c r="D500">
        <v>3</v>
      </c>
      <c r="E500">
        <f t="shared" si="51"/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</row>
    <row r="501" spans="1:14" x14ac:dyDescent="0.25">
      <c r="A501" t="s">
        <v>98</v>
      </c>
      <c r="B501" t="s">
        <v>99</v>
      </c>
      <c r="C501">
        <v>10</v>
      </c>
      <c r="D501">
        <v>3</v>
      </c>
      <c r="E501">
        <f t="shared" si="51"/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</row>
    <row r="502" spans="1:14" x14ac:dyDescent="0.25">
      <c r="A502" t="s">
        <v>100</v>
      </c>
      <c r="B502" t="s">
        <v>101</v>
      </c>
      <c r="C502">
        <v>1</v>
      </c>
      <c r="D502">
        <v>7</v>
      </c>
      <c r="E502">
        <f t="shared" si="51"/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>
        <v>0.01</v>
      </c>
      <c r="M502">
        <v>3</v>
      </c>
      <c r="N502">
        <v>707.50350370000001</v>
      </c>
    </row>
    <row r="503" spans="1:14" x14ac:dyDescent="0.25">
      <c r="A503" t="s">
        <v>100</v>
      </c>
      <c r="B503" t="s">
        <v>101</v>
      </c>
      <c r="C503">
        <v>2</v>
      </c>
      <c r="D503">
        <v>7</v>
      </c>
      <c r="E503">
        <f t="shared" si="51"/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>
        <v>0.01</v>
      </c>
      <c r="M503">
        <v>3</v>
      </c>
      <c r="N503">
        <v>726.6872836</v>
      </c>
    </row>
    <row r="504" spans="1:14" x14ac:dyDescent="0.25">
      <c r="A504" t="s">
        <v>100</v>
      </c>
      <c r="B504" t="s">
        <v>101</v>
      </c>
      <c r="C504">
        <v>3</v>
      </c>
      <c r="D504">
        <v>7</v>
      </c>
      <c r="E504">
        <f t="shared" si="51"/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>
        <v>0.01</v>
      </c>
      <c r="M504">
        <v>3</v>
      </c>
      <c r="N504">
        <v>727.03865089999999</v>
      </c>
    </row>
    <row r="505" spans="1:14" x14ac:dyDescent="0.25">
      <c r="A505" t="s">
        <v>100</v>
      </c>
      <c r="B505" t="s">
        <v>101</v>
      </c>
      <c r="C505">
        <v>4</v>
      </c>
      <c r="D505">
        <v>7</v>
      </c>
      <c r="E505">
        <f t="shared" si="51"/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>
        <v>0.01</v>
      </c>
      <c r="M505">
        <v>3</v>
      </c>
      <c r="N505">
        <v>727.04507169999999</v>
      </c>
    </row>
    <row r="506" spans="1:14" x14ac:dyDescent="0.25">
      <c r="A506" t="s">
        <v>100</v>
      </c>
      <c r="B506" t="s">
        <v>101</v>
      </c>
      <c r="C506">
        <v>5</v>
      </c>
      <c r="D506">
        <v>7</v>
      </c>
      <c r="E506">
        <f t="shared" si="51"/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>
        <v>0.01</v>
      </c>
      <c r="M506">
        <v>3</v>
      </c>
      <c r="N506">
        <v>727.04518989999997</v>
      </c>
    </row>
    <row r="507" spans="1:14" x14ac:dyDescent="0.25">
      <c r="A507" t="s">
        <v>100</v>
      </c>
      <c r="B507" t="s">
        <v>101</v>
      </c>
      <c r="C507">
        <v>6</v>
      </c>
      <c r="D507">
        <v>7</v>
      </c>
      <c r="E507">
        <f t="shared" si="51"/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>
        <v>0.01</v>
      </c>
      <c r="M507">
        <v>3</v>
      </c>
      <c r="N507">
        <v>727.04520960000002</v>
      </c>
    </row>
    <row r="508" spans="1:14" x14ac:dyDescent="0.25">
      <c r="A508" t="s">
        <v>100</v>
      </c>
      <c r="B508" t="s">
        <v>101</v>
      </c>
      <c r="C508">
        <v>7</v>
      </c>
      <c r="D508">
        <v>7</v>
      </c>
      <c r="E508">
        <f t="shared" si="51"/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>
        <v>0.01</v>
      </c>
      <c r="M508">
        <v>3</v>
      </c>
      <c r="N508">
        <v>727.04522929999996</v>
      </c>
    </row>
    <row r="509" spans="1:14" x14ac:dyDescent="0.25">
      <c r="A509" t="s">
        <v>100</v>
      </c>
      <c r="B509" t="s">
        <v>101</v>
      </c>
      <c r="C509">
        <v>8</v>
      </c>
      <c r="D509">
        <v>7</v>
      </c>
      <c r="E509">
        <f t="shared" si="51"/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>
        <v>0.01</v>
      </c>
      <c r="M509">
        <v>3</v>
      </c>
      <c r="N509">
        <v>727.04524900000001</v>
      </c>
    </row>
    <row r="510" spans="1:14" x14ac:dyDescent="0.25">
      <c r="A510" t="s">
        <v>100</v>
      </c>
      <c r="B510" t="s">
        <v>101</v>
      </c>
      <c r="C510">
        <v>9</v>
      </c>
      <c r="D510">
        <v>7</v>
      </c>
      <c r="E510">
        <f t="shared" si="51"/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>
        <v>0.01</v>
      </c>
      <c r="M510">
        <v>3</v>
      </c>
      <c r="N510">
        <v>727.04526869999995</v>
      </c>
    </row>
    <row r="511" spans="1:14" x14ac:dyDescent="0.25">
      <c r="A511" t="s">
        <v>100</v>
      </c>
      <c r="B511" t="s">
        <v>101</v>
      </c>
      <c r="C511">
        <v>10</v>
      </c>
      <c r="D511">
        <v>7</v>
      </c>
      <c r="E511">
        <f t="shared" si="51"/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>
        <v>0.01</v>
      </c>
      <c r="M511">
        <v>3</v>
      </c>
      <c r="N511">
        <v>727.04530810000006</v>
      </c>
    </row>
    <row r="512" spans="1:14" x14ac:dyDescent="0.25">
      <c r="A512" t="s">
        <v>102</v>
      </c>
      <c r="B512" t="s">
        <v>103</v>
      </c>
      <c r="C512">
        <v>1</v>
      </c>
      <c r="D512">
        <v>2</v>
      </c>
      <c r="E512">
        <f t="shared" si="51"/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</row>
    <row r="513" spans="1:14" x14ac:dyDescent="0.25">
      <c r="A513" t="s">
        <v>102</v>
      </c>
      <c r="B513" t="s">
        <v>103</v>
      </c>
      <c r="C513">
        <v>2</v>
      </c>
      <c r="D513">
        <v>2</v>
      </c>
      <c r="E513">
        <f t="shared" si="51"/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</row>
    <row r="514" spans="1:14" x14ac:dyDescent="0.25">
      <c r="A514" t="s">
        <v>102</v>
      </c>
      <c r="B514" t="s">
        <v>103</v>
      </c>
      <c r="C514">
        <v>3</v>
      </c>
      <c r="D514">
        <v>2</v>
      </c>
      <c r="E514">
        <f t="shared" si="51"/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</row>
    <row r="515" spans="1:14" x14ac:dyDescent="0.25">
      <c r="A515" t="s">
        <v>102</v>
      </c>
      <c r="B515" t="s">
        <v>103</v>
      </c>
      <c r="C515">
        <v>4</v>
      </c>
      <c r="D515">
        <v>2</v>
      </c>
      <c r="E515">
        <f t="shared" ref="E515:E578" si="52">C515*D515</f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</row>
    <row r="516" spans="1:14" x14ac:dyDescent="0.25">
      <c r="A516" t="s">
        <v>102</v>
      </c>
      <c r="B516" t="s">
        <v>103</v>
      </c>
      <c r="C516">
        <v>5</v>
      </c>
      <c r="D516">
        <v>2</v>
      </c>
      <c r="E516">
        <f t="shared" si="52"/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</row>
    <row r="517" spans="1:14" x14ac:dyDescent="0.25">
      <c r="A517" t="s">
        <v>102</v>
      </c>
      <c r="B517" t="s">
        <v>103</v>
      </c>
      <c r="C517">
        <v>6</v>
      </c>
      <c r="D517">
        <v>2</v>
      </c>
      <c r="E517">
        <f t="shared" si="52"/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</row>
    <row r="518" spans="1:14" x14ac:dyDescent="0.25">
      <c r="A518" t="s">
        <v>102</v>
      </c>
      <c r="B518" t="s">
        <v>103</v>
      </c>
      <c r="C518">
        <v>7</v>
      </c>
      <c r="D518">
        <v>2</v>
      </c>
      <c r="E518">
        <f t="shared" si="52"/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</row>
    <row r="519" spans="1:14" x14ac:dyDescent="0.25">
      <c r="A519" t="s">
        <v>102</v>
      </c>
      <c r="B519" t="s">
        <v>103</v>
      </c>
      <c r="C519">
        <v>8</v>
      </c>
      <c r="D519">
        <v>2</v>
      </c>
      <c r="E519">
        <f t="shared" si="52"/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</row>
    <row r="520" spans="1:14" x14ac:dyDescent="0.25">
      <c r="A520" t="s">
        <v>102</v>
      </c>
      <c r="B520" t="s">
        <v>103</v>
      </c>
      <c r="C520">
        <v>9</v>
      </c>
      <c r="D520">
        <v>2</v>
      </c>
      <c r="E520">
        <f t="shared" si="52"/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</row>
    <row r="521" spans="1:14" x14ac:dyDescent="0.25">
      <c r="A521" t="s">
        <v>102</v>
      </c>
      <c r="B521" t="s">
        <v>103</v>
      </c>
      <c r="C521">
        <v>10</v>
      </c>
      <c r="D521">
        <v>2</v>
      </c>
      <c r="E521">
        <f t="shared" si="52"/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</row>
    <row r="522" spans="1:14" x14ac:dyDescent="0.25">
      <c r="A522" t="s">
        <v>104</v>
      </c>
      <c r="B522" t="s">
        <v>105</v>
      </c>
      <c r="C522">
        <v>1</v>
      </c>
      <c r="D522">
        <v>1</v>
      </c>
      <c r="E522">
        <f t="shared" si="52"/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</row>
    <row r="523" spans="1:14" x14ac:dyDescent="0.25">
      <c r="A523" t="s">
        <v>104</v>
      </c>
      <c r="B523" t="s">
        <v>105</v>
      </c>
      <c r="C523">
        <v>2</v>
      </c>
      <c r="D523">
        <v>1</v>
      </c>
      <c r="E523">
        <f t="shared" si="52"/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</row>
    <row r="524" spans="1:14" x14ac:dyDescent="0.25">
      <c r="A524" t="s">
        <v>104</v>
      </c>
      <c r="B524" t="s">
        <v>105</v>
      </c>
      <c r="C524">
        <v>3</v>
      </c>
      <c r="D524">
        <v>1</v>
      </c>
      <c r="E524">
        <f t="shared" si="52"/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</row>
    <row r="525" spans="1:14" x14ac:dyDescent="0.25">
      <c r="A525" t="s">
        <v>104</v>
      </c>
      <c r="B525" t="s">
        <v>105</v>
      </c>
      <c r="C525">
        <v>4</v>
      </c>
      <c r="D525">
        <v>1</v>
      </c>
      <c r="E525">
        <f t="shared" si="52"/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</row>
    <row r="526" spans="1:14" x14ac:dyDescent="0.25">
      <c r="A526" t="s">
        <v>104</v>
      </c>
      <c r="B526" t="s">
        <v>105</v>
      </c>
      <c r="C526">
        <v>5</v>
      </c>
      <c r="D526">
        <v>1</v>
      </c>
      <c r="E526">
        <f t="shared" si="52"/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</row>
    <row r="527" spans="1:14" x14ac:dyDescent="0.25">
      <c r="A527" t="s">
        <v>104</v>
      </c>
      <c r="B527" t="s">
        <v>105</v>
      </c>
      <c r="C527">
        <v>6</v>
      </c>
      <c r="D527">
        <v>1</v>
      </c>
      <c r="E527">
        <f t="shared" si="52"/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</row>
    <row r="528" spans="1:14" x14ac:dyDescent="0.25">
      <c r="A528" t="s">
        <v>104</v>
      </c>
      <c r="B528" t="s">
        <v>105</v>
      </c>
      <c r="C528">
        <v>7</v>
      </c>
      <c r="D528">
        <v>1</v>
      </c>
      <c r="E528">
        <f t="shared" si="52"/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</row>
    <row r="529" spans="1:14" x14ac:dyDescent="0.25">
      <c r="A529" t="s">
        <v>104</v>
      </c>
      <c r="B529" t="s">
        <v>105</v>
      </c>
      <c r="C529">
        <v>8</v>
      </c>
      <c r="D529">
        <v>1</v>
      </c>
      <c r="E529">
        <f t="shared" si="52"/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</row>
    <row r="530" spans="1:14" x14ac:dyDescent="0.25">
      <c r="A530" t="s">
        <v>104</v>
      </c>
      <c r="B530" t="s">
        <v>105</v>
      </c>
      <c r="C530">
        <v>9</v>
      </c>
      <c r="D530">
        <v>1</v>
      </c>
      <c r="E530">
        <f t="shared" si="52"/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</row>
    <row r="531" spans="1:14" x14ac:dyDescent="0.25">
      <c r="A531" t="s">
        <v>104</v>
      </c>
      <c r="B531" t="s">
        <v>105</v>
      </c>
      <c r="C531">
        <v>10</v>
      </c>
      <c r="D531">
        <v>1</v>
      </c>
      <c r="E531">
        <f t="shared" si="52"/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</row>
    <row r="532" spans="1:14" x14ac:dyDescent="0.25">
      <c r="A532" t="s">
        <v>106</v>
      </c>
      <c r="B532" t="s">
        <v>107</v>
      </c>
      <c r="C532">
        <v>1</v>
      </c>
      <c r="D532">
        <v>2</v>
      </c>
      <c r="E532">
        <f t="shared" si="52"/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</row>
    <row r="533" spans="1:14" x14ac:dyDescent="0.25">
      <c r="A533" t="s">
        <v>106</v>
      </c>
      <c r="B533" t="s">
        <v>107</v>
      </c>
      <c r="C533">
        <v>2</v>
      </c>
      <c r="D533">
        <v>2</v>
      </c>
      <c r="E533">
        <f t="shared" si="52"/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</row>
    <row r="534" spans="1:14" x14ac:dyDescent="0.25">
      <c r="A534" t="s">
        <v>106</v>
      </c>
      <c r="B534" t="s">
        <v>107</v>
      </c>
      <c r="C534">
        <v>3</v>
      </c>
      <c r="D534">
        <v>2</v>
      </c>
      <c r="E534">
        <f t="shared" si="52"/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</row>
    <row r="535" spans="1:14" x14ac:dyDescent="0.25">
      <c r="A535" t="s">
        <v>106</v>
      </c>
      <c r="B535" t="s">
        <v>107</v>
      </c>
      <c r="C535">
        <v>4</v>
      </c>
      <c r="D535">
        <v>2</v>
      </c>
      <c r="E535">
        <f t="shared" si="52"/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</row>
    <row r="536" spans="1:14" x14ac:dyDescent="0.25">
      <c r="A536" t="s">
        <v>106</v>
      </c>
      <c r="B536" t="s">
        <v>107</v>
      </c>
      <c r="C536">
        <v>5</v>
      </c>
      <c r="D536">
        <v>2</v>
      </c>
      <c r="E536">
        <f t="shared" si="52"/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</row>
    <row r="537" spans="1:14" x14ac:dyDescent="0.25">
      <c r="A537" t="s">
        <v>106</v>
      </c>
      <c r="B537" t="s">
        <v>107</v>
      </c>
      <c r="C537">
        <v>6</v>
      </c>
      <c r="D537">
        <v>2</v>
      </c>
      <c r="E537">
        <f t="shared" si="52"/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</row>
    <row r="538" spans="1:14" x14ac:dyDescent="0.25">
      <c r="A538" t="s">
        <v>106</v>
      </c>
      <c r="B538" t="s">
        <v>107</v>
      </c>
      <c r="C538">
        <v>7</v>
      </c>
      <c r="D538">
        <v>2</v>
      </c>
      <c r="E538">
        <f t="shared" si="52"/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</row>
    <row r="539" spans="1:14" x14ac:dyDescent="0.25">
      <c r="A539" t="s">
        <v>106</v>
      </c>
      <c r="B539" t="s">
        <v>107</v>
      </c>
      <c r="C539">
        <v>8</v>
      </c>
      <c r="D539">
        <v>2</v>
      </c>
      <c r="E539">
        <f t="shared" si="52"/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</row>
    <row r="540" spans="1:14" x14ac:dyDescent="0.25">
      <c r="A540" t="s">
        <v>106</v>
      </c>
      <c r="B540" t="s">
        <v>107</v>
      </c>
      <c r="C540">
        <v>9</v>
      </c>
      <c r="D540">
        <v>2</v>
      </c>
      <c r="E540">
        <f t="shared" si="52"/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</row>
    <row r="541" spans="1:14" x14ac:dyDescent="0.25">
      <c r="A541" t="s">
        <v>106</v>
      </c>
      <c r="B541" t="s">
        <v>107</v>
      </c>
      <c r="C541">
        <v>10</v>
      </c>
      <c r="D541">
        <v>2</v>
      </c>
      <c r="E541">
        <f t="shared" si="52"/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</row>
    <row r="542" spans="1:14" x14ac:dyDescent="0.25">
      <c r="A542" t="s">
        <v>108</v>
      </c>
      <c r="B542" t="s">
        <v>109</v>
      </c>
      <c r="C542">
        <v>1</v>
      </c>
      <c r="D542">
        <v>2</v>
      </c>
      <c r="E542">
        <f t="shared" si="52"/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</row>
    <row r="543" spans="1:14" x14ac:dyDescent="0.25">
      <c r="A543" t="s">
        <v>108</v>
      </c>
      <c r="B543" t="s">
        <v>109</v>
      </c>
      <c r="C543">
        <v>2</v>
      </c>
      <c r="D543">
        <v>2</v>
      </c>
      <c r="E543">
        <f t="shared" si="52"/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</row>
    <row r="544" spans="1:14" x14ac:dyDescent="0.25">
      <c r="A544" t="s">
        <v>108</v>
      </c>
      <c r="B544" t="s">
        <v>109</v>
      </c>
      <c r="C544">
        <v>3</v>
      </c>
      <c r="D544">
        <v>2</v>
      </c>
      <c r="E544">
        <f t="shared" si="52"/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</row>
    <row r="545" spans="1:14" x14ac:dyDescent="0.25">
      <c r="A545" t="s">
        <v>108</v>
      </c>
      <c r="B545" t="s">
        <v>109</v>
      </c>
      <c r="C545">
        <v>4</v>
      </c>
      <c r="D545">
        <v>2</v>
      </c>
      <c r="E545">
        <f t="shared" si="52"/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</row>
    <row r="546" spans="1:14" x14ac:dyDescent="0.25">
      <c r="A546" t="s">
        <v>108</v>
      </c>
      <c r="B546" t="s">
        <v>109</v>
      </c>
      <c r="C546">
        <v>5</v>
      </c>
      <c r="D546">
        <v>2</v>
      </c>
      <c r="E546">
        <f t="shared" si="52"/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</row>
    <row r="547" spans="1:14" x14ac:dyDescent="0.25">
      <c r="A547" t="s">
        <v>108</v>
      </c>
      <c r="B547" t="s">
        <v>109</v>
      </c>
      <c r="C547">
        <v>6</v>
      </c>
      <c r="D547">
        <v>2</v>
      </c>
      <c r="E547">
        <f t="shared" si="52"/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</row>
    <row r="548" spans="1:14" x14ac:dyDescent="0.25">
      <c r="A548" t="s">
        <v>108</v>
      </c>
      <c r="B548" t="s">
        <v>109</v>
      </c>
      <c r="C548">
        <v>7</v>
      </c>
      <c r="D548">
        <v>2</v>
      </c>
      <c r="E548">
        <f t="shared" si="52"/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</row>
    <row r="549" spans="1:14" x14ac:dyDescent="0.25">
      <c r="A549" t="s">
        <v>108</v>
      </c>
      <c r="B549" t="s">
        <v>109</v>
      </c>
      <c r="C549">
        <v>8</v>
      </c>
      <c r="D549">
        <v>2</v>
      </c>
      <c r="E549">
        <f t="shared" si="52"/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</row>
    <row r="550" spans="1:14" x14ac:dyDescent="0.25">
      <c r="A550" t="s">
        <v>108</v>
      </c>
      <c r="B550" t="s">
        <v>109</v>
      </c>
      <c r="C550">
        <v>9</v>
      </c>
      <c r="D550">
        <v>2</v>
      </c>
      <c r="E550">
        <f t="shared" si="52"/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</row>
    <row r="551" spans="1:14" x14ac:dyDescent="0.25">
      <c r="A551" t="s">
        <v>108</v>
      </c>
      <c r="B551" t="s">
        <v>109</v>
      </c>
      <c r="C551">
        <v>10</v>
      </c>
      <c r="D551">
        <v>2</v>
      </c>
      <c r="E551">
        <f t="shared" si="52"/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</row>
    <row r="552" spans="1:14" x14ac:dyDescent="0.25">
      <c r="A552" t="s">
        <v>110</v>
      </c>
      <c r="B552" t="s">
        <v>111</v>
      </c>
      <c r="C552">
        <v>1</v>
      </c>
      <c r="D552">
        <v>2</v>
      </c>
      <c r="E552">
        <f t="shared" si="52"/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</row>
    <row r="553" spans="1:14" x14ac:dyDescent="0.25">
      <c r="A553" t="s">
        <v>110</v>
      </c>
      <c r="B553" t="s">
        <v>111</v>
      </c>
      <c r="C553">
        <v>2</v>
      </c>
      <c r="D553">
        <v>2</v>
      </c>
      <c r="E553">
        <f t="shared" si="52"/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</row>
    <row r="554" spans="1:14" x14ac:dyDescent="0.25">
      <c r="A554" t="s">
        <v>110</v>
      </c>
      <c r="B554" t="s">
        <v>111</v>
      </c>
      <c r="C554">
        <v>3</v>
      </c>
      <c r="D554">
        <v>2</v>
      </c>
      <c r="E554">
        <f t="shared" si="52"/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</row>
    <row r="555" spans="1:14" x14ac:dyDescent="0.25">
      <c r="A555" t="s">
        <v>110</v>
      </c>
      <c r="B555" t="s">
        <v>111</v>
      </c>
      <c r="C555">
        <v>4</v>
      </c>
      <c r="D555">
        <v>2</v>
      </c>
      <c r="E555">
        <f t="shared" si="52"/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</row>
    <row r="556" spans="1:14" x14ac:dyDescent="0.25">
      <c r="A556" t="s">
        <v>110</v>
      </c>
      <c r="B556" t="s">
        <v>111</v>
      </c>
      <c r="C556">
        <v>5</v>
      </c>
      <c r="D556">
        <v>2</v>
      </c>
      <c r="E556">
        <f t="shared" si="52"/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</row>
    <row r="557" spans="1:14" x14ac:dyDescent="0.25">
      <c r="A557" t="s">
        <v>110</v>
      </c>
      <c r="B557" t="s">
        <v>111</v>
      </c>
      <c r="C557">
        <v>6</v>
      </c>
      <c r="D557">
        <v>2</v>
      </c>
      <c r="E557">
        <f t="shared" si="52"/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</row>
    <row r="558" spans="1:14" x14ac:dyDescent="0.25">
      <c r="A558" t="s">
        <v>110</v>
      </c>
      <c r="B558" t="s">
        <v>111</v>
      </c>
      <c r="C558">
        <v>7</v>
      </c>
      <c r="D558">
        <v>2</v>
      </c>
      <c r="E558">
        <f t="shared" si="52"/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</row>
    <row r="559" spans="1:14" x14ac:dyDescent="0.25">
      <c r="A559" t="s">
        <v>110</v>
      </c>
      <c r="B559" t="s">
        <v>111</v>
      </c>
      <c r="C559">
        <v>8</v>
      </c>
      <c r="D559">
        <v>2</v>
      </c>
      <c r="E559">
        <f t="shared" si="52"/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</row>
    <row r="560" spans="1:14" x14ac:dyDescent="0.25">
      <c r="A560" t="s">
        <v>110</v>
      </c>
      <c r="B560" t="s">
        <v>111</v>
      </c>
      <c r="C560">
        <v>9</v>
      </c>
      <c r="D560">
        <v>2</v>
      </c>
      <c r="E560">
        <f t="shared" si="52"/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</row>
    <row r="561" spans="1:14" x14ac:dyDescent="0.25">
      <c r="A561" t="s">
        <v>110</v>
      </c>
      <c r="B561" t="s">
        <v>111</v>
      </c>
      <c r="C561">
        <v>10</v>
      </c>
      <c r="D561">
        <v>2</v>
      </c>
      <c r="E561">
        <f t="shared" si="52"/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</row>
    <row r="562" spans="1:14" x14ac:dyDescent="0.25">
      <c r="A562" t="s">
        <v>112</v>
      </c>
      <c r="B562" t="s">
        <v>113</v>
      </c>
      <c r="C562">
        <v>1</v>
      </c>
      <c r="D562">
        <v>3</v>
      </c>
      <c r="E562">
        <f t="shared" si="52"/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</row>
    <row r="563" spans="1:14" x14ac:dyDescent="0.25">
      <c r="A563" t="s">
        <v>112</v>
      </c>
      <c r="B563" t="s">
        <v>113</v>
      </c>
      <c r="C563">
        <v>2</v>
      </c>
      <c r="D563">
        <v>3</v>
      </c>
      <c r="E563">
        <f t="shared" si="52"/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</row>
    <row r="564" spans="1:14" x14ac:dyDescent="0.25">
      <c r="A564" t="s">
        <v>112</v>
      </c>
      <c r="B564" t="s">
        <v>113</v>
      </c>
      <c r="C564">
        <v>3</v>
      </c>
      <c r="D564">
        <v>3</v>
      </c>
      <c r="E564">
        <f t="shared" si="52"/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</row>
    <row r="565" spans="1:14" x14ac:dyDescent="0.25">
      <c r="A565" t="s">
        <v>112</v>
      </c>
      <c r="B565" t="s">
        <v>113</v>
      </c>
      <c r="C565">
        <v>4</v>
      </c>
      <c r="D565">
        <v>3</v>
      </c>
      <c r="E565">
        <f t="shared" si="52"/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</row>
    <row r="566" spans="1:14" x14ac:dyDescent="0.25">
      <c r="A566" t="s">
        <v>112</v>
      </c>
      <c r="B566" t="s">
        <v>113</v>
      </c>
      <c r="C566">
        <v>5</v>
      </c>
      <c r="D566">
        <v>3</v>
      </c>
      <c r="E566">
        <f t="shared" si="52"/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</row>
    <row r="567" spans="1:14" x14ac:dyDescent="0.25">
      <c r="A567" t="s">
        <v>112</v>
      </c>
      <c r="B567" t="s">
        <v>113</v>
      </c>
      <c r="C567">
        <v>6</v>
      </c>
      <c r="D567">
        <v>3</v>
      </c>
      <c r="E567">
        <f t="shared" si="52"/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</row>
    <row r="568" spans="1:14" x14ac:dyDescent="0.25">
      <c r="A568" t="s">
        <v>112</v>
      </c>
      <c r="B568" t="s">
        <v>113</v>
      </c>
      <c r="C568">
        <v>7</v>
      </c>
      <c r="D568">
        <v>3</v>
      </c>
      <c r="E568">
        <f t="shared" si="52"/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</row>
    <row r="569" spans="1:14" x14ac:dyDescent="0.25">
      <c r="A569" t="s">
        <v>112</v>
      </c>
      <c r="B569" t="s">
        <v>113</v>
      </c>
      <c r="C569">
        <v>8</v>
      </c>
      <c r="D569">
        <v>3</v>
      </c>
      <c r="E569">
        <f t="shared" si="52"/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</row>
    <row r="570" spans="1:14" x14ac:dyDescent="0.25">
      <c r="A570" t="s">
        <v>112</v>
      </c>
      <c r="B570" t="s">
        <v>113</v>
      </c>
      <c r="C570">
        <v>9</v>
      </c>
      <c r="D570">
        <v>3</v>
      </c>
      <c r="E570">
        <f t="shared" si="52"/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</row>
    <row r="571" spans="1:14" x14ac:dyDescent="0.25">
      <c r="A571" t="s">
        <v>112</v>
      </c>
      <c r="B571" t="s">
        <v>113</v>
      </c>
      <c r="C571">
        <v>10</v>
      </c>
      <c r="D571">
        <v>3</v>
      </c>
      <c r="E571">
        <f t="shared" si="52"/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</row>
    <row r="572" spans="1:14" x14ac:dyDescent="0.25">
      <c r="A572" t="s">
        <v>114</v>
      </c>
      <c r="B572" t="s">
        <v>115</v>
      </c>
      <c r="C572">
        <v>1</v>
      </c>
      <c r="D572">
        <v>2</v>
      </c>
      <c r="E572">
        <f t="shared" si="52"/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</row>
    <row r="573" spans="1:14" x14ac:dyDescent="0.25">
      <c r="A573" t="s">
        <v>114</v>
      </c>
      <c r="B573" t="s">
        <v>115</v>
      </c>
      <c r="C573">
        <v>2</v>
      </c>
      <c r="D573">
        <v>2</v>
      </c>
      <c r="E573">
        <f t="shared" si="52"/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</row>
    <row r="574" spans="1:14" x14ac:dyDescent="0.25">
      <c r="A574" t="s">
        <v>114</v>
      </c>
      <c r="B574" t="s">
        <v>115</v>
      </c>
      <c r="C574">
        <v>3</v>
      </c>
      <c r="D574">
        <v>2</v>
      </c>
      <c r="E574">
        <f t="shared" si="52"/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</row>
    <row r="575" spans="1:14" x14ac:dyDescent="0.25">
      <c r="A575" t="s">
        <v>114</v>
      </c>
      <c r="B575" t="s">
        <v>115</v>
      </c>
      <c r="C575">
        <v>4</v>
      </c>
      <c r="D575">
        <v>2</v>
      </c>
      <c r="E575">
        <f t="shared" si="52"/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</row>
    <row r="576" spans="1:14" x14ac:dyDescent="0.25">
      <c r="A576" t="s">
        <v>114</v>
      </c>
      <c r="B576" t="s">
        <v>115</v>
      </c>
      <c r="C576">
        <v>5</v>
      </c>
      <c r="D576">
        <v>2</v>
      </c>
      <c r="E576">
        <f t="shared" si="52"/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</row>
    <row r="577" spans="1:14" x14ac:dyDescent="0.25">
      <c r="A577" t="s">
        <v>114</v>
      </c>
      <c r="B577" t="s">
        <v>115</v>
      </c>
      <c r="C577">
        <v>6</v>
      </c>
      <c r="D577">
        <v>2</v>
      </c>
      <c r="E577">
        <f t="shared" si="52"/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</row>
    <row r="578" spans="1:14" x14ac:dyDescent="0.25">
      <c r="A578" t="s">
        <v>114</v>
      </c>
      <c r="B578" t="s">
        <v>115</v>
      </c>
      <c r="C578">
        <v>7</v>
      </c>
      <c r="D578">
        <v>2</v>
      </c>
      <c r="E578">
        <f t="shared" si="52"/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</row>
    <row r="579" spans="1:14" x14ac:dyDescent="0.25">
      <c r="A579" t="s">
        <v>114</v>
      </c>
      <c r="B579" t="s">
        <v>115</v>
      </c>
      <c r="C579">
        <v>8</v>
      </c>
      <c r="D579">
        <v>2</v>
      </c>
      <c r="E579">
        <f t="shared" ref="E579:E591" si="53">C579*D579</f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</row>
    <row r="580" spans="1:14" x14ac:dyDescent="0.25">
      <c r="A580" t="s">
        <v>114</v>
      </c>
      <c r="B580" t="s">
        <v>115</v>
      </c>
      <c r="C580">
        <v>9</v>
      </c>
      <c r="D580">
        <v>2</v>
      </c>
      <c r="E580">
        <f t="shared" si="53"/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</row>
    <row r="581" spans="1:14" x14ac:dyDescent="0.25">
      <c r="A581" t="s">
        <v>114</v>
      </c>
      <c r="B581" t="s">
        <v>115</v>
      </c>
      <c r="C581">
        <v>10</v>
      </c>
      <c r="D581">
        <v>2</v>
      </c>
      <c r="E581">
        <f t="shared" si="53"/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</row>
    <row r="582" spans="1:14" x14ac:dyDescent="0.25">
      <c r="A582" t="s">
        <v>116</v>
      </c>
      <c r="B582" t="s">
        <v>117</v>
      </c>
      <c r="C582">
        <v>1</v>
      </c>
      <c r="D582">
        <v>1</v>
      </c>
      <c r="E582">
        <f t="shared" si="53"/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</row>
    <row r="583" spans="1:14" x14ac:dyDescent="0.25">
      <c r="A583" t="s">
        <v>116</v>
      </c>
      <c r="B583" t="s">
        <v>117</v>
      </c>
      <c r="C583">
        <v>2</v>
      </c>
      <c r="D583">
        <v>1</v>
      </c>
      <c r="E583">
        <f t="shared" si="53"/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</row>
    <row r="584" spans="1:14" x14ac:dyDescent="0.25">
      <c r="A584" t="s">
        <v>116</v>
      </c>
      <c r="B584" t="s">
        <v>117</v>
      </c>
      <c r="C584">
        <v>3</v>
      </c>
      <c r="D584">
        <v>1</v>
      </c>
      <c r="E584">
        <f t="shared" si="53"/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</row>
    <row r="585" spans="1:14" x14ac:dyDescent="0.25">
      <c r="A585" t="s">
        <v>116</v>
      </c>
      <c r="B585" t="s">
        <v>117</v>
      </c>
      <c r="C585">
        <v>4</v>
      </c>
      <c r="D585">
        <v>1</v>
      </c>
      <c r="E585">
        <f t="shared" si="53"/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</row>
    <row r="586" spans="1:14" x14ac:dyDescent="0.25">
      <c r="A586" t="s">
        <v>116</v>
      </c>
      <c r="B586" t="s">
        <v>117</v>
      </c>
      <c r="C586">
        <v>5</v>
      </c>
      <c r="D586">
        <v>1</v>
      </c>
      <c r="E586">
        <f t="shared" si="53"/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</row>
    <row r="587" spans="1:14" x14ac:dyDescent="0.25">
      <c r="A587" t="s">
        <v>116</v>
      </c>
      <c r="B587" t="s">
        <v>117</v>
      </c>
      <c r="C587">
        <v>6</v>
      </c>
      <c r="D587">
        <v>1</v>
      </c>
      <c r="E587">
        <f t="shared" si="53"/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</row>
    <row r="588" spans="1:14" x14ac:dyDescent="0.25">
      <c r="A588" t="s">
        <v>116</v>
      </c>
      <c r="B588" t="s">
        <v>117</v>
      </c>
      <c r="C588">
        <v>7</v>
      </c>
      <c r="D588">
        <v>1</v>
      </c>
      <c r="E588">
        <f t="shared" si="53"/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</row>
    <row r="589" spans="1:14" x14ac:dyDescent="0.25">
      <c r="A589" t="s">
        <v>116</v>
      </c>
      <c r="B589" t="s">
        <v>117</v>
      </c>
      <c r="C589">
        <v>8</v>
      </c>
      <c r="D589">
        <v>1</v>
      </c>
      <c r="E589">
        <f t="shared" si="53"/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</row>
    <row r="590" spans="1:14" x14ac:dyDescent="0.25">
      <c r="A590" t="s">
        <v>116</v>
      </c>
      <c r="B590" t="s">
        <v>117</v>
      </c>
      <c r="C590">
        <v>9</v>
      </c>
      <c r="D590">
        <v>1</v>
      </c>
      <c r="E590">
        <f t="shared" si="53"/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</row>
    <row r="591" spans="1:14" x14ac:dyDescent="0.25">
      <c r="A591" t="s">
        <v>116</v>
      </c>
      <c r="B591" t="s">
        <v>117</v>
      </c>
      <c r="C591">
        <v>10</v>
      </c>
      <c r="D591">
        <v>1</v>
      </c>
      <c r="E591">
        <f t="shared" si="53"/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opLeftCell="A28" workbookViewId="0">
      <selection activeCell="D44" sqref="D44"/>
    </sheetView>
  </sheetViews>
  <sheetFormatPr defaultRowHeight="15" x14ac:dyDescent="0.25"/>
  <cols>
    <col min="1" max="1" width="14" bestFit="1" customWidth="1"/>
    <col min="2" max="2" width="5.28515625" bestFit="1" customWidth="1"/>
    <col min="3" max="3" width="14.85546875" bestFit="1" customWidth="1"/>
    <col min="4" max="4" width="10.140625" bestFit="1" customWidth="1"/>
    <col min="5" max="5" width="12" bestFit="1" customWidth="1"/>
    <col min="6" max="6" width="8.28515625" bestFit="1" customWidth="1"/>
  </cols>
  <sheetData>
    <row r="1" spans="1:6" x14ac:dyDescent="0.25">
      <c r="C1" s="2" t="s">
        <v>189</v>
      </c>
      <c r="D1" t="s">
        <v>190</v>
      </c>
      <c r="E1" t="s">
        <v>191</v>
      </c>
      <c r="F1" t="s">
        <v>192</v>
      </c>
    </row>
    <row r="2" spans="1:6" x14ac:dyDescent="0.25">
      <c r="A2" t="s">
        <v>141</v>
      </c>
      <c r="B2" t="s">
        <v>12</v>
      </c>
      <c r="C2">
        <v>3</v>
      </c>
      <c r="D2">
        <v>1</v>
      </c>
      <c r="E2">
        <v>10</v>
      </c>
      <c r="F2">
        <f>E2*D2</f>
        <v>10</v>
      </c>
    </row>
    <row r="3" spans="1:6" x14ac:dyDescent="0.25">
      <c r="A3" t="s">
        <v>136</v>
      </c>
      <c r="B3" t="s">
        <v>14</v>
      </c>
      <c r="C3">
        <v>3</v>
      </c>
      <c r="D3">
        <v>3</v>
      </c>
      <c r="E3">
        <v>10</v>
      </c>
      <c r="F3">
        <f>E3*D3</f>
        <v>30</v>
      </c>
    </row>
    <row r="4" spans="1:6" x14ac:dyDescent="0.25">
      <c r="A4" t="s">
        <v>138</v>
      </c>
      <c r="B4" t="s">
        <v>16</v>
      </c>
      <c r="C4">
        <v>3</v>
      </c>
      <c r="D4">
        <v>3</v>
      </c>
      <c r="E4">
        <v>10</v>
      </c>
      <c r="F4">
        <f>E4*D4</f>
        <v>30</v>
      </c>
    </row>
    <row r="5" spans="1:6" x14ac:dyDescent="0.25">
      <c r="A5" t="s">
        <v>127</v>
      </c>
      <c r="B5" t="s">
        <v>18</v>
      </c>
      <c r="C5">
        <v>1</v>
      </c>
      <c r="D5">
        <v>1</v>
      </c>
      <c r="E5">
        <v>10</v>
      </c>
      <c r="F5">
        <f>E5*D5</f>
        <v>10</v>
      </c>
    </row>
    <row r="6" spans="1:6" x14ac:dyDescent="0.25">
      <c r="A6" t="s">
        <v>169</v>
      </c>
      <c r="B6" t="s">
        <v>20</v>
      </c>
      <c r="C6">
        <v>2</v>
      </c>
      <c r="D6">
        <v>7</v>
      </c>
      <c r="E6">
        <v>10</v>
      </c>
      <c r="F6">
        <f>E6*D6</f>
        <v>70</v>
      </c>
    </row>
    <row r="7" spans="1:6" x14ac:dyDescent="0.25">
      <c r="A7" t="s">
        <v>142</v>
      </c>
      <c r="B7" s="3" t="s">
        <v>185</v>
      </c>
      <c r="C7">
        <v>3</v>
      </c>
      <c r="D7">
        <v>1</v>
      </c>
      <c r="E7">
        <v>10</v>
      </c>
      <c r="F7">
        <f>E7*D7</f>
        <v>10</v>
      </c>
    </row>
    <row r="8" spans="1:6" x14ac:dyDescent="0.25">
      <c r="A8" t="s">
        <v>151</v>
      </c>
      <c r="B8" t="s">
        <v>22</v>
      </c>
      <c r="C8">
        <v>1</v>
      </c>
      <c r="D8">
        <v>2</v>
      </c>
      <c r="E8">
        <v>10</v>
      </c>
      <c r="F8">
        <f>E8*D8</f>
        <v>20</v>
      </c>
    </row>
    <row r="9" spans="1:6" x14ac:dyDescent="0.25">
      <c r="A9" t="s">
        <v>140</v>
      </c>
      <c r="B9" t="s">
        <v>24</v>
      </c>
      <c r="C9">
        <v>3</v>
      </c>
      <c r="D9">
        <v>1</v>
      </c>
      <c r="E9">
        <v>10</v>
      </c>
      <c r="F9">
        <f>E9*D9</f>
        <v>10</v>
      </c>
    </row>
    <row r="10" spans="1:6" x14ac:dyDescent="0.25">
      <c r="A10" t="s">
        <v>179</v>
      </c>
      <c r="B10" t="s">
        <v>26</v>
      </c>
      <c r="C10">
        <v>3</v>
      </c>
      <c r="D10">
        <v>9</v>
      </c>
      <c r="E10">
        <v>10</v>
      </c>
      <c r="F10">
        <f>E10*D10</f>
        <v>90</v>
      </c>
    </row>
    <row r="11" spans="1:6" x14ac:dyDescent="0.25">
      <c r="A11" t="s">
        <v>146</v>
      </c>
      <c r="B11" t="s">
        <v>28</v>
      </c>
      <c r="C11">
        <v>2</v>
      </c>
      <c r="D11">
        <v>2</v>
      </c>
      <c r="E11">
        <v>10</v>
      </c>
      <c r="F11">
        <f>E11*D11</f>
        <v>20</v>
      </c>
    </row>
    <row r="12" spans="1:6" x14ac:dyDescent="0.25">
      <c r="A12" t="s">
        <v>165</v>
      </c>
      <c r="B12" t="s">
        <v>30</v>
      </c>
      <c r="C12">
        <v>3</v>
      </c>
      <c r="D12">
        <v>4</v>
      </c>
      <c r="E12">
        <v>10</v>
      </c>
      <c r="F12">
        <f>E12*D12</f>
        <v>40</v>
      </c>
    </row>
    <row r="13" spans="1:6" x14ac:dyDescent="0.25">
      <c r="A13" t="s">
        <v>157</v>
      </c>
      <c r="B13" t="s">
        <v>32</v>
      </c>
      <c r="C13">
        <v>1</v>
      </c>
      <c r="D13">
        <v>2</v>
      </c>
      <c r="E13">
        <v>10</v>
      </c>
      <c r="F13">
        <f>E13*D13</f>
        <v>20</v>
      </c>
    </row>
    <row r="14" spans="1:6" x14ac:dyDescent="0.25">
      <c r="A14" t="s">
        <v>168</v>
      </c>
      <c r="B14" t="s">
        <v>34</v>
      </c>
      <c r="C14">
        <v>2</v>
      </c>
      <c r="D14">
        <v>5</v>
      </c>
      <c r="E14">
        <v>10</v>
      </c>
      <c r="F14">
        <f>E14*D14</f>
        <v>50</v>
      </c>
    </row>
    <row r="15" spans="1:6" x14ac:dyDescent="0.25">
      <c r="A15" t="s">
        <v>145</v>
      </c>
      <c r="B15" s="3" t="s">
        <v>186</v>
      </c>
      <c r="C15">
        <v>2</v>
      </c>
      <c r="D15">
        <v>1</v>
      </c>
      <c r="E15">
        <v>10</v>
      </c>
      <c r="F15">
        <f>E15*D15</f>
        <v>10</v>
      </c>
    </row>
    <row r="16" spans="1:6" x14ac:dyDescent="0.25">
      <c r="A16" t="s">
        <v>162</v>
      </c>
      <c r="B16" s="3" t="s">
        <v>187</v>
      </c>
      <c r="C16">
        <v>1</v>
      </c>
      <c r="D16">
        <v>2</v>
      </c>
      <c r="E16">
        <v>10</v>
      </c>
      <c r="F16">
        <f>E16*D16</f>
        <v>20</v>
      </c>
    </row>
    <row r="17" spans="1:6" x14ac:dyDescent="0.25">
      <c r="A17" t="s">
        <v>135</v>
      </c>
      <c r="B17" s="3" t="s">
        <v>183</v>
      </c>
      <c r="C17">
        <v>3</v>
      </c>
      <c r="D17">
        <v>2</v>
      </c>
      <c r="E17">
        <v>10</v>
      </c>
      <c r="F17">
        <f>E17*D17</f>
        <v>20</v>
      </c>
    </row>
    <row r="18" spans="1:6" x14ac:dyDescent="0.25">
      <c r="A18" t="s">
        <v>134</v>
      </c>
      <c r="B18" t="s">
        <v>36</v>
      </c>
      <c r="C18">
        <v>3</v>
      </c>
      <c r="D18">
        <v>2</v>
      </c>
      <c r="E18">
        <v>10</v>
      </c>
      <c r="F18">
        <f>E18*D18</f>
        <v>20</v>
      </c>
    </row>
    <row r="19" spans="1:6" x14ac:dyDescent="0.25">
      <c r="A19" t="s">
        <v>143</v>
      </c>
      <c r="B19" t="s">
        <v>38</v>
      </c>
      <c r="C19">
        <v>3</v>
      </c>
      <c r="D19">
        <v>1</v>
      </c>
      <c r="E19">
        <v>10</v>
      </c>
      <c r="F19">
        <f>E19*D19</f>
        <v>10</v>
      </c>
    </row>
    <row r="20" spans="1:6" x14ac:dyDescent="0.25">
      <c r="A20" t="s">
        <v>163</v>
      </c>
      <c r="B20" t="s">
        <v>40</v>
      </c>
      <c r="C20">
        <v>1</v>
      </c>
      <c r="D20">
        <v>2</v>
      </c>
      <c r="E20">
        <v>10</v>
      </c>
      <c r="F20">
        <f>E20*D20</f>
        <v>20</v>
      </c>
    </row>
    <row r="21" spans="1:6" x14ac:dyDescent="0.25">
      <c r="A21" t="s">
        <v>132</v>
      </c>
      <c r="B21" t="s">
        <v>42</v>
      </c>
      <c r="C21">
        <v>3</v>
      </c>
      <c r="D21">
        <v>2</v>
      </c>
      <c r="E21">
        <v>10</v>
      </c>
      <c r="F21">
        <f>E21*D21</f>
        <v>20</v>
      </c>
    </row>
    <row r="22" spans="1:6" x14ac:dyDescent="0.25">
      <c r="A22" t="s">
        <v>125</v>
      </c>
      <c r="B22" t="s">
        <v>44</v>
      </c>
      <c r="C22">
        <v>2</v>
      </c>
      <c r="D22">
        <v>1</v>
      </c>
      <c r="E22">
        <v>10</v>
      </c>
      <c r="F22">
        <f>E22*D22</f>
        <v>10</v>
      </c>
    </row>
    <row r="23" spans="1:6" x14ac:dyDescent="0.25">
      <c r="A23" t="s">
        <v>182</v>
      </c>
      <c r="B23" t="s">
        <v>46</v>
      </c>
      <c r="C23">
        <v>1</v>
      </c>
      <c r="D23">
        <v>2</v>
      </c>
      <c r="E23">
        <v>10</v>
      </c>
      <c r="F23">
        <f>E23*D23</f>
        <v>20</v>
      </c>
    </row>
    <row r="24" spans="1:6" x14ac:dyDescent="0.25">
      <c r="A24" t="s">
        <v>173</v>
      </c>
      <c r="B24" t="s">
        <v>48</v>
      </c>
      <c r="C24">
        <v>2</v>
      </c>
      <c r="D24">
        <v>3</v>
      </c>
      <c r="E24">
        <v>10</v>
      </c>
      <c r="F24">
        <f>E24*D24</f>
        <v>30</v>
      </c>
    </row>
    <row r="25" spans="1:6" x14ac:dyDescent="0.25">
      <c r="A25" t="s">
        <v>124</v>
      </c>
      <c r="B25" t="s">
        <v>50</v>
      </c>
      <c r="C25">
        <v>2</v>
      </c>
      <c r="D25">
        <v>1</v>
      </c>
      <c r="E25">
        <v>10</v>
      </c>
      <c r="F25">
        <f>E25*D25</f>
        <v>10</v>
      </c>
    </row>
    <row r="26" spans="1:6" x14ac:dyDescent="0.25">
      <c r="A26" t="s">
        <v>144</v>
      </c>
      <c r="B26" t="s">
        <v>52</v>
      </c>
      <c r="C26">
        <v>2</v>
      </c>
      <c r="D26">
        <v>1</v>
      </c>
      <c r="E26">
        <v>10</v>
      </c>
      <c r="F26">
        <f>E26*D26</f>
        <v>10</v>
      </c>
    </row>
    <row r="27" spans="1:6" x14ac:dyDescent="0.25">
      <c r="A27" t="s">
        <v>139</v>
      </c>
      <c r="B27" s="3" t="s">
        <v>184</v>
      </c>
      <c r="C27">
        <v>2</v>
      </c>
      <c r="D27">
        <v>1</v>
      </c>
      <c r="E27">
        <v>10</v>
      </c>
      <c r="F27">
        <f>E27*D27</f>
        <v>10</v>
      </c>
    </row>
    <row r="28" spans="1:6" x14ac:dyDescent="0.25">
      <c r="A28" t="s">
        <v>148</v>
      </c>
      <c r="B28" t="s">
        <v>54</v>
      </c>
      <c r="C28">
        <v>1</v>
      </c>
      <c r="D28">
        <v>2</v>
      </c>
      <c r="E28">
        <v>10</v>
      </c>
      <c r="F28">
        <f>E28*D28</f>
        <v>20</v>
      </c>
    </row>
    <row r="29" spans="1:6" x14ac:dyDescent="0.25">
      <c r="A29" t="s">
        <v>155</v>
      </c>
      <c r="B29" t="s">
        <v>56</v>
      </c>
      <c r="C29">
        <v>1</v>
      </c>
      <c r="D29">
        <v>2</v>
      </c>
      <c r="E29">
        <v>10</v>
      </c>
      <c r="F29">
        <f>E29*D29</f>
        <v>20</v>
      </c>
    </row>
    <row r="30" spans="1:6" x14ac:dyDescent="0.25">
      <c r="A30" t="s">
        <v>176</v>
      </c>
      <c r="B30" t="s">
        <v>58</v>
      </c>
      <c r="C30">
        <v>3</v>
      </c>
      <c r="D30">
        <v>3</v>
      </c>
      <c r="E30">
        <v>10</v>
      </c>
      <c r="F30">
        <f>E30*D30</f>
        <v>30</v>
      </c>
    </row>
    <row r="31" spans="1:6" x14ac:dyDescent="0.25">
      <c r="A31" t="s">
        <v>133</v>
      </c>
      <c r="B31" t="s">
        <v>60</v>
      </c>
      <c r="C31">
        <v>3</v>
      </c>
      <c r="D31">
        <v>2</v>
      </c>
      <c r="E31">
        <v>10</v>
      </c>
      <c r="F31">
        <f>E31*D31</f>
        <v>20</v>
      </c>
    </row>
    <row r="32" spans="1:6" x14ac:dyDescent="0.25">
      <c r="A32" t="s">
        <v>149</v>
      </c>
      <c r="B32" t="s">
        <v>62</v>
      </c>
      <c r="C32">
        <v>1</v>
      </c>
      <c r="D32">
        <v>2</v>
      </c>
      <c r="E32">
        <v>10</v>
      </c>
      <c r="F32">
        <f>E32*D32</f>
        <v>20</v>
      </c>
    </row>
    <row r="33" spans="1:6" x14ac:dyDescent="0.25">
      <c r="A33" t="s">
        <v>170</v>
      </c>
      <c r="B33" t="s">
        <v>64</v>
      </c>
      <c r="C33">
        <v>2</v>
      </c>
      <c r="D33">
        <v>7</v>
      </c>
      <c r="E33">
        <v>10</v>
      </c>
      <c r="F33">
        <f>E33*D33</f>
        <v>70</v>
      </c>
    </row>
    <row r="34" spans="1:6" x14ac:dyDescent="0.25">
      <c r="A34" t="s">
        <v>171</v>
      </c>
      <c r="B34" t="s">
        <v>66</v>
      </c>
      <c r="C34">
        <v>2</v>
      </c>
      <c r="D34">
        <v>7</v>
      </c>
      <c r="E34">
        <v>10</v>
      </c>
      <c r="F34">
        <f>E34*D34</f>
        <v>70</v>
      </c>
    </row>
    <row r="35" spans="1:6" x14ac:dyDescent="0.25">
      <c r="A35" t="s">
        <v>154</v>
      </c>
      <c r="B35" t="s">
        <v>68</v>
      </c>
      <c r="C35">
        <v>1</v>
      </c>
      <c r="D35">
        <v>2</v>
      </c>
      <c r="E35">
        <v>10</v>
      </c>
      <c r="F35">
        <f>E35*D35</f>
        <v>20</v>
      </c>
    </row>
    <row r="36" spans="1:6" x14ac:dyDescent="0.25">
      <c r="A36" t="s">
        <v>177</v>
      </c>
      <c r="B36" t="s">
        <v>70</v>
      </c>
      <c r="C36">
        <v>2</v>
      </c>
      <c r="D36">
        <v>8</v>
      </c>
      <c r="E36">
        <v>10</v>
      </c>
      <c r="F36">
        <f>E36*D36</f>
        <v>80</v>
      </c>
    </row>
    <row r="37" spans="1:6" x14ac:dyDescent="0.25">
      <c r="A37" t="s">
        <v>150</v>
      </c>
      <c r="B37" t="s">
        <v>72</v>
      </c>
      <c r="C37">
        <v>1</v>
      </c>
      <c r="D37">
        <v>2</v>
      </c>
      <c r="E37">
        <v>10</v>
      </c>
      <c r="F37">
        <f>E37*D37</f>
        <v>20</v>
      </c>
    </row>
    <row r="38" spans="1:6" x14ac:dyDescent="0.25">
      <c r="A38" t="s">
        <v>178</v>
      </c>
      <c r="B38" t="s">
        <v>74</v>
      </c>
      <c r="C38">
        <v>3</v>
      </c>
      <c r="D38">
        <v>9</v>
      </c>
      <c r="E38">
        <v>10</v>
      </c>
      <c r="F38">
        <f>E38*D38</f>
        <v>90</v>
      </c>
    </row>
    <row r="39" spans="1:6" x14ac:dyDescent="0.25">
      <c r="A39" t="s">
        <v>156</v>
      </c>
      <c r="B39" t="s">
        <v>76</v>
      </c>
      <c r="C39">
        <v>1</v>
      </c>
      <c r="D39">
        <v>2</v>
      </c>
      <c r="E39">
        <v>10</v>
      </c>
      <c r="F39">
        <f>E39*D39</f>
        <v>20</v>
      </c>
    </row>
    <row r="40" spans="1:6" x14ac:dyDescent="0.25">
      <c r="A40" t="s">
        <v>175</v>
      </c>
      <c r="B40" t="s">
        <v>78</v>
      </c>
      <c r="C40">
        <v>1</v>
      </c>
      <c r="D40">
        <v>2</v>
      </c>
      <c r="E40">
        <v>10</v>
      </c>
      <c r="F40">
        <f>E40*D40</f>
        <v>20</v>
      </c>
    </row>
    <row r="41" spans="1:6" x14ac:dyDescent="0.25">
      <c r="A41" t="s">
        <v>152</v>
      </c>
      <c r="B41" t="s">
        <v>80</v>
      </c>
      <c r="C41">
        <v>1</v>
      </c>
      <c r="D41">
        <v>2</v>
      </c>
      <c r="E41">
        <v>10</v>
      </c>
      <c r="F41">
        <f>E41*D41</f>
        <v>20</v>
      </c>
    </row>
    <row r="42" spans="1:6" x14ac:dyDescent="0.25">
      <c r="A42" t="s">
        <v>161</v>
      </c>
      <c r="B42" t="s">
        <v>82</v>
      </c>
      <c r="C42">
        <v>1</v>
      </c>
      <c r="D42">
        <v>2</v>
      </c>
      <c r="E42">
        <v>10</v>
      </c>
      <c r="F42">
        <f>E42*D42</f>
        <v>20</v>
      </c>
    </row>
    <row r="43" spans="1:6" x14ac:dyDescent="0.25">
      <c r="A43" t="s">
        <v>147</v>
      </c>
      <c r="B43" t="s">
        <v>84</v>
      </c>
      <c r="C43">
        <v>3</v>
      </c>
      <c r="D43">
        <v>1</v>
      </c>
      <c r="E43">
        <v>10</v>
      </c>
      <c r="F43">
        <f>E43*D43</f>
        <v>10</v>
      </c>
    </row>
    <row r="44" spans="1:6" x14ac:dyDescent="0.25">
      <c r="A44" t="s">
        <v>174</v>
      </c>
      <c r="B44" s="3" t="s">
        <v>188</v>
      </c>
      <c r="C44">
        <v>2</v>
      </c>
      <c r="D44">
        <v>3</v>
      </c>
      <c r="E44">
        <v>10</v>
      </c>
      <c r="F44">
        <f>E44*D44</f>
        <v>30</v>
      </c>
    </row>
    <row r="45" spans="1:6" x14ac:dyDescent="0.25">
      <c r="A45" t="s">
        <v>166</v>
      </c>
      <c r="B45" t="s">
        <v>86</v>
      </c>
      <c r="C45">
        <v>2</v>
      </c>
      <c r="D45">
        <v>5</v>
      </c>
      <c r="E45">
        <v>10</v>
      </c>
      <c r="F45">
        <f>E45*D45</f>
        <v>50</v>
      </c>
    </row>
    <row r="46" spans="1:6" x14ac:dyDescent="0.25">
      <c r="A46" t="s">
        <v>167</v>
      </c>
      <c r="B46" t="s">
        <v>88</v>
      </c>
      <c r="C46">
        <v>2</v>
      </c>
      <c r="D46">
        <v>5</v>
      </c>
      <c r="E46">
        <v>10</v>
      </c>
      <c r="F46">
        <f>E46*D46</f>
        <v>50</v>
      </c>
    </row>
    <row r="47" spans="1:6" x14ac:dyDescent="0.25">
      <c r="A47" t="s">
        <v>158</v>
      </c>
      <c r="B47" t="s">
        <v>90</v>
      </c>
      <c r="C47">
        <v>1</v>
      </c>
      <c r="D47">
        <v>2</v>
      </c>
      <c r="E47">
        <v>10</v>
      </c>
      <c r="F47">
        <f>E47*D47</f>
        <v>20</v>
      </c>
    </row>
    <row r="48" spans="1:6" x14ac:dyDescent="0.25">
      <c r="A48" t="s">
        <v>129</v>
      </c>
      <c r="B48" t="s">
        <v>92</v>
      </c>
      <c r="C48">
        <v>3</v>
      </c>
      <c r="D48">
        <v>2</v>
      </c>
      <c r="E48">
        <v>10</v>
      </c>
      <c r="F48">
        <f>E48*D48</f>
        <v>20</v>
      </c>
    </row>
    <row r="49" spans="1:6" x14ac:dyDescent="0.25">
      <c r="A49" t="s">
        <v>180</v>
      </c>
      <c r="B49" t="s">
        <v>94</v>
      </c>
      <c r="C49">
        <v>3</v>
      </c>
      <c r="D49">
        <v>7</v>
      </c>
      <c r="E49">
        <v>10</v>
      </c>
      <c r="F49">
        <f>E49*D49</f>
        <v>70</v>
      </c>
    </row>
    <row r="50" spans="1:6" x14ac:dyDescent="0.25">
      <c r="A50" t="s">
        <v>159</v>
      </c>
      <c r="B50" t="s">
        <v>96</v>
      </c>
      <c r="C50">
        <v>1</v>
      </c>
      <c r="D50">
        <v>2</v>
      </c>
      <c r="E50">
        <v>10</v>
      </c>
      <c r="F50">
        <f>E50*D50</f>
        <v>20</v>
      </c>
    </row>
    <row r="51" spans="1:6" x14ac:dyDescent="0.25">
      <c r="A51" t="s">
        <v>137</v>
      </c>
      <c r="B51" t="s">
        <v>98</v>
      </c>
      <c r="C51">
        <v>3</v>
      </c>
      <c r="D51">
        <v>3</v>
      </c>
      <c r="E51">
        <v>10</v>
      </c>
      <c r="F51">
        <f>E51*D51</f>
        <v>30</v>
      </c>
    </row>
    <row r="52" spans="1:6" x14ac:dyDescent="0.25">
      <c r="A52" t="s">
        <v>181</v>
      </c>
      <c r="B52" t="s">
        <v>100</v>
      </c>
      <c r="C52">
        <v>3</v>
      </c>
      <c r="D52">
        <v>7</v>
      </c>
      <c r="E52">
        <v>10</v>
      </c>
      <c r="F52">
        <f>E52*D52</f>
        <v>70</v>
      </c>
    </row>
    <row r="53" spans="1:6" x14ac:dyDescent="0.25">
      <c r="A53" t="s">
        <v>153</v>
      </c>
      <c r="B53" t="s">
        <v>102</v>
      </c>
      <c r="C53">
        <v>1</v>
      </c>
      <c r="D53">
        <v>2</v>
      </c>
      <c r="E53">
        <v>10</v>
      </c>
      <c r="F53">
        <f>E53*D53</f>
        <v>20</v>
      </c>
    </row>
    <row r="54" spans="1:6" x14ac:dyDescent="0.25">
      <c r="A54" t="s">
        <v>126</v>
      </c>
      <c r="B54" t="s">
        <v>104</v>
      </c>
      <c r="C54">
        <v>3</v>
      </c>
      <c r="D54">
        <v>1</v>
      </c>
      <c r="E54">
        <v>10</v>
      </c>
      <c r="F54">
        <f>E54*D54</f>
        <v>10</v>
      </c>
    </row>
    <row r="55" spans="1:6" x14ac:dyDescent="0.25">
      <c r="A55" t="s">
        <v>130</v>
      </c>
      <c r="B55" t="s">
        <v>106</v>
      </c>
      <c r="C55">
        <v>3</v>
      </c>
      <c r="D55">
        <v>2</v>
      </c>
      <c r="E55">
        <v>10</v>
      </c>
      <c r="F55">
        <f>E55*D55</f>
        <v>20</v>
      </c>
    </row>
    <row r="56" spans="1:6" x14ac:dyDescent="0.25">
      <c r="A56" t="s">
        <v>160</v>
      </c>
      <c r="B56" t="s">
        <v>108</v>
      </c>
      <c r="C56">
        <v>1</v>
      </c>
      <c r="D56">
        <v>2</v>
      </c>
      <c r="E56">
        <v>10</v>
      </c>
      <c r="F56">
        <f>E56*D56</f>
        <v>20</v>
      </c>
    </row>
    <row r="57" spans="1:6" x14ac:dyDescent="0.25">
      <c r="A57" t="s">
        <v>128</v>
      </c>
      <c r="B57" t="s">
        <v>110</v>
      </c>
      <c r="C57">
        <v>3</v>
      </c>
      <c r="D57">
        <v>2</v>
      </c>
      <c r="E57">
        <v>10</v>
      </c>
      <c r="F57">
        <f>E57*D57</f>
        <v>20</v>
      </c>
    </row>
    <row r="58" spans="1:6" x14ac:dyDescent="0.25">
      <c r="A58" t="s">
        <v>172</v>
      </c>
      <c r="B58" t="s">
        <v>112</v>
      </c>
      <c r="C58">
        <v>2</v>
      </c>
      <c r="D58">
        <v>3</v>
      </c>
      <c r="E58">
        <v>10</v>
      </c>
      <c r="F58">
        <f>E58*D58</f>
        <v>30</v>
      </c>
    </row>
    <row r="59" spans="1:6" x14ac:dyDescent="0.25">
      <c r="A59" t="s">
        <v>131</v>
      </c>
      <c r="B59" t="s">
        <v>114</v>
      </c>
      <c r="C59">
        <v>3</v>
      </c>
      <c r="D59">
        <v>2</v>
      </c>
      <c r="E59">
        <v>10</v>
      </c>
      <c r="F59">
        <f>E59*D59</f>
        <v>20</v>
      </c>
    </row>
    <row r="60" spans="1:6" x14ac:dyDescent="0.25">
      <c r="A60" t="s">
        <v>164</v>
      </c>
      <c r="B60" t="s">
        <v>116</v>
      </c>
      <c r="C60">
        <v>2</v>
      </c>
      <c r="D60">
        <v>1</v>
      </c>
      <c r="E60">
        <v>10</v>
      </c>
      <c r="F60">
        <f>E60*D60</f>
        <v>10</v>
      </c>
    </row>
  </sheetData>
  <sortState ref="A1:G59">
    <sortCondition ref="B1:B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length_weight_v15</vt:lpstr>
      <vt:lpstr>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dcterms:created xsi:type="dcterms:W3CDTF">2018-06-28T16:53:20Z</dcterms:created>
  <dcterms:modified xsi:type="dcterms:W3CDTF">2018-06-28T21:40:29Z</dcterms:modified>
</cp:coreProperties>
</file>