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0250" windowHeight="9930"/>
  </bookViews>
  <sheets>
    <sheet name="initial_cond_agecl_1 (2)" sheetId="2" r:id="rId1"/>
    <sheet name="Sheet3" sheetId="4" r:id="rId2"/>
    <sheet name="Sheet2" sheetId="3" r:id="rId3"/>
    <sheet name="initial_cond_agecl_1" sheetId="1" r:id="rId4"/>
  </sheets>
  <calcPr calcId="0"/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4" i="2"/>
  <c r="M5" i="2"/>
  <c r="M3" i="2"/>
  <c r="J4" i="2"/>
  <c r="J6" i="2"/>
  <c r="J8" i="2"/>
  <c r="J10" i="2"/>
  <c r="J12" i="2"/>
  <c r="J14" i="2"/>
  <c r="J16" i="2"/>
  <c r="J18" i="2"/>
  <c r="J20" i="2"/>
  <c r="J22" i="2"/>
  <c r="J24" i="2"/>
  <c r="J26" i="2"/>
  <c r="J28" i="2"/>
  <c r="J30" i="2"/>
  <c r="J32" i="2"/>
  <c r="J34" i="2"/>
  <c r="J36" i="2"/>
  <c r="J38" i="2"/>
  <c r="J40" i="2"/>
  <c r="J42" i="2"/>
  <c r="J44" i="2"/>
  <c r="J46" i="2"/>
  <c r="J48" i="2"/>
  <c r="J50" i="2"/>
  <c r="J52" i="2"/>
  <c r="J54" i="2"/>
  <c r="J56" i="2"/>
  <c r="J58" i="2"/>
  <c r="J60" i="2"/>
  <c r="J62" i="2"/>
  <c r="J64" i="2"/>
  <c r="J66" i="2"/>
  <c r="J68" i="2"/>
  <c r="J70" i="2"/>
  <c r="J72" i="2"/>
  <c r="J74" i="2"/>
  <c r="J76" i="2"/>
  <c r="J78" i="2"/>
  <c r="J80" i="2"/>
  <c r="J82" i="2"/>
  <c r="J84" i="2"/>
  <c r="J86" i="2"/>
  <c r="J88" i="2"/>
  <c r="J90" i="2"/>
  <c r="J92" i="2"/>
  <c r="J94" i="2"/>
  <c r="J96" i="2"/>
  <c r="J98" i="2"/>
  <c r="J100" i="2"/>
  <c r="J102" i="2"/>
  <c r="J104" i="2"/>
  <c r="J106" i="2"/>
  <c r="J108" i="2"/>
  <c r="J110" i="2"/>
  <c r="J112" i="2"/>
  <c r="J114" i="2"/>
  <c r="J116" i="2"/>
  <c r="J118" i="2"/>
  <c r="J2" i="2"/>
  <c r="M2" i="2" s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2" i="3"/>
  <c r="K1" i="3"/>
  <c r="H1" i="3"/>
  <c r="G2" i="3"/>
  <c r="G1" i="3"/>
</calcChain>
</file>

<file path=xl/sharedStrings.xml><?xml version="1.0" encoding="utf-8"?>
<sst xmlns="http://schemas.openxmlformats.org/spreadsheetml/2006/main" count="1164" uniqueCount="215">
  <si>
    <t>species</t>
  </si>
  <si>
    <t>agecl</t>
  </si>
  <si>
    <t>time</t>
  </si>
  <si>
    <t>atoutput</t>
  </si>
  <si>
    <t>Code</t>
  </si>
  <si>
    <t>Acadian redfish</t>
  </si>
  <si>
    <t>RED</t>
  </si>
  <si>
    <t>American plaice</t>
  </si>
  <si>
    <t>PLA</t>
  </si>
  <si>
    <t>Anchovies</t>
  </si>
  <si>
    <t>ANC</t>
  </si>
  <si>
    <t>Atlantic bluefin tuna</t>
  </si>
  <si>
    <t>BFT</t>
  </si>
  <si>
    <t>Atlantic cod</t>
  </si>
  <si>
    <t>COD</t>
  </si>
  <si>
    <t>Atlantic halibut</t>
  </si>
  <si>
    <t>HAL</t>
  </si>
  <si>
    <t>Atlantic herring</t>
  </si>
  <si>
    <t>HER</t>
  </si>
  <si>
    <t>Atlantic menhaden</t>
  </si>
  <si>
    <t>MEN</t>
  </si>
  <si>
    <t>Atlantic salmon</t>
  </si>
  <si>
    <t>SAL</t>
  </si>
  <si>
    <t>Atlantic states demersal fish</t>
  </si>
  <si>
    <t>SDF</t>
  </si>
  <si>
    <t>Baleen whales</t>
  </si>
  <si>
    <t>BWH</t>
  </si>
  <si>
    <t>Billfish</t>
  </si>
  <si>
    <t>BIL</t>
  </si>
  <si>
    <t>Black sea bass</t>
  </si>
  <si>
    <t>BSB</t>
  </si>
  <si>
    <t>Blue shark</t>
  </si>
  <si>
    <t>BLS</t>
  </si>
  <si>
    <t>Bluefish</t>
  </si>
  <si>
    <t>BLF</t>
  </si>
  <si>
    <t>Butterfish</t>
  </si>
  <si>
    <t>BUT</t>
  </si>
  <si>
    <t>Drums and croakers</t>
  </si>
  <si>
    <t>DRM</t>
  </si>
  <si>
    <t>Fourspot Flounder</t>
  </si>
  <si>
    <t>FOU</t>
  </si>
  <si>
    <t>Haddock</t>
  </si>
  <si>
    <t>HAD</t>
  </si>
  <si>
    <t>Invasive vertebrate species</t>
  </si>
  <si>
    <t>INV</t>
  </si>
  <si>
    <t>Little skate</t>
  </si>
  <si>
    <t>LSK</t>
  </si>
  <si>
    <t>Mackerel</t>
  </si>
  <si>
    <t>MAK</t>
  </si>
  <si>
    <t>Marine turtles</t>
  </si>
  <si>
    <t>REP</t>
  </si>
  <si>
    <t xml:space="preserve">Migratory mesopelagic fish </t>
  </si>
  <si>
    <t>MPF</t>
  </si>
  <si>
    <t>Miscellaneous demersal fish</t>
  </si>
  <si>
    <t>FDF</t>
  </si>
  <si>
    <t>Monkfish</t>
  </si>
  <si>
    <t>GOO</t>
  </si>
  <si>
    <t>Northeast skate complex</t>
  </si>
  <si>
    <t>SK</t>
  </si>
  <si>
    <t>Ocean pout</t>
  </si>
  <si>
    <t>OPT</t>
  </si>
  <si>
    <t>Offshore hake</t>
  </si>
  <si>
    <t>OHK</t>
  </si>
  <si>
    <t>Other benthopelagic fish</t>
  </si>
  <si>
    <t>BPF</t>
  </si>
  <si>
    <t>Other demersal sharks</t>
  </si>
  <si>
    <t>DSH</t>
  </si>
  <si>
    <t>Other flatfish</t>
  </si>
  <si>
    <t>FLA</t>
  </si>
  <si>
    <t>Other pelagic sharks</t>
  </si>
  <si>
    <t>PSH</t>
  </si>
  <si>
    <t>Other tunas</t>
  </si>
  <si>
    <t>TUN</t>
  </si>
  <si>
    <t>Pinnipeds</t>
  </si>
  <si>
    <t>PIN</t>
  </si>
  <si>
    <t>Pollock</t>
  </si>
  <si>
    <t>POL</t>
  </si>
  <si>
    <t>Porbeagle shark</t>
  </si>
  <si>
    <t>POR</t>
  </si>
  <si>
    <t>Red hake</t>
  </si>
  <si>
    <t>RHK</t>
  </si>
  <si>
    <t>Right whales</t>
  </si>
  <si>
    <t>RWH</t>
  </si>
  <si>
    <t>Sandbar shark</t>
  </si>
  <si>
    <t>SSH</t>
  </si>
  <si>
    <t>Scup</t>
  </si>
  <si>
    <t>SCU</t>
  </si>
  <si>
    <t>Seabirds</t>
  </si>
  <si>
    <t>SB</t>
  </si>
  <si>
    <t>Shallow demersal fish</t>
  </si>
  <si>
    <t>FDE</t>
  </si>
  <si>
    <t>Silver hake</t>
  </si>
  <si>
    <t>SHK</t>
  </si>
  <si>
    <t>Small toothed whales</t>
  </si>
  <si>
    <t>SWH</t>
  </si>
  <si>
    <t>Smooth dogfish</t>
  </si>
  <si>
    <t>SMO</t>
  </si>
  <si>
    <t>Spiny dogfish</t>
  </si>
  <si>
    <t>DOG</t>
  </si>
  <si>
    <t>Striped Bass</t>
  </si>
  <si>
    <t>STB</t>
  </si>
  <si>
    <t>Summer flounder</t>
  </si>
  <si>
    <t>SUF</t>
  </si>
  <si>
    <t>Tautog</t>
  </si>
  <si>
    <t>TAU</t>
  </si>
  <si>
    <t>Tilefish</t>
  </si>
  <si>
    <t>TYL</t>
  </si>
  <si>
    <t xml:space="preserve">Toothed whales </t>
  </si>
  <si>
    <t>TWH</t>
  </si>
  <si>
    <t>White hake</t>
  </si>
  <si>
    <t>WHK</t>
  </si>
  <si>
    <t>Windowpane flounder</t>
  </si>
  <si>
    <t>WPF</t>
  </si>
  <si>
    <t>Winter flounder</t>
  </si>
  <si>
    <t>WIF</t>
  </si>
  <si>
    <t>Winter skate</t>
  </si>
  <si>
    <t>WSK</t>
  </si>
  <si>
    <t>Witch flounder</t>
  </si>
  <si>
    <t>WTF</t>
  </si>
  <si>
    <t>Wolffish</t>
  </si>
  <si>
    <t>WOL</t>
  </si>
  <si>
    <t>Yellowtail flounder</t>
  </si>
  <si>
    <t>YTF</t>
  </si>
  <si>
    <t>KDENR</t>
  </si>
  <si>
    <t>KDENR_RED</t>
  </si>
  <si>
    <t>KDENR_PLA</t>
  </si>
  <si>
    <t>KDENR_ANC</t>
  </si>
  <si>
    <t>KDENR_BFT</t>
  </si>
  <si>
    <t>KDENR_COD</t>
  </si>
  <si>
    <t>KDENR_HAL</t>
  </si>
  <si>
    <t>KDENR_HER</t>
  </si>
  <si>
    <t>KDENR_MEN</t>
  </si>
  <si>
    <t>KDENR_SAL</t>
  </si>
  <si>
    <t>KDENR_SDF</t>
  </si>
  <si>
    <t>KDENR_BWH</t>
  </si>
  <si>
    <t>KDENR_BIL</t>
  </si>
  <si>
    <t>KDENR_BSB</t>
  </si>
  <si>
    <t>KDENR_BLS</t>
  </si>
  <si>
    <t>KDENR_BLF</t>
  </si>
  <si>
    <t>KDENR_BUT</t>
  </si>
  <si>
    <t>KDENR_DRM</t>
  </si>
  <si>
    <t>KDENR_FOU</t>
  </si>
  <si>
    <t>KDENR_HAD</t>
  </si>
  <si>
    <t>KDENR_INV</t>
  </si>
  <si>
    <t>KDENR_LSK</t>
  </si>
  <si>
    <t>KDENR_MAK</t>
  </si>
  <si>
    <t>KDENR_REP</t>
  </si>
  <si>
    <t>KDENR_MPF</t>
  </si>
  <si>
    <t>KDENR_FDF</t>
  </si>
  <si>
    <t>KDENR_GOO</t>
  </si>
  <si>
    <t>KDENR_SK</t>
  </si>
  <si>
    <t>KDENR_OPT</t>
  </si>
  <si>
    <t>KDENR_OHK</t>
  </si>
  <si>
    <t>KDENR_BPF</t>
  </si>
  <si>
    <t>KDENR_DSH</t>
  </si>
  <si>
    <t>KDENR_FLA</t>
  </si>
  <si>
    <t>KDENR_PSH</t>
  </si>
  <si>
    <t>KDENR_TUN</t>
  </si>
  <si>
    <t>KDENR_PIN</t>
  </si>
  <si>
    <t>KDENR_POL</t>
  </si>
  <si>
    <t>KDENR_POR</t>
  </si>
  <si>
    <t>KDENR_RHK</t>
  </si>
  <si>
    <t>KDENR_RWH</t>
  </si>
  <si>
    <t>KDENR_SSH</t>
  </si>
  <si>
    <t>KDENR_SCU</t>
  </si>
  <si>
    <t>KDENR_SB</t>
  </si>
  <si>
    <t>KDENR_FDE</t>
  </si>
  <si>
    <t>KDENR_SHK</t>
  </si>
  <si>
    <t>KDENR_SWH</t>
  </si>
  <si>
    <t>KDENR_SMO</t>
  </si>
  <si>
    <t>KDENR_DOG</t>
  </si>
  <si>
    <t>KDENR_STB</t>
  </si>
  <si>
    <t>KDENR_SUF</t>
  </si>
  <si>
    <t>KDENR_TAU</t>
  </si>
  <si>
    <t>KDENR_TYL</t>
  </si>
  <si>
    <t>KDENR_TWH</t>
  </si>
  <si>
    <t>KDENR_WHK</t>
  </si>
  <si>
    <t>KDENR_WPF</t>
  </si>
  <si>
    <t>KDENR_WIF</t>
  </si>
  <si>
    <t>KDENR_WSK</t>
  </si>
  <si>
    <t>KDENR_WTF</t>
  </si>
  <si>
    <t>KDENR_WOL</t>
  </si>
  <si>
    <t>KDENR_YTF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</si>
  <si>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</si>
  <si>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</si>
  <si>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</si>
  <si>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</si>
  <si>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</si>
  <si>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</si>
  <si>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</si>
  <si>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</si>
  <si>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</si>
  <si>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</si>
  <si>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</si>
  <si>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</si>
  <si>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</si>
  <si>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</si>
  <si>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</si>
  <si>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</si>
  <si>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</si>
  <si>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</si>
  <si>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</si>
  <si>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</si>
  <si>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</si>
  <si>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</si>
  <si>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</si>
  <si>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</si>
  <si>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</si>
  <si>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</si>
  <si>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</si>
  <si>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</si>
  <si>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</si>
  <si>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</si>
  <si>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CODE</t>
  </si>
  <si>
    <t>SCALAR from run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</si>
</sst>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"/>
  <sheetViews>
    <sheetView tabSelected="1" topLeftCell="M1" workbookViewId="0">
      <selection activeCell="AE114" sqref="AE114"/>
    </sheetView>
  </sheetViews>
  <sheetFormatPr defaultRowHeight="15" x14ac:dyDescent="0.25"/>
  <cols>
    <col min="3" max="3" width="26.7109375" bestFit="1" customWidth="1"/>
    <col min="9" max="9" width="10" style="1" bestFit="1" customWidth="1"/>
    <col min="10" max="10" width="12.28515625" bestFit="1" customWidth="1"/>
    <col min="13" max="13" width="12.28515625" bestFit="1" customWidth="1"/>
    <col min="16" max="16" width="12.28515625" style="1" bestFit="1" customWidth="1"/>
    <col min="23" max="23" width="12.28515625" style="1" bestFit="1" customWidth="1"/>
    <col min="26" max="26" width="12.28515625" style="1" bestFit="1" customWidth="1"/>
  </cols>
  <sheetData>
    <row r="1" spans="1:27" x14ac:dyDescent="0.25">
      <c r="A1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R1" s="3"/>
      <c r="S1" s="3"/>
      <c r="T1" s="3" t="s">
        <v>213</v>
      </c>
      <c r="U1" s="3" t="s">
        <v>214</v>
      </c>
      <c r="V1" s="3"/>
    </row>
    <row r="2" spans="1:27" x14ac:dyDescent="0.25">
      <c r="A2">
        <v>2</v>
      </c>
      <c r="B2">
        <v>1</v>
      </c>
      <c r="C2" t="s">
        <v>9</v>
      </c>
      <c r="D2">
        <v>1</v>
      </c>
      <c r="E2">
        <v>0</v>
      </c>
      <c r="F2">
        <v>107005965.732215</v>
      </c>
      <c r="G2" t="s">
        <v>10</v>
      </c>
      <c r="H2" t="s">
        <v>123</v>
      </c>
      <c r="J2" t="str">
        <f>H2&amp;"_"&amp;G2</f>
        <v>KDENR_ANC</v>
      </c>
      <c r="K2">
        <v>1</v>
      </c>
      <c r="M2" t="str">
        <f>INDEX($J:$J,A2)</f>
        <v>KDENR_ANC</v>
      </c>
      <c r="N2">
        <v>1</v>
      </c>
      <c r="P2" s="1" t="s">
        <v>126</v>
      </c>
      <c r="Q2">
        <v>1</v>
      </c>
      <c r="R2">
        <v>1</v>
      </c>
      <c r="S2">
        <v>1</v>
      </c>
      <c r="T2" t="s">
        <v>10</v>
      </c>
      <c r="U2">
        <v>1</v>
      </c>
      <c r="W2" s="1" t="s">
        <v>126</v>
      </c>
      <c r="X2">
        <v>1</v>
      </c>
      <c r="Z2" s="1" t="s">
        <v>126</v>
      </c>
      <c r="AA2">
        <v>1</v>
      </c>
    </row>
    <row r="3" spans="1:27" x14ac:dyDescent="0.25">
      <c r="A3">
        <v>3</v>
      </c>
      <c r="B3">
        <v>1</v>
      </c>
      <c r="I3">
        <v>107005965.732215</v>
      </c>
      <c r="M3">
        <f>INDEX($I:$I,A3)*U2</f>
        <v>107005965.732215</v>
      </c>
      <c r="P3" s="1">
        <v>107005965.732215</v>
      </c>
      <c r="R3">
        <v>2</v>
      </c>
      <c r="S3">
        <v>1</v>
      </c>
      <c r="W3" s="1">
        <v>107005965.732215</v>
      </c>
      <c r="Z3" s="1">
        <v>107005965.732215</v>
      </c>
    </row>
    <row r="4" spans="1:27" x14ac:dyDescent="0.25">
      <c r="A4">
        <v>4</v>
      </c>
      <c r="B4">
        <v>2</v>
      </c>
      <c r="C4" t="s">
        <v>11</v>
      </c>
      <c r="D4">
        <v>1</v>
      </c>
      <c r="E4">
        <v>0</v>
      </c>
      <c r="F4">
        <v>1765.14591418075</v>
      </c>
      <c r="G4" t="s">
        <v>12</v>
      </c>
      <c r="H4" t="s">
        <v>123</v>
      </c>
      <c r="I4"/>
      <c r="J4" t="str">
        <f t="shared" ref="J4:J35" si="0">H4&amp;"_"&amp;G4</f>
        <v>KDENR_BFT</v>
      </c>
      <c r="K4">
        <v>1</v>
      </c>
      <c r="M4" t="str">
        <f>INDEX($J:$J,A4)</f>
        <v>KDENR_BFT</v>
      </c>
      <c r="N4">
        <v>1</v>
      </c>
      <c r="P4" s="1" t="s">
        <v>127</v>
      </c>
      <c r="Q4">
        <v>1</v>
      </c>
      <c r="R4">
        <v>3</v>
      </c>
      <c r="S4">
        <v>2</v>
      </c>
      <c r="T4" t="s">
        <v>12</v>
      </c>
      <c r="U4">
        <v>0.10086000000000001</v>
      </c>
      <c r="W4" s="1" t="s">
        <v>127</v>
      </c>
      <c r="X4">
        <v>1</v>
      </c>
      <c r="Z4" s="1" t="s">
        <v>127</v>
      </c>
      <c r="AA4">
        <v>1</v>
      </c>
    </row>
    <row r="5" spans="1:27" x14ac:dyDescent="0.25">
      <c r="A5">
        <v>5</v>
      </c>
      <c r="B5">
        <v>2</v>
      </c>
      <c r="I5">
        <v>1765.14591418075</v>
      </c>
      <c r="M5">
        <f>INDEX($I:$I,A5)*U4</f>
        <v>178.03261690427044</v>
      </c>
      <c r="P5" s="1">
        <v>178.03261690427044</v>
      </c>
      <c r="R5">
        <v>4</v>
      </c>
      <c r="S5">
        <v>2</v>
      </c>
      <c r="W5" s="2">
        <v>178.03261690427044</v>
      </c>
      <c r="Z5" s="1">
        <v>5000</v>
      </c>
    </row>
    <row r="6" spans="1:27" x14ac:dyDescent="0.25">
      <c r="A6">
        <v>6</v>
      </c>
      <c r="B6">
        <v>3</v>
      </c>
      <c r="C6" t="s">
        <v>27</v>
      </c>
      <c r="D6">
        <v>1</v>
      </c>
      <c r="E6">
        <v>0</v>
      </c>
      <c r="F6">
        <v>1024.41816466406</v>
      </c>
      <c r="G6" t="s">
        <v>28</v>
      </c>
      <c r="H6" t="s">
        <v>123</v>
      </c>
      <c r="I6"/>
      <c r="J6" t="str">
        <f t="shared" ref="J6:J37" si="1">H6&amp;"_"&amp;G6</f>
        <v>KDENR_BIL</v>
      </c>
      <c r="K6">
        <v>1</v>
      </c>
      <c r="M6" t="str">
        <f t="shared" ref="M6:M37" si="2">INDEX($J:$J,A6)</f>
        <v>KDENR_BIL</v>
      </c>
      <c r="N6">
        <v>1</v>
      </c>
      <c r="P6" s="1" t="s">
        <v>135</v>
      </c>
      <c r="Q6">
        <v>1</v>
      </c>
      <c r="R6">
        <v>5</v>
      </c>
      <c r="S6">
        <v>3</v>
      </c>
      <c r="T6" t="s">
        <v>28</v>
      </c>
      <c r="U6">
        <v>5.8534999999999997E-2</v>
      </c>
      <c r="W6" s="1" t="s">
        <v>135</v>
      </c>
      <c r="X6">
        <v>1</v>
      </c>
      <c r="Z6" s="1" t="s">
        <v>135</v>
      </c>
      <c r="AA6">
        <v>1</v>
      </c>
    </row>
    <row r="7" spans="1:27" x14ac:dyDescent="0.25">
      <c r="A7">
        <v>7</v>
      </c>
      <c r="B7">
        <v>3</v>
      </c>
      <c r="I7">
        <v>1024.41816466406</v>
      </c>
      <c r="M7">
        <f t="shared" ref="M7:M38" si="3">INDEX($I:$I,A7)*U6</f>
        <v>59.964317268610749</v>
      </c>
      <c r="P7" s="1">
        <v>59.964317268610749</v>
      </c>
      <c r="R7">
        <v>6</v>
      </c>
      <c r="S7">
        <v>3</v>
      </c>
      <c r="W7" s="2">
        <v>59.964317268610749</v>
      </c>
      <c r="Z7" s="1">
        <v>1500</v>
      </c>
    </row>
    <row r="8" spans="1:27" x14ac:dyDescent="0.25">
      <c r="A8">
        <v>8</v>
      </c>
      <c r="B8">
        <v>4</v>
      </c>
      <c r="C8" t="s">
        <v>33</v>
      </c>
      <c r="D8">
        <v>1</v>
      </c>
      <c r="E8">
        <v>0</v>
      </c>
      <c r="F8">
        <v>503800.44455625798</v>
      </c>
      <c r="G8" t="s">
        <v>34</v>
      </c>
      <c r="H8" t="s">
        <v>123</v>
      </c>
      <c r="I8"/>
      <c r="J8" t="str">
        <f t="shared" ref="J8:J39" si="4">H8&amp;"_"&amp;G8</f>
        <v>KDENR_BLF</v>
      </c>
      <c r="K8">
        <v>1</v>
      </c>
      <c r="M8" t="str">
        <f t="shared" ref="M8:M39" si="5">INDEX($J:$J,A8)</f>
        <v>KDENR_BLF</v>
      </c>
      <c r="N8">
        <v>1</v>
      </c>
      <c r="P8" s="1" t="s">
        <v>138</v>
      </c>
      <c r="Q8">
        <v>1</v>
      </c>
      <c r="R8">
        <v>7</v>
      </c>
      <c r="S8">
        <v>4</v>
      </c>
      <c r="T8" t="s">
        <v>34</v>
      </c>
      <c r="U8">
        <v>0.44981500000000002</v>
      </c>
      <c r="W8" s="1" t="s">
        <v>138</v>
      </c>
      <c r="X8">
        <v>1</v>
      </c>
      <c r="Z8" s="1" t="s">
        <v>138</v>
      </c>
      <c r="AA8">
        <v>1</v>
      </c>
    </row>
    <row r="9" spans="1:27" x14ac:dyDescent="0.25">
      <c r="A9">
        <v>9</v>
      </c>
      <c r="B9">
        <v>4</v>
      </c>
      <c r="I9">
        <v>503800.44455625798</v>
      </c>
      <c r="M9">
        <f t="shared" ref="M9:M40" si="6">INDEX($I:$I,A9)*U8</f>
        <v>226616.99696807319</v>
      </c>
      <c r="P9" s="1">
        <v>226616.99696807319</v>
      </c>
      <c r="R9">
        <v>8</v>
      </c>
      <c r="S9">
        <v>4</v>
      </c>
      <c r="W9" s="1">
        <v>226616.99696807319</v>
      </c>
      <c r="Z9" s="1">
        <v>226616.99696807319</v>
      </c>
    </row>
    <row r="10" spans="1:27" x14ac:dyDescent="0.25">
      <c r="A10">
        <v>10</v>
      </c>
      <c r="B10">
        <v>5</v>
      </c>
      <c r="C10" t="s">
        <v>31</v>
      </c>
      <c r="D10">
        <v>1</v>
      </c>
      <c r="E10">
        <v>0</v>
      </c>
      <c r="F10">
        <v>14527.794748251299</v>
      </c>
      <c r="G10" t="s">
        <v>32</v>
      </c>
      <c r="H10" t="s">
        <v>123</v>
      </c>
      <c r="I10"/>
      <c r="J10" t="str">
        <f t="shared" ref="J10:J41" si="7">H10&amp;"_"&amp;G10</f>
        <v>KDENR_BLS</v>
      </c>
      <c r="K10">
        <v>1</v>
      </c>
      <c r="M10" t="str">
        <f t="shared" ref="M10:M41" si="8">INDEX($J:$J,A10)</f>
        <v>KDENR_BLS</v>
      </c>
      <c r="N10">
        <v>1</v>
      </c>
      <c r="P10" s="1" t="s">
        <v>137</v>
      </c>
      <c r="Q10">
        <v>1</v>
      </c>
      <c r="R10">
        <v>9</v>
      </c>
      <c r="S10">
        <v>5</v>
      </c>
      <c r="T10" t="s">
        <v>32</v>
      </c>
      <c r="U10">
        <v>0.72755700000000001</v>
      </c>
      <c r="W10" s="1" t="s">
        <v>137</v>
      </c>
      <c r="X10">
        <v>1</v>
      </c>
      <c r="Z10" s="1" t="s">
        <v>137</v>
      </c>
      <c r="AA10">
        <v>1</v>
      </c>
    </row>
    <row r="11" spans="1:27" x14ac:dyDescent="0.25">
      <c r="A11">
        <v>11</v>
      </c>
      <c r="B11">
        <v>5</v>
      </c>
      <c r="I11">
        <v>14527.794748251299</v>
      </c>
      <c r="M11">
        <f t="shared" ref="M11:M42" si="9">INDEX($I:$I,A11)*U10</f>
        <v>10569.798763653471</v>
      </c>
      <c r="P11" s="1">
        <v>10569.798763653471</v>
      </c>
      <c r="R11">
        <v>10</v>
      </c>
      <c r="S11">
        <v>5</v>
      </c>
      <c r="W11" s="1">
        <v>10569.798763653471</v>
      </c>
      <c r="Z11" s="1">
        <v>10569.798763653471</v>
      </c>
    </row>
    <row r="12" spans="1:27" x14ac:dyDescent="0.25">
      <c r="A12">
        <v>12</v>
      </c>
      <c r="B12">
        <v>6</v>
      </c>
      <c r="C12" t="s">
        <v>63</v>
      </c>
      <c r="D12">
        <v>1</v>
      </c>
      <c r="E12">
        <v>0</v>
      </c>
      <c r="F12">
        <v>27179692.087752201</v>
      </c>
      <c r="G12" t="s">
        <v>64</v>
      </c>
      <c r="H12" t="s">
        <v>123</v>
      </c>
      <c r="I12"/>
      <c r="J12" t="str">
        <f t="shared" ref="J12:J43" si="10">H12&amp;"_"&amp;G12</f>
        <v>KDENR_BPF</v>
      </c>
      <c r="K12">
        <v>1</v>
      </c>
      <c r="M12" t="str">
        <f t="shared" ref="M12:M43" si="11">INDEX($J:$J,A12)</f>
        <v>KDENR_BPF</v>
      </c>
      <c r="N12">
        <v>1</v>
      </c>
      <c r="P12" s="1" t="s">
        <v>153</v>
      </c>
      <c r="Q12">
        <v>1</v>
      </c>
      <c r="R12">
        <v>11</v>
      </c>
      <c r="S12">
        <v>6</v>
      </c>
      <c r="T12" t="s">
        <v>64</v>
      </c>
      <c r="U12">
        <v>5.6091000000000002E-2</v>
      </c>
      <c r="W12" s="1" t="s">
        <v>153</v>
      </c>
      <c r="X12">
        <v>1</v>
      </c>
      <c r="Z12" s="1" t="s">
        <v>153</v>
      </c>
      <c r="AA12">
        <v>1</v>
      </c>
    </row>
    <row r="13" spans="1:27" x14ac:dyDescent="0.25">
      <c r="A13">
        <v>13</v>
      </c>
      <c r="B13">
        <v>6</v>
      </c>
      <c r="I13">
        <v>27179692.087752201</v>
      </c>
      <c r="M13">
        <f t="shared" ref="M13:M44" si="12">INDEX($I:$I,A13)*U12</f>
        <v>1524536.1088941088</v>
      </c>
      <c r="P13" s="1">
        <v>1524536.1088941088</v>
      </c>
      <c r="R13">
        <v>12</v>
      </c>
      <c r="S13">
        <v>6</v>
      </c>
      <c r="W13" s="1">
        <v>1524536.1088941088</v>
      </c>
      <c r="Z13" s="1">
        <v>1524536.1088941088</v>
      </c>
    </row>
    <row r="14" spans="1:27" x14ac:dyDescent="0.25">
      <c r="A14">
        <v>14</v>
      </c>
      <c r="B14">
        <v>7</v>
      </c>
      <c r="C14" t="s">
        <v>29</v>
      </c>
      <c r="D14">
        <v>1</v>
      </c>
      <c r="E14">
        <v>0</v>
      </c>
      <c r="F14">
        <v>234804.855408328</v>
      </c>
      <c r="G14" t="s">
        <v>30</v>
      </c>
      <c r="H14" t="s">
        <v>123</v>
      </c>
      <c r="I14"/>
      <c r="J14" t="str">
        <f t="shared" ref="J14:J45" si="13">H14&amp;"_"&amp;G14</f>
        <v>KDENR_BSB</v>
      </c>
      <c r="K14">
        <v>1</v>
      </c>
      <c r="M14" t="str">
        <f t="shared" ref="M14:M45" si="14">INDEX($J:$J,A14)</f>
        <v>KDENR_BSB</v>
      </c>
      <c r="N14">
        <v>1</v>
      </c>
      <c r="P14" s="1" t="s">
        <v>136</v>
      </c>
      <c r="Q14">
        <v>1</v>
      </c>
      <c r="R14">
        <v>13</v>
      </c>
      <c r="S14">
        <v>7</v>
      </c>
      <c r="T14" t="s">
        <v>30</v>
      </c>
      <c r="U14">
        <v>1</v>
      </c>
      <c r="W14" s="1" t="s">
        <v>136</v>
      </c>
      <c r="X14">
        <v>1</v>
      </c>
      <c r="Z14" s="1" t="s">
        <v>136</v>
      </c>
      <c r="AA14">
        <v>1</v>
      </c>
    </row>
    <row r="15" spans="1:27" x14ac:dyDescent="0.25">
      <c r="A15">
        <v>15</v>
      </c>
      <c r="B15">
        <v>7</v>
      </c>
      <c r="I15">
        <v>234804.855408328</v>
      </c>
      <c r="M15">
        <f t="shared" ref="M15:M46" si="15">INDEX($I:$I,A15)*U14</f>
        <v>234804.855408328</v>
      </c>
      <c r="P15" s="1">
        <v>234804.855408328</v>
      </c>
      <c r="R15">
        <v>14</v>
      </c>
      <c r="S15">
        <v>7</v>
      </c>
      <c r="W15" s="1">
        <v>234804.855408328</v>
      </c>
      <c r="Z15" s="1">
        <v>234804.855408328</v>
      </c>
    </row>
    <row r="16" spans="1:27" x14ac:dyDescent="0.25">
      <c r="A16">
        <v>16</v>
      </c>
      <c r="B16">
        <v>8</v>
      </c>
      <c r="C16" t="s">
        <v>35</v>
      </c>
      <c r="D16">
        <v>1</v>
      </c>
      <c r="E16">
        <v>0</v>
      </c>
      <c r="F16">
        <v>18608659.676050201</v>
      </c>
      <c r="G16" t="s">
        <v>36</v>
      </c>
      <c r="H16" t="s">
        <v>123</v>
      </c>
      <c r="I16"/>
      <c r="J16" t="str">
        <f t="shared" ref="J16:J47" si="16">H16&amp;"_"&amp;G16</f>
        <v>KDENR_BUT</v>
      </c>
      <c r="K16">
        <v>1</v>
      </c>
      <c r="M16" t="str">
        <f t="shared" ref="M16:M47" si="17">INDEX($J:$J,A16)</f>
        <v>KDENR_BUT</v>
      </c>
      <c r="N16">
        <v>1</v>
      </c>
      <c r="P16" s="1" t="s">
        <v>139</v>
      </c>
      <c r="Q16">
        <v>1</v>
      </c>
      <c r="R16">
        <v>15</v>
      </c>
      <c r="S16">
        <v>8</v>
      </c>
      <c r="T16" t="s">
        <v>36</v>
      </c>
      <c r="U16">
        <v>1</v>
      </c>
      <c r="W16" s="1" t="s">
        <v>139</v>
      </c>
      <c r="X16">
        <v>1</v>
      </c>
      <c r="Z16" s="1" t="s">
        <v>139</v>
      </c>
      <c r="AA16">
        <v>1</v>
      </c>
    </row>
    <row r="17" spans="1:27" x14ac:dyDescent="0.25">
      <c r="A17">
        <v>17</v>
      </c>
      <c r="B17">
        <v>8</v>
      </c>
      <c r="I17">
        <v>18608659.676050201</v>
      </c>
      <c r="M17">
        <f t="shared" ref="M17:M48" si="18">INDEX($I:$I,A17)*U16</f>
        <v>18608659.676050201</v>
      </c>
      <c r="P17" s="1">
        <v>18608659.676050201</v>
      </c>
      <c r="R17">
        <v>16</v>
      </c>
      <c r="S17">
        <v>8</v>
      </c>
      <c r="W17" s="1">
        <v>18608659.676050201</v>
      </c>
      <c r="Z17" s="1">
        <v>18608659.676050201</v>
      </c>
    </row>
    <row r="18" spans="1:27" x14ac:dyDescent="0.25">
      <c r="A18">
        <v>18</v>
      </c>
      <c r="B18">
        <v>9</v>
      </c>
      <c r="C18" t="s">
        <v>25</v>
      </c>
      <c r="D18">
        <v>1</v>
      </c>
      <c r="E18">
        <v>0</v>
      </c>
      <c r="F18">
        <v>477.837437809211</v>
      </c>
      <c r="G18" t="s">
        <v>26</v>
      </c>
      <c r="H18" t="s">
        <v>123</v>
      </c>
      <c r="I18"/>
      <c r="J18" t="str">
        <f t="shared" ref="J18:J49" si="19">H18&amp;"_"&amp;G18</f>
        <v>KDENR_BWH</v>
      </c>
      <c r="K18">
        <v>1</v>
      </c>
      <c r="M18" t="str">
        <f t="shared" ref="M18:M49" si="20">INDEX($J:$J,A18)</f>
        <v>KDENR_BWH</v>
      </c>
      <c r="N18">
        <v>1</v>
      </c>
      <c r="P18" s="1" t="s">
        <v>134</v>
      </c>
      <c r="Q18">
        <v>1</v>
      </c>
      <c r="R18">
        <v>17</v>
      </c>
      <c r="S18">
        <v>9</v>
      </c>
      <c r="T18" t="s">
        <v>26</v>
      </c>
      <c r="U18">
        <v>0.88179600000000002</v>
      </c>
      <c r="W18" s="1" t="s">
        <v>134</v>
      </c>
      <c r="X18">
        <v>1</v>
      </c>
      <c r="Z18" s="1" t="s">
        <v>134</v>
      </c>
      <c r="AA18">
        <v>1</v>
      </c>
    </row>
    <row r="19" spans="1:27" x14ac:dyDescent="0.25">
      <c r="A19">
        <v>19</v>
      </c>
      <c r="B19">
        <v>9</v>
      </c>
      <c r="I19">
        <v>477.837437809211</v>
      </c>
      <c r="M19">
        <f t="shared" ref="M19:M50" si="21">INDEX($I:$I,A19)*U18</f>
        <v>421.35514131041106</v>
      </c>
      <c r="P19" s="1">
        <v>421.35514131041106</v>
      </c>
      <c r="R19">
        <v>18</v>
      </c>
      <c r="S19">
        <v>9</v>
      </c>
      <c r="W19" s="2">
        <v>421.35514131041106</v>
      </c>
      <c r="Z19" s="1">
        <v>100</v>
      </c>
    </row>
    <row r="20" spans="1:27" x14ac:dyDescent="0.25">
      <c r="A20">
        <v>20</v>
      </c>
      <c r="B20">
        <v>10</v>
      </c>
      <c r="C20" t="s">
        <v>13</v>
      </c>
      <c r="D20">
        <v>1</v>
      </c>
      <c r="E20">
        <v>0</v>
      </c>
      <c r="F20">
        <v>13465423.4149641</v>
      </c>
      <c r="G20" t="s">
        <v>14</v>
      </c>
      <c r="H20" t="s">
        <v>123</v>
      </c>
      <c r="I20"/>
      <c r="J20" t="str">
        <f t="shared" ref="J20:J51" si="22">H20&amp;"_"&amp;G20</f>
        <v>KDENR_COD</v>
      </c>
      <c r="K20">
        <v>1</v>
      </c>
      <c r="M20" t="str">
        <f t="shared" ref="M20:M51" si="23">INDEX($J:$J,A20)</f>
        <v>KDENR_COD</v>
      </c>
      <c r="N20">
        <v>1</v>
      </c>
      <c r="P20" s="1" t="s">
        <v>128</v>
      </c>
      <c r="Q20">
        <v>1</v>
      </c>
      <c r="R20">
        <v>19</v>
      </c>
      <c r="S20">
        <v>10</v>
      </c>
      <c r="T20" t="s">
        <v>14</v>
      </c>
      <c r="U20">
        <v>1</v>
      </c>
      <c r="W20" s="1" t="s">
        <v>128</v>
      </c>
      <c r="X20">
        <v>1</v>
      </c>
      <c r="Z20" s="1" t="s">
        <v>128</v>
      </c>
      <c r="AA20">
        <v>1</v>
      </c>
    </row>
    <row r="21" spans="1:27" x14ac:dyDescent="0.25">
      <c r="A21">
        <v>21</v>
      </c>
      <c r="B21">
        <v>10</v>
      </c>
      <c r="I21">
        <v>13465423.4149641</v>
      </c>
      <c r="M21">
        <f t="shared" ref="M21:M52" si="24">INDEX($I:$I,A21)*U20</f>
        <v>13465423.4149641</v>
      </c>
      <c r="P21" s="1">
        <v>13465423.4149641</v>
      </c>
      <c r="R21">
        <v>20</v>
      </c>
      <c r="S21">
        <v>10</v>
      </c>
      <c r="W21" s="1">
        <v>13465423.4149641</v>
      </c>
      <c r="Z21" s="1">
        <v>13465423.4149641</v>
      </c>
    </row>
    <row r="22" spans="1:27" x14ac:dyDescent="0.25">
      <c r="A22">
        <v>22</v>
      </c>
      <c r="B22">
        <v>11</v>
      </c>
      <c r="C22" t="s">
        <v>97</v>
      </c>
      <c r="D22">
        <v>1</v>
      </c>
      <c r="E22">
        <v>0</v>
      </c>
      <c r="F22">
        <v>20544505.133144699</v>
      </c>
      <c r="G22" t="s">
        <v>98</v>
      </c>
      <c r="H22" t="s">
        <v>123</v>
      </c>
      <c r="I22"/>
      <c r="J22" t="str">
        <f t="shared" ref="J22:J53" si="25">H22&amp;"_"&amp;G22</f>
        <v>KDENR_DOG</v>
      </c>
      <c r="K22">
        <v>1</v>
      </c>
      <c r="M22" t="str">
        <f t="shared" ref="M22:M53" si="26">INDEX($J:$J,A22)</f>
        <v>KDENR_DOG</v>
      </c>
      <c r="N22">
        <v>1</v>
      </c>
      <c r="P22" s="1" t="s">
        <v>170</v>
      </c>
      <c r="Q22">
        <v>1</v>
      </c>
      <c r="R22">
        <v>21</v>
      </c>
      <c r="S22">
        <v>11</v>
      </c>
      <c r="T22" t="s">
        <v>98</v>
      </c>
      <c r="U22">
        <v>1</v>
      </c>
      <c r="W22" s="1" t="s">
        <v>170</v>
      </c>
      <c r="X22">
        <v>1</v>
      </c>
      <c r="Z22" s="1" t="s">
        <v>170</v>
      </c>
      <c r="AA22">
        <v>1</v>
      </c>
    </row>
    <row r="23" spans="1:27" x14ac:dyDescent="0.25">
      <c r="A23">
        <v>23</v>
      </c>
      <c r="B23">
        <v>11</v>
      </c>
      <c r="I23">
        <v>20544505.133144699</v>
      </c>
      <c r="M23">
        <f t="shared" ref="M23:M54" si="27">INDEX($I:$I,A23)*U22</f>
        <v>20544505.133144699</v>
      </c>
      <c r="P23" s="1">
        <v>20544505.133144699</v>
      </c>
      <c r="R23">
        <v>22</v>
      </c>
      <c r="S23">
        <v>11</v>
      </c>
      <c r="W23" s="1">
        <v>20544505.133144699</v>
      </c>
      <c r="Z23" s="1">
        <v>20544505.133144699</v>
      </c>
    </row>
    <row r="24" spans="1:27" x14ac:dyDescent="0.25">
      <c r="A24">
        <v>24</v>
      </c>
      <c r="B24">
        <v>12</v>
      </c>
      <c r="C24" t="s">
        <v>37</v>
      </c>
      <c r="D24">
        <v>1</v>
      </c>
      <c r="E24">
        <v>0</v>
      </c>
      <c r="F24">
        <v>143957.908204565</v>
      </c>
      <c r="G24" t="s">
        <v>38</v>
      </c>
      <c r="H24" t="s">
        <v>123</v>
      </c>
      <c r="I24"/>
      <c r="J24" t="str">
        <f t="shared" ref="J24:J55" si="28">H24&amp;"_"&amp;G24</f>
        <v>KDENR_DRM</v>
      </c>
      <c r="K24">
        <v>1</v>
      </c>
      <c r="M24" t="str">
        <f t="shared" ref="M24:M55" si="29">INDEX($J:$J,A24)</f>
        <v>KDENR_DRM</v>
      </c>
      <c r="N24">
        <v>1</v>
      </c>
      <c r="P24" s="1" t="s">
        <v>140</v>
      </c>
      <c r="Q24">
        <v>1</v>
      </c>
      <c r="R24">
        <v>23</v>
      </c>
      <c r="S24">
        <v>12</v>
      </c>
      <c r="T24" t="s">
        <v>38</v>
      </c>
      <c r="U24">
        <v>1</v>
      </c>
      <c r="W24" s="1" t="s">
        <v>140</v>
      </c>
      <c r="X24">
        <v>1</v>
      </c>
      <c r="Z24" s="1" t="s">
        <v>140</v>
      </c>
      <c r="AA24">
        <v>1</v>
      </c>
    </row>
    <row r="25" spans="1:27" x14ac:dyDescent="0.25">
      <c r="A25">
        <v>25</v>
      </c>
      <c r="B25">
        <v>12</v>
      </c>
      <c r="I25">
        <v>143957.908204565</v>
      </c>
      <c r="M25">
        <f t="shared" ref="M25:M56" si="30">INDEX($I:$I,A25)*U24</f>
        <v>143957.908204565</v>
      </c>
      <c r="P25" s="1">
        <v>143957.908204565</v>
      </c>
      <c r="R25">
        <v>24</v>
      </c>
      <c r="S25">
        <v>12</v>
      </c>
      <c r="W25" s="1">
        <v>143957.908204565</v>
      </c>
      <c r="Z25" s="1">
        <v>143957.908204565</v>
      </c>
    </row>
    <row r="26" spans="1:27" x14ac:dyDescent="0.25">
      <c r="A26">
        <v>26</v>
      </c>
      <c r="B26">
        <v>13</v>
      </c>
      <c r="C26" t="s">
        <v>65</v>
      </c>
      <c r="D26">
        <v>1</v>
      </c>
      <c r="E26">
        <v>0</v>
      </c>
      <c r="F26">
        <v>1405.9533418041899</v>
      </c>
      <c r="G26" t="s">
        <v>66</v>
      </c>
      <c r="H26" t="s">
        <v>123</v>
      </c>
      <c r="I26"/>
      <c r="J26" t="str">
        <f t="shared" ref="J26:J57" si="31">H26&amp;"_"&amp;G26</f>
        <v>KDENR_DSH</v>
      </c>
      <c r="K26">
        <v>1</v>
      </c>
      <c r="M26" t="str">
        <f t="shared" ref="M26:M57" si="32">INDEX($J:$J,A26)</f>
        <v>KDENR_DSH</v>
      </c>
      <c r="N26">
        <v>1</v>
      </c>
      <c r="P26" s="1" t="s">
        <v>154</v>
      </c>
      <c r="Q26">
        <v>1</v>
      </c>
      <c r="R26">
        <v>25</v>
      </c>
      <c r="S26">
        <v>13</v>
      </c>
      <c r="T26" t="s">
        <v>66</v>
      </c>
      <c r="U26">
        <v>5.1500000000000005E-4</v>
      </c>
      <c r="W26" s="1" t="s">
        <v>154</v>
      </c>
      <c r="X26">
        <v>1</v>
      </c>
      <c r="Z26" s="1" t="s">
        <v>154</v>
      </c>
      <c r="AA26">
        <v>1</v>
      </c>
    </row>
    <row r="27" spans="1:27" x14ac:dyDescent="0.25">
      <c r="A27">
        <v>27</v>
      </c>
      <c r="B27">
        <v>13</v>
      </c>
      <c r="I27">
        <v>1405.9533418041899</v>
      </c>
      <c r="M27">
        <f t="shared" ref="M27:M58" si="33">INDEX($I:$I,A27)*U26</f>
        <v>0.72406597102915782</v>
      </c>
      <c r="P27" s="1">
        <v>0.72406597102915782</v>
      </c>
      <c r="R27">
        <v>26</v>
      </c>
      <c r="S27">
        <v>13</v>
      </c>
      <c r="W27" s="2">
        <v>0.72406597102915782</v>
      </c>
      <c r="Z27" s="1">
        <v>1400</v>
      </c>
    </row>
    <row r="28" spans="1:27" x14ac:dyDescent="0.25">
      <c r="A28">
        <v>28</v>
      </c>
      <c r="B28">
        <v>14</v>
      </c>
      <c r="C28" t="s">
        <v>89</v>
      </c>
      <c r="D28">
        <v>1</v>
      </c>
      <c r="E28">
        <v>0</v>
      </c>
      <c r="F28">
        <v>2894260.9164987002</v>
      </c>
      <c r="G28" t="s">
        <v>90</v>
      </c>
      <c r="H28" t="s">
        <v>123</v>
      </c>
      <c r="I28"/>
      <c r="J28" t="str">
        <f t="shared" ref="J28:J59" si="34">H28&amp;"_"&amp;G28</f>
        <v>KDENR_FDE</v>
      </c>
      <c r="K28">
        <v>1</v>
      </c>
      <c r="M28" t="str">
        <f t="shared" ref="M28:M59" si="35">INDEX($J:$J,A28)</f>
        <v>KDENR_FDE</v>
      </c>
      <c r="N28">
        <v>1</v>
      </c>
      <c r="P28" s="1" t="s">
        <v>166</v>
      </c>
      <c r="Q28">
        <v>1</v>
      </c>
      <c r="R28">
        <v>27</v>
      </c>
      <c r="S28">
        <v>14</v>
      </c>
      <c r="T28" t="s">
        <v>90</v>
      </c>
      <c r="U28">
        <v>0.15246799999999999</v>
      </c>
      <c r="W28" s="1" t="s">
        <v>166</v>
      </c>
      <c r="X28">
        <v>1</v>
      </c>
      <c r="Z28" s="1" t="s">
        <v>166</v>
      </c>
      <c r="AA28">
        <v>1</v>
      </c>
    </row>
    <row r="29" spans="1:27" x14ac:dyDescent="0.25">
      <c r="A29">
        <v>29</v>
      </c>
      <c r="B29">
        <v>14</v>
      </c>
      <c r="I29">
        <v>2894260.9164987002</v>
      </c>
      <c r="M29">
        <f t="shared" ref="M29:M60" si="36">INDEX($I:$I,A29)*U28</f>
        <v>441282.17341672379</v>
      </c>
      <c r="P29" s="1">
        <v>441282.17341672379</v>
      </c>
      <c r="R29">
        <v>28</v>
      </c>
      <c r="S29">
        <v>14</v>
      </c>
      <c r="W29" s="1">
        <v>441282.17341672379</v>
      </c>
      <c r="Z29" s="1">
        <v>441282.17341672379</v>
      </c>
    </row>
    <row r="30" spans="1:27" x14ac:dyDescent="0.25">
      <c r="A30">
        <v>30</v>
      </c>
      <c r="B30">
        <v>15</v>
      </c>
      <c r="C30" t="s">
        <v>53</v>
      </c>
      <c r="D30">
        <v>1</v>
      </c>
      <c r="E30">
        <v>0</v>
      </c>
      <c r="F30">
        <v>326110954.66183901</v>
      </c>
      <c r="G30" t="s">
        <v>54</v>
      </c>
      <c r="H30" t="s">
        <v>123</v>
      </c>
      <c r="I30"/>
      <c r="J30" t="str">
        <f t="shared" ref="J30:J61" si="37">H30&amp;"_"&amp;G30</f>
        <v>KDENR_FDF</v>
      </c>
      <c r="K30">
        <v>1</v>
      </c>
      <c r="M30" t="str">
        <f t="shared" ref="M30:M61" si="38">INDEX($J:$J,A30)</f>
        <v>KDENR_FDF</v>
      </c>
      <c r="N30">
        <v>1</v>
      </c>
      <c r="P30" s="1" t="s">
        <v>148</v>
      </c>
      <c r="Q30">
        <v>1</v>
      </c>
      <c r="R30">
        <v>29</v>
      </c>
      <c r="S30">
        <v>15</v>
      </c>
      <c r="T30" t="s">
        <v>54</v>
      </c>
      <c r="U30">
        <v>0.69998400000000005</v>
      </c>
      <c r="W30" s="1" t="s">
        <v>148</v>
      </c>
      <c r="X30">
        <v>1</v>
      </c>
      <c r="Z30" s="1" t="s">
        <v>148</v>
      </c>
      <c r="AA30">
        <v>1</v>
      </c>
    </row>
    <row r="31" spans="1:27" x14ac:dyDescent="0.25">
      <c r="A31">
        <v>31</v>
      </c>
      <c r="B31">
        <v>15</v>
      </c>
      <c r="I31">
        <v>326110954.66183901</v>
      </c>
      <c r="M31">
        <f t="shared" ref="M31:M62" si="39">INDEX($I:$I,A31)*U30</f>
        <v>228272450.48801273</v>
      </c>
      <c r="P31" s="1">
        <v>228272450.48801273</v>
      </c>
      <c r="R31">
        <v>30</v>
      </c>
      <c r="S31">
        <v>15</v>
      </c>
      <c r="W31" s="1">
        <v>228272450.48801273</v>
      </c>
      <c r="Z31" s="1">
        <v>228272450.48801273</v>
      </c>
    </row>
    <row r="32" spans="1:27" x14ac:dyDescent="0.25">
      <c r="A32">
        <v>32</v>
      </c>
      <c r="B32">
        <v>16</v>
      </c>
      <c r="C32" t="s">
        <v>67</v>
      </c>
      <c r="D32">
        <v>1</v>
      </c>
      <c r="E32">
        <v>0</v>
      </c>
      <c r="F32">
        <v>1753116.1287585599</v>
      </c>
      <c r="G32" t="s">
        <v>68</v>
      </c>
      <c r="H32" t="s">
        <v>123</v>
      </c>
      <c r="I32"/>
      <c r="J32" t="str">
        <f t="shared" ref="J32:J63" si="40">H32&amp;"_"&amp;G32</f>
        <v>KDENR_FLA</v>
      </c>
      <c r="K32">
        <v>1</v>
      </c>
      <c r="M32" t="str">
        <f t="shared" ref="M32:M63" si="41">INDEX($J:$J,A32)</f>
        <v>KDENR_FLA</v>
      </c>
      <c r="N32">
        <v>1</v>
      </c>
      <c r="P32" s="1" t="s">
        <v>155</v>
      </c>
      <c r="Q32">
        <v>1</v>
      </c>
      <c r="R32">
        <v>31</v>
      </c>
      <c r="S32">
        <v>16</v>
      </c>
      <c r="T32" t="s">
        <v>68</v>
      </c>
      <c r="U32">
        <v>1.6500000000000001E-2</v>
      </c>
      <c r="W32" s="1" t="s">
        <v>155</v>
      </c>
      <c r="X32">
        <v>1</v>
      </c>
      <c r="Z32" s="1" t="s">
        <v>155</v>
      </c>
      <c r="AA32">
        <v>1</v>
      </c>
    </row>
    <row r="33" spans="1:27" x14ac:dyDescent="0.25">
      <c r="A33">
        <v>33</v>
      </c>
      <c r="B33">
        <v>16</v>
      </c>
      <c r="I33">
        <v>1753116.1287585599</v>
      </c>
      <c r="M33">
        <f t="shared" ref="M33:M64" si="42">INDEX($I:$I,A33)*U32</f>
        <v>28926.41612451624</v>
      </c>
      <c r="P33" s="1">
        <v>28926.41612451624</v>
      </c>
      <c r="R33">
        <v>32</v>
      </c>
      <c r="S33">
        <v>16</v>
      </c>
      <c r="W33" s="1">
        <v>28926.41612451624</v>
      </c>
      <c r="Z33" s="1">
        <v>28926.41612451624</v>
      </c>
    </row>
    <row r="34" spans="1:27" x14ac:dyDescent="0.25">
      <c r="A34">
        <v>34</v>
      </c>
      <c r="B34">
        <v>17</v>
      </c>
      <c r="C34" t="s">
        <v>39</v>
      </c>
      <c r="D34">
        <v>1</v>
      </c>
      <c r="E34">
        <v>0</v>
      </c>
      <c r="F34">
        <v>12105794.1310442</v>
      </c>
      <c r="G34" t="s">
        <v>40</v>
      </c>
      <c r="H34" t="s">
        <v>123</v>
      </c>
      <c r="I34"/>
      <c r="J34" t="str">
        <f t="shared" ref="J34:J65" si="43">H34&amp;"_"&amp;G34</f>
        <v>KDENR_FOU</v>
      </c>
      <c r="K34">
        <v>1</v>
      </c>
      <c r="M34" t="str">
        <f t="shared" ref="M34:M65" si="44">INDEX($J:$J,A34)</f>
        <v>KDENR_FOU</v>
      </c>
      <c r="N34">
        <v>1</v>
      </c>
      <c r="P34" s="1" t="s">
        <v>141</v>
      </c>
      <c r="Q34">
        <v>1</v>
      </c>
      <c r="R34">
        <v>33</v>
      </c>
      <c r="S34">
        <v>17</v>
      </c>
      <c r="T34" t="s">
        <v>40</v>
      </c>
      <c r="U34">
        <v>1</v>
      </c>
      <c r="W34" s="1" t="s">
        <v>141</v>
      </c>
      <c r="X34">
        <v>1</v>
      </c>
      <c r="Z34" s="1" t="s">
        <v>141</v>
      </c>
      <c r="AA34">
        <v>1</v>
      </c>
    </row>
    <row r="35" spans="1:27" x14ac:dyDescent="0.25">
      <c r="A35">
        <v>35</v>
      </c>
      <c r="B35">
        <v>17</v>
      </c>
      <c r="I35">
        <v>12105794.1310442</v>
      </c>
      <c r="M35">
        <f t="shared" ref="M35:M66" si="45">INDEX($I:$I,A35)*U34</f>
        <v>12105794.1310442</v>
      </c>
      <c r="P35" s="1">
        <v>12105794.1310442</v>
      </c>
      <c r="R35">
        <v>34</v>
      </c>
      <c r="S35">
        <v>17</v>
      </c>
      <c r="W35" s="1">
        <v>12105794.1310442</v>
      </c>
      <c r="Z35" s="1">
        <v>12105794.1310442</v>
      </c>
    </row>
    <row r="36" spans="1:27" x14ac:dyDescent="0.25">
      <c r="A36">
        <v>36</v>
      </c>
      <c r="B36">
        <v>18</v>
      </c>
      <c r="C36" t="s">
        <v>55</v>
      </c>
      <c r="D36">
        <v>1</v>
      </c>
      <c r="E36">
        <v>0</v>
      </c>
      <c r="F36">
        <v>25033699.872062199</v>
      </c>
      <c r="G36" t="s">
        <v>56</v>
      </c>
      <c r="H36" t="s">
        <v>123</v>
      </c>
      <c r="I36"/>
      <c r="J36" t="str">
        <f t="shared" ref="J36:J67" si="46">H36&amp;"_"&amp;G36</f>
        <v>KDENR_GOO</v>
      </c>
      <c r="K36">
        <v>1</v>
      </c>
      <c r="M36" t="str">
        <f t="shared" ref="M36:M67" si="47">INDEX($J:$J,A36)</f>
        <v>KDENR_GOO</v>
      </c>
      <c r="N36">
        <v>1</v>
      </c>
      <c r="P36" s="1" t="s">
        <v>149</v>
      </c>
      <c r="Q36">
        <v>1</v>
      </c>
      <c r="R36">
        <v>35</v>
      </c>
      <c r="S36">
        <v>18</v>
      </c>
      <c r="T36" t="s">
        <v>56</v>
      </c>
      <c r="U36">
        <v>1</v>
      </c>
      <c r="W36" s="1" t="s">
        <v>149</v>
      </c>
      <c r="X36">
        <v>1</v>
      </c>
      <c r="Z36" s="1" t="s">
        <v>149</v>
      </c>
      <c r="AA36">
        <v>1</v>
      </c>
    </row>
    <row r="37" spans="1:27" x14ac:dyDescent="0.25">
      <c r="A37">
        <v>37</v>
      </c>
      <c r="B37">
        <v>18</v>
      </c>
      <c r="I37">
        <v>25033699.872062199</v>
      </c>
      <c r="M37">
        <f t="shared" ref="M37:M68" si="48">INDEX($I:$I,A37)*U36</f>
        <v>25033699.872062199</v>
      </c>
      <c r="P37" s="1">
        <v>25033699.872062199</v>
      </c>
      <c r="R37">
        <v>36</v>
      </c>
      <c r="S37">
        <v>18</v>
      </c>
      <c r="W37" s="1">
        <v>25033699.872062199</v>
      </c>
      <c r="Z37" s="1">
        <v>25033699.872062199</v>
      </c>
    </row>
    <row r="38" spans="1:27" x14ac:dyDescent="0.25">
      <c r="A38">
        <v>38</v>
      </c>
      <c r="B38">
        <v>19</v>
      </c>
      <c r="C38" t="s">
        <v>41</v>
      </c>
      <c r="D38">
        <v>1</v>
      </c>
      <c r="E38">
        <v>0</v>
      </c>
      <c r="F38">
        <v>189877235.507967</v>
      </c>
      <c r="G38" t="s">
        <v>42</v>
      </c>
      <c r="H38" t="s">
        <v>123</v>
      </c>
      <c r="I38"/>
      <c r="J38" t="str">
        <f t="shared" ref="J38:J69" si="49">H38&amp;"_"&amp;G38</f>
        <v>KDENR_HAD</v>
      </c>
      <c r="K38">
        <v>1</v>
      </c>
      <c r="M38" t="str">
        <f t="shared" ref="M38:M69" si="50">INDEX($J:$J,A38)</f>
        <v>KDENR_HAD</v>
      </c>
      <c r="N38">
        <v>1</v>
      </c>
      <c r="P38" s="1" t="s">
        <v>142</v>
      </c>
      <c r="Q38">
        <v>1</v>
      </c>
      <c r="R38">
        <v>37</v>
      </c>
      <c r="S38">
        <v>19</v>
      </c>
      <c r="T38" t="s">
        <v>42</v>
      </c>
      <c r="U38">
        <v>1</v>
      </c>
      <c r="W38" s="1" t="s">
        <v>142</v>
      </c>
      <c r="X38">
        <v>1</v>
      </c>
      <c r="Z38" s="1" t="s">
        <v>142</v>
      </c>
      <c r="AA38">
        <v>1</v>
      </c>
    </row>
    <row r="39" spans="1:27" x14ac:dyDescent="0.25">
      <c r="A39">
        <v>39</v>
      </c>
      <c r="B39">
        <v>19</v>
      </c>
      <c r="I39">
        <v>189877235.507967</v>
      </c>
      <c r="M39">
        <f t="shared" ref="M39:M70" si="51">INDEX($I:$I,A39)*U38</f>
        <v>189877235.507967</v>
      </c>
      <c r="P39" s="1">
        <v>189877235.507967</v>
      </c>
      <c r="R39">
        <v>38</v>
      </c>
      <c r="S39">
        <v>19</v>
      </c>
      <c r="W39" s="1">
        <v>189877235.507967</v>
      </c>
      <c r="Z39" s="1">
        <v>189877235.507967</v>
      </c>
    </row>
    <row r="40" spans="1:27" x14ac:dyDescent="0.25">
      <c r="A40">
        <v>40</v>
      </c>
      <c r="B40">
        <v>20</v>
      </c>
      <c r="C40" t="s">
        <v>15</v>
      </c>
      <c r="D40">
        <v>1</v>
      </c>
      <c r="E40">
        <v>0</v>
      </c>
      <c r="F40">
        <v>26027.177965848099</v>
      </c>
      <c r="G40" t="s">
        <v>16</v>
      </c>
      <c r="H40" t="s">
        <v>123</v>
      </c>
      <c r="I40"/>
      <c r="J40" t="str">
        <f t="shared" ref="J40:J71" si="52">H40&amp;"_"&amp;G40</f>
        <v>KDENR_HAL</v>
      </c>
      <c r="K40">
        <v>1</v>
      </c>
      <c r="M40" t="str">
        <f t="shared" ref="M40:M71" si="53">INDEX($J:$J,A40)</f>
        <v>KDENR_HAL</v>
      </c>
      <c r="N40">
        <v>1</v>
      </c>
      <c r="P40" s="1" t="s">
        <v>129</v>
      </c>
      <c r="Q40">
        <v>1</v>
      </c>
      <c r="R40">
        <v>39</v>
      </c>
      <c r="S40">
        <v>20</v>
      </c>
      <c r="T40" t="s">
        <v>16</v>
      </c>
      <c r="U40">
        <v>1</v>
      </c>
      <c r="W40" s="1" t="s">
        <v>129</v>
      </c>
      <c r="X40">
        <v>1</v>
      </c>
      <c r="Z40" s="1" t="s">
        <v>129</v>
      </c>
      <c r="AA40">
        <v>1</v>
      </c>
    </row>
    <row r="41" spans="1:27" x14ac:dyDescent="0.25">
      <c r="A41">
        <v>41</v>
      </c>
      <c r="B41">
        <v>20</v>
      </c>
      <c r="I41">
        <v>26027.177965848099</v>
      </c>
      <c r="M41">
        <f t="shared" ref="M41:M72" si="54">INDEX($I:$I,A41)*U40</f>
        <v>26027.177965848099</v>
      </c>
      <c r="P41" s="1">
        <v>26027.177965848099</v>
      </c>
      <c r="R41">
        <v>40</v>
      </c>
      <c r="S41">
        <v>20</v>
      </c>
      <c r="W41" s="1">
        <v>26027.177965848099</v>
      </c>
      <c r="Z41" s="1">
        <v>26027.177965848099</v>
      </c>
    </row>
    <row r="42" spans="1:27" x14ac:dyDescent="0.25">
      <c r="A42">
        <v>42</v>
      </c>
      <c r="B42">
        <v>21</v>
      </c>
      <c r="C42" t="s">
        <v>17</v>
      </c>
      <c r="D42">
        <v>1</v>
      </c>
      <c r="E42">
        <v>0</v>
      </c>
      <c r="F42">
        <v>22275540.803566501</v>
      </c>
      <c r="G42" t="s">
        <v>18</v>
      </c>
      <c r="H42" t="s">
        <v>123</v>
      </c>
      <c r="I42"/>
      <c r="J42" t="str">
        <f t="shared" ref="J42:J73" si="55">H42&amp;"_"&amp;G42</f>
        <v>KDENR_HER</v>
      </c>
      <c r="K42">
        <v>1</v>
      </c>
      <c r="M42" t="str">
        <f t="shared" ref="M42:M73" si="56">INDEX($J:$J,A42)</f>
        <v>KDENR_HER</v>
      </c>
      <c r="N42">
        <v>1</v>
      </c>
      <c r="P42" s="1" t="s">
        <v>130</v>
      </c>
      <c r="Q42">
        <v>1</v>
      </c>
      <c r="R42">
        <v>41</v>
      </c>
      <c r="S42">
        <v>21</v>
      </c>
      <c r="T42" t="s">
        <v>18</v>
      </c>
      <c r="U42">
        <v>1</v>
      </c>
      <c r="W42" s="1" t="s">
        <v>130</v>
      </c>
      <c r="X42">
        <v>1</v>
      </c>
      <c r="Z42" s="1" t="s">
        <v>130</v>
      </c>
      <c r="AA42">
        <v>1</v>
      </c>
    </row>
    <row r="43" spans="1:27" x14ac:dyDescent="0.25">
      <c r="A43">
        <v>43</v>
      </c>
      <c r="B43">
        <v>21</v>
      </c>
      <c r="I43">
        <v>22275540.803566501</v>
      </c>
      <c r="M43">
        <f t="shared" ref="M43:M74" si="57">INDEX($I:$I,A43)*U42</f>
        <v>22275540.803566501</v>
      </c>
      <c r="P43" s="1">
        <v>22275540.803566501</v>
      </c>
      <c r="R43">
        <v>42</v>
      </c>
      <c r="S43">
        <v>21</v>
      </c>
      <c r="W43" s="1">
        <v>22275540.803566501</v>
      </c>
      <c r="Z43" s="1">
        <v>22275540.803566501</v>
      </c>
    </row>
    <row r="44" spans="1:27" x14ac:dyDescent="0.25">
      <c r="A44">
        <v>44</v>
      </c>
      <c r="B44">
        <v>22</v>
      </c>
      <c r="C44" t="s">
        <v>43</v>
      </c>
      <c r="D44">
        <v>1</v>
      </c>
      <c r="E44">
        <v>0</v>
      </c>
      <c r="F44">
        <v>974160.95107346203</v>
      </c>
      <c r="G44" t="s">
        <v>44</v>
      </c>
      <c r="H44" t="s">
        <v>123</v>
      </c>
      <c r="I44"/>
      <c r="J44" t="str">
        <f t="shared" ref="J44:J75" si="58">H44&amp;"_"&amp;G44</f>
        <v>KDENR_INV</v>
      </c>
      <c r="K44">
        <v>1</v>
      </c>
      <c r="M44" t="str">
        <f t="shared" ref="M44:M75" si="59">INDEX($J:$J,A44)</f>
        <v>KDENR_INV</v>
      </c>
      <c r="N44">
        <v>1</v>
      </c>
      <c r="P44" s="1" t="s">
        <v>143</v>
      </c>
      <c r="Q44">
        <v>1</v>
      </c>
      <c r="R44">
        <v>43</v>
      </c>
      <c r="S44">
        <v>22</v>
      </c>
      <c r="T44" t="s">
        <v>44</v>
      </c>
      <c r="U44">
        <v>2.091E-3</v>
      </c>
      <c r="W44" s="1" t="s">
        <v>143</v>
      </c>
      <c r="X44">
        <v>1</v>
      </c>
      <c r="Z44" s="1" t="s">
        <v>143</v>
      </c>
      <c r="AA44">
        <v>1</v>
      </c>
    </row>
    <row r="45" spans="1:27" x14ac:dyDescent="0.25">
      <c r="A45">
        <v>45</v>
      </c>
      <c r="B45">
        <v>22</v>
      </c>
      <c r="I45">
        <v>974160.95107346203</v>
      </c>
      <c r="M45">
        <f t="shared" ref="M45:M76" si="60">INDEX($I:$I,A45)*U44</f>
        <v>2036.9705486946091</v>
      </c>
      <c r="P45" s="1">
        <v>2036.9705486946091</v>
      </c>
      <c r="R45">
        <v>44</v>
      </c>
      <c r="S45">
        <v>22</v>
      </c>
      <c r="W45" s="2">
        <v>2036.9705486946091</v>
      </c>
      <c r="Z45" s="1">
        <v>97000</v>
      </c>
    </row>
    <row r="46" spans="1:27" x14ac:dyDescent="0.25">
      <c r="A46">
        <v>46</v>
      </c>
      <c r="B46">
        <v>23</v>
      </c>
      <c r="C46" t="s">
        <v>45</v>
      </c>
      <c r="D46">
        <v>1</v>
      </c>
      <c r="E46">
        <v>0</v>
      </c>
      <c r="F46">
        <v>19585507.955552001</v>
      </c>
      <c r="G46" t="s">
        <v>46</v>
      </c>
      <c r="H46" t="s">
        <v>123</v>
      </c>
      <c r="I46"/>
      <c r="J46" t="str">
        <f t="shared" ref="J46:J77" si="61">H46&amp;"_"&amp;G46</f>
        <v>KDENR_LSK</v>
      </c>
      <c r="K46">
        <v>1</v>
      </c>
      <c r="M46" t="str">
        <f t="shared" ref="M46:M77" si="62">INDEX($J:$J,A46)</f>
        <v>KDENR_LSK</v>
      </c>
      <c r="N46">
        <v>1</v>
      </c>
      <c r="P46" s="1" t="s">
        <v>144</v>
      </c>
      <c r="Q46">
        <v>1</v>
      </c>
      <c r="R46">
        <v>45</v>
      </c>
      <c r="S46">
        <v>23</v>
      </c>
      <c r="T46" t="s">
        <v>46</v>
      </c>
      <c r="U46">
        <v>1</v>
      </c>
      <c r="W46" s="1" t="s">
        <v>144</v>
      </c>
      <c r="X46">
        <v>1</v>
      </c>
      <c r="Z46" s="1" t="s">
        <v>144</v>
      </c>
      <c r="AA46">
        <v>1</v>
      </c>
    </row>
    <row r="47" spans="1:27" x14ac:dyDescent="0.25">
      <c r="A47">
        <v>47</v>
      </c>
      <c r="B47">
        <v>23</v>
      </c>
      <c r="I47">
        <v>19585507.955552001</v>
      </c>
      <c r="M47">
        <f t="shared" ref="M47:M78" si="63">INDEX($I:$I,A47)*U46</f>
        <v>19585507.955552001</v>
      </c>
      <c r="P47" s="1">
        <v>19585507.955552001</v>
      </c>
      <c r="R47">
        <v>46</v>
      </c>
      <c r="S47">
        <v>23</v>
      </c>
      <c r="W47" s="1">
        <v>19585507.955552001</v>
      </c>
      <c r="Z47" s="1">
        <v>19585507.955552001</v>
      </c>
    </row>
    <row r="48" spans="1:27" x14ac:dyDescent="0.25">
      <c r="A48">
        <v>48</v>
      </c>
      <c r="B48">
        <v>24</v>
      </c>
      <c r="C48" t="s">
        <v>47</v>
      </c>
      <c r="D48">
        <v>1</v>
      </c>
      <c r="E48">
        <v>0</v>
      </c>
      <c r="F48">
        <v>7629883.4156098496</v>
      </c>
      <c r="G48" t="s">
        <v>48</v>
      </c>
      <c r="H48" t="s">
        <v>123</v>
      </c>
      <c r="I48"/>
      <c r="J48" t="str">
        <f t="shared" ref="J48:J79" si="64">H48&amp;"_"&amp;G48</f>
        <v>KDENR_MAK</v>
      </c>
      <c r="K48">
        <v>1</v>
      </c>
      <c r="M48" t="str">
        <f t="shared" ref="M48:M79" si="65">INDEX($J:$J,A48)</f>
        <v>KDENR_MAK</v>
      </c>
      <c r="N48">
        <v>1</v>
      </c>
      <c r="P48" s="1" t="s">
        <v>145</v>
      </c>
      <c r="Q48">
        <v>1</v>
      </c>
      <c r="R48">
        <v>47</v>
      </c>
      <c r="S48">
        <v>24</v>
      </c>
      <c r="T48" t="s">
        <v>48</v>
      </c>
      <c r="U48">
        <v>1</v>
      </c>
      <c r="W48" s="1" t="s">
        <v>145</v>
      </c>
      <c r="X48">
        <v>1</v>
      </c>
      <c r="Z48" s="1" t="s">
        <v>145</v>
      </c>
      <c r="AA48">
        <v>1</v>
      </c>
    </row>
    <row r="49" spans="1:27" x14ac:dyDescent="0.25">
      <c r="A49">
        <v>49</v>
      </c>
      <c r="B49">
        <v>24</v>
      </c>
      <c r="I49">
        <v>7629883.4156098496</v>
      </c>
      <c r="M49">
        <f t="shared" ref="M49:M80" si="66">INDEX($I:$I,A49)*U48</f>
        <v>7629883.4156098496</v>
      </c>
      <c r="P49" s="1">
        <v>7629883.4156098496</v>
      </c>
      <c r="R49">
        <v>48</v>
      </c>
      <c r="S49">
        <v>24</v>
      </c>
      <c r="W49" s="1">
        <v>7629883.4156098496</v>
      </c>
      <c r="Z49" s="1">
        <v>7629883.4156098496</v>
      </c>
    </row>
    <row r="50" spans="1:27" x14ac:dyDescent="0.25">
      <c r="A50">
        <v>50</v>
      </c>
      <c r="B50">
        <v>25</v>
      </c>
      <c r="C50" t="s">
        <v>19</v>
      </c>
      <c r="D50">
        <v>1</v>
      </c>
      <c r="E50">
        <v>0</v>
      </c>
      <c r="F50">
        <v>22299557.727366701</v>
      </c>
      <c r="G50" t="s">
        <v>20</v>
      </c>
      <c r="H50" t="s">
        <v>123</v>
      </c>
      <c r="I50"/>
      <c r="J50" t="str">
        <f t="shared" ref="J50:J81" si="67">H50&amp;"_"&amp;G50</f>
        <v>KDENR_MEN</v>
      </c>
      <c r="K50">
        <v>1</v>
      </c>
      <c r="M50" t="str">
        <f t="shared" ref="M50:M81" si="68">INDEX($J:$J,A50)</f>
        <v>KDENR_MEN</v>
      </c>
      <c r="N50">
        <v>1</v>
      </c>
      <c r="P50" s="1" t="s">
        <v>131</v>
      </c>
      <c r="Q50">
        <v>1</v>
      </c>
      <c r="R50">
        <v>49</v>
      </c>
      <c r="S50">
        <v>25</v>
      </c>
      <c r="T50" t="s">
        <v>20</v>
      </c>
      <c r="U50">
        <v>1.174644</v>
      </c>
      <c r="W50" s="1" t="s">
        <v>131</v>
      </c>
      <c r="X50">
        <v>1</v>
      </c>
      <c r="Z50" s="1" t="s">
        <v>131</v>
      </c>
      <c r="AA50">
        <v>1</v>
      </c>
    </row>
    <row r="51" spans="1:27" x14ac:dyDescent="0.25">
      <c r="A51">
        <v>51</v>
      </c>
      <c r="B51">
        <v>25</v>
      </c>
      <c r="I51">
        <v>22299557.727366701</v>
      </c>
      <c r="M51">
        <f t="shared" ref="M51:M82" si="69">INDEX($I:$I,A51)*U50</f>
        <v>26194041.687104933</v>
      </c>
      <c r="P51" s="1">
        <v>26194041.687104933</v>
      </c>
      <c r="R51">
        <v>50</v>
      </c>
      <c r="S51">
        <v>25</v>
      </c>
      <c r="W51" s="1">
        <v>26194041.687104933</v>
      </c>
      <c r="Z51" s="1">
        <v>26194041.687104933</v>
      </c>
    </row>
    <row r="52" spans="1:27" x14ac:dyDescent="0.25">
      <c r="A52">
        <v>52</v>
      </c>
      <c r="B52">
        <v>26</v>
      </c>
      <c r="C52" t="s">
        <v>51</v>
      </c>
      <c r="D52">
        <v>1</v>
      </c>
      <c r="E52">
        <v>0</v>
      </c>
      <c r="F52">
        <v>726851.673233771</v>
      </c>
      <c r="G52" t="s">
        <v>52</v>
      </c>
      <c r="H52" t="s">
        <v>123</v>
      </c>
      <c r="I52"/>
      <c r="J52" t="str">
        <f t="shared" ref="J52:J83" si="70">H52&amp;"_"&amp;G52</f>
        <v>KDENR_MPF</v>
      </c>
      <c r="K52">
        <v>1</v>
      </c>
      <c r="M52" t="str">
        <f t="shared" ref="M52:M83" si="71">INDEX($J:$J,A52)</f>
        <v>KDENR_MPF</v>
      </c>
      <c r="N52">
        <v>1</v>
      </c>
      <c r="P52" s="1" t="s">
        <v>147</v>
      </c>
      <c r="Q52">
        <v>1</v>
      </c>
      <c r="R52">
        <v>51</v>
      </c>
      <c r="S52">
        <v>26</v>
      </c>
      <c r="T52" t="s">
        <v>52</v>
      </c>
      <c r="U52">
        <v>9.7947000000000006E-2</v>
      </c>
      <c r="W52" s="1" t="s">
        <v>147</v>
      </c>
      <c r="X52">
        <v>1</v>
      </c>
      <c r="Z52" s="1" t="s">
        <v>147</v>
      </c>
      <c r="AA52">
        <v>1</v>
      </c>
    </row>
    <row r="53" spans="1:27" x14ac:dyDescent="0.25">
      <c r="A53">
        <v>53</v>
      </c>
      <c r="B53">
        <v>26</v>
      </c>
      <c r="I53">
        <v>726851.673233771</v>
      </c>
      <c r="M53">
        <f t="shared" ref="M53:M84" si="72">INDEX($I:$I,A53)*U52</f>
        <v>71192.940838228169</v>
      </c>
      <c r="P53" s="1">
        <v>71192.940838228169</v>
      </c>
      <c r="R53">
        <v>52</v>
      </c>
      <c r="S53">
        <v>26</v>
      </c>
      <c r="W53" s="1">
        <v>71192.940838228169</v>
      </c>
      <c r="Z53" s="1">
        <v>71192.940838228169</v>
      </c>
    </row>
    <row r="54" spans="1:27" x14ac:dyDescent="0.25">
      <c r="A54">
        <v>54</v>
      </c>
      <c r="B54">
        <v>27</v>
      </c>
      <c r="C54" t="s">
        <v>61</v>
      </c>
      <c r="D54">
        <v>1</v>
      </c>
      <c r="E54">
        <v>0</v>
      </c>
      <c r="F54">
        <v>584216.79164817301</v>
      </c>
      <c r="G54" t="s">
        <v>62</v>
      </c>
      <c r="H54" t="s">
        <v>123</v>
      </c>
      <c r="I54"/>
      <c r="J54" t="str">
        <f t="shared" ref="J54:J85" si="73">H54&amp;"_"&amp;G54</f>
        <v>KDENR_OHK</v>
      </c>
      <c r="K54">
        <v>1</v>
      </c>
      <c r="M54" t="str">
        <f t="shared" ref="M54:M85" si="74">INDEX($J:$J,A54)</f>
        <v>KDENR_OHK</v>
      </c>
      <c r="N54">
        <v>1</v>
      </c>
      <c r="P54" s="1" t="s">
        <v>152</v>
      </c>
      <c r="Q54">
        <v>1</v>
      </c>
      <c r="R54">
        <v>53</v>
      </c>
      <c r="S54">
        <v>27</v>
      </c>
      <c r="T54" t="s">
        <v>62</v>
      </c>
      <c r="U54">
        <v>1</v>
      </c>
      <c r="W54" s="1" t="s">
        <v>152</v>
      </c>
      <c r="X54">
        <v>1</v>
      </c>
      <c r="Z54" s="1" t="s">
        <v>152</v>
      </c>
      <c r="AA54">
        <v>1</v>
      </c>
    </row>
    <row r="55" spans="1:27" x14ac:dyDescent="0.25">
      <c r="A55">
        <v>55</v>
      </c>
      <c r="B55">
        <v>27</v>
      </c>
      <c r="I55">
        <v>584216.79164817301</v>
      </c>
      <c r="M55">
        <f t="shared" ref="M55:M86" si="75">INDEX($I:$I,A55)*U54</f>
        <v>584216.79164817301</v>
      </c>
      <c r="P55" s="1">
        <v>584216.79164817301</v>
      </c>
      <c r="R55">
        <v>54</v>
      </c>
      <c r="S55">
        <v>27</v>
      </c>
      <c r="W55" s="1">
        <v>584216.79164817301</v>
      </c>
      <c r="Z55" s="1">
        <v>584216.79164817301</v>
      </c>
    </row>
    <row r="56" spans="1:27" x14ac:dyDescent="0.25">
      <c r="A56">
        <v>56</v>
      </c>
      <c r="B56">
        <v>28</v>
      </c>
      <c r="C56" t="s">
        <v>59</v>
      </c>
      <c r="D56">
        <v>1</v>
      </c>
      <c r="E56">
        <v>0</v>
      </c>
      <c r="F56">
        <v>17414715.445440002</v>
      </c>
      <c r="G56" t="s">
        <v>60</v>
      </c>
      <c r="H56" t="s">
        <v>123</v>
      </c>
      <c r="I56"/>
      <c r="J56" t="str">
        <f t="shared" ref="J56:J87" si="76">H56&amp;"_"&amp;G56</f>
        <v>KDENR_OPT</v>
      </c>
      <c r="K56">
        <v>1</v>
      </c>
      <c r="M56" t="str">
        <f t="shared" ref="M56:M87" si="77">INDEX($J:$J,A56)</f>
        <v>KDENR_OPT</v>
      </c>
      <c r="N56">
        <v>1</v>
      </c>
      <c r="P56" s="1" t="s">
        <v>151</v>
      </c>
      <c r="Q56">
        <v>1</v>
      </c>
      <c r="R56">
        <v>55</v>
      </c>
      <c r="S56">
        <v>28</v>
      </c>
      <c r="T56" t="s">
        <v>60</v>
      </c>
      <c r="U56">
        <v>1</v>
      </c>
      <c r="W56" s="1" t="s">
        <v>151</v>
      </c>
      <c r="X56">
        <v>1</v>
      </c>
      <c r="Z56" s="1" t="s">
        <v>151</v>
      </c>
      <c r="AA56">
        <v>1</v>
      </c>
    </row>
    <row r="57" spans="1:27" x14ac:dyDescent="0.25">
      <c r="A57">
        <v>57</v>
      </c>
      <c r="B57">
        <v>28</v>
      </c>
      <c r="I57">
        <v>17414715.445440002</v>
      </c>
      <c r="M57">
        <f t="shared" ref="M57:M88" si="78">INDEX($I:$I,A57)*U56</f>
        <v>17414715.445440002</v>
      </c>
      <c r="P57" s="1">
        <v>17414715.445440002</v>
      </c>
      <c r="R57">
        <v>56</v>
      </c>
      <c r="S57">
        <v>28</v>
      </c>
      <c r="W57" s="1">
        <v>17414715.445440002</v>
      </c>
      <c r="Z57" s="1">
        <v>17414715.445440002</v>
      </c>
    </row>
    <row r="58" spans="1:27" x14ac:dyDescent="0.25">
      <c r="A58">
        <v>58</v>
      </c>
      <c r="B58">
        <v>29</v>
      </c>
      <c r="C58" t="s">
        <v>73</v>
      </c>
      <c r="D58">
        <v>1</v>
      </c>
      <c r="E58">
        <v>0</v>
      </c>
      <c r="F58">
        <v>15945.491386703499</v>
      </c>
      <c r="G58" t="s">
        <v>74</v>
      </c>
      <c r="H58" t="s">
        <v>123</v>
      </c>
      <c r="I58"/>
      <c r="J58" t="str">
        <f t="shared" ref="J58:J89" si="79">H58&amp;"_"&amp;G58</f>
        <v>KDENR_PIN</v>
      </c>
      <c r="K58">
        <v>1</v>
      </c>
      <c r="M58" t="str">
        <f t="shared" ref="M58:M89" si="80">INDEX($J:$J,A58)</f>
        <v>KDENR_PIN</v>
      </c>
      <c r="N58">
        <v>1</v>
      </c>
      <c r="P58" s="1" t="s">
        <v>158</v>
      </c>
      <c r="Q58">
        <v>1</v>
      </c>
      <c r="R58">
        <v>57</v>
      </c>
      <c r="S58">
        <v>29</v>
      </c>
      <c r="T58" t="s">
        <v>74</v>
      </c>
      <c r="U58">
        <v>0.434166</v>
      </c>
      <c r="W58" s="1" t="s">
        <v>158</v>
      </c>
      <c r="X58">
        <v>1</v>
      </c>
      <c r="Z58" s="1" t="s">
        <v>158</v>
      </c>
      <c r="AA58">
        <v>1</v>
      </c>
    </row>
    <row r="59" spans="1:27" x14ac:dyDescent="0.25">
      <c r="A59">
        <v>59</v>
      </c>
      <c r="B59">
        <v>29</v>
      </c>
      <c r="I59">
        <v>15945.491386703499</v>
      </c>
      <c r="M59">
        <f t="shared" ref="M59:M90" si="81">INDEX($I:$I,A59)*U58</f>
        <v>6922.990213399511</v>
      </c>
      <c r="P59" s="1">
        <v>6922.990213399511</v>
      </c>
      <c r="R59">
        <v>58</v>
      </c>
      <c r="S59">
        <v>29</v>
      </c>
      <c r="W59" s="1">
        <v>6922.990213399511</v>
      </c>
      <c r="Z59" s="1">
        <v>6922.990213399511</v>
      </c>
    </row>
    <row r="60" spans="1:27" x14ac:dyDescent="0.25">
      <c r="A60">
        <v>60</v>
      </c>
      <c r="B60">
        <v>30</v>
      </c>
      <c r="C60" t="s">
        <v>7</v>
      </c>
      <c r="D60">
        <v>1</v>
      </c>
      <c r="E60">
        <v>0</v>
      </c>
      <c r="F60">
        <v>18319618.294053499</v>
      </c>
      <c r="G60" t="s">
        <v>8</v>
      </c>
      <c r="H60" t="s">
        <v>123</v>
      </c>
      <c r="I60"/>
      <c r="J60" t="str">
        <f t="shared" ref="J60:J91" si="82">H60&amp;"_"&amp;G60</f>
        <v>KDENR_PLA</v>
      </c>
      <c r="K60">
        <v>1</v>
      </c>
      <c r="M60" t="str">
        <f t="shared" ref="M60:M91" si="83">INDEX($J:$J,A60)</f>
        <v>KDENR_PLA</v>
      </c>
      <c r="N60">
        <v>1</v>
      </c>
      <c r="P60" s="1" t="s">
        <v>125</v>
      </c>
      <c r="Q60">
        <v>1</v>
      </c>
      <c r="R60">
        <v>59</v>
      </c>
      <c r="S60">
        <v>30</v>
      </c>
      <c r="T60" t="s">
        <v>8</v>
      </c>
      <c r="U60">
        <v>1</v>
      </c>
      <c r="W60" s="1" t="s">
        <v>125</v>
      </c>
      <c r="X60">
        <v>1</v>
      </c>
      <c r="Z60" s="1" t="s">
        <v>125</v>
      </c>
      <c r="AA60">
        <v>1</v>
      </c>
    </row>
    <row r="61" spans="1:27" x14ac:dyDescent="0.25">
      <c r="A61">
        <v>61</v>
      </c>
      <c r="B61">
        <v>30</v>
      </c>
      <c r="I61">
        <v>18319618.294053499</v>
      </c>
      <c r="M61">
        <f t="shared" ref="M61:M92" si="84">INDEX($I:$I,A61)*U60</f>
        <v>18319618.294053499</v>
      </c>
      <c r="P61" s="1">
        <v>18319618.294053499</v>
      </c>
      <c r="R61">
        <v>60</v>
      </c>
      <c r="S61">
        <v>30</v>
      </c>
      <c r="W61" s="1">
        <v>18319618.294053499</v>
      </c>
      <c r="Z61" s="1">
        <v>18319618.294053499</v>
      </c>
    </row>
    <row r="62" spans="1:27" x14ac:dyDescent="0.25">
      <c r="A62">
        <v>62</v>
      </c>
      <c r="B62">
        <v>31</v>
      </c>
      <c r="C62" t="s">
        <v>75</v>
      </c>
      <c r="D62">
        <v>1</v>
      </c>
      <c r="E62">
        <v>0</v>
      </c>
      <c r="F62">
        <v>14379014.233098701</v>
      </c>
      <c r="G62" t="s">
        <v>76</v>
      </c>
      <c r="H62" t="s">
        <v>123</v>
      </c>
      <c r="I62"/>
      <c r="J62" t="str">
        <f t="shared" ref="J62:J93" si="85">H62&amp;"_"&amp;G62</f>
        <v>KDENR_POL</v>
      </c>
      <c r="K62">
        <v>1</v>
      </c>
      <c r="M62" t="str">
        <f t="shared" ref="M62:M93" si="86">INDEX($J:$J,A62)</f>
        <v>KDENR_POL</v>
      </c>
      <c r="N62">
        <v>1</v>
      </c>
      <c r="P62" s="1" t="s">
        <v>159</v>
      </c>
      <c r="Q62">
        <v>1</v>
      </c>
      <c r="R62">
        <v>61</v>
      </c>
      <c r="S62">
        <v>31</v>
      </c>
      <c r="T62" t="s">
        <v>76</v>
      </c>
      <c r="U62">
        <v>1</v>
      </c>
      <c r="W62" s="1" t="s">
        <v>159</v>
      </c>
      <c r="X62">
        <v>1</v>
      </c>
      <c r="Z62" s="1" t="s">
        <v>159</v>
      </c>
      <c r="AA62">
        <v>1</v>
      </c>
    </row>
    <row r="63" spans="1:27" x14ac:dyDescent="0.25">
      <c r="A63">
        <v>63</v>
      </c>
      <c r="B63">
        <v>31</v>
      </c>
      <c r="I63">
        <v>14379014.233098701</v>
      </c>
      <c r="M63">
        <f t="shared" ref="M63:M94" si="87">INDEX($I:$I,A63)*U62</f>
        <v>14379014.233098701</v>
      </c>
      <c r="P63" s="1">
        <v>14379014.233098701</v>
      </c>
      <c r="R63">
        <v>62</v>
      </c>
      <c r="S63">
        <v>31</v>
      </c>
      <c r="W63" s="1">
        <v>14379014.233098701</v>
      </c>
      <c r="Z63" s="1">
        <v>14379014.233098701</v>
      </c>
    </row>
    <row r="64" spans="1:27" x14ac:dyDescent="0.25">
      <c r="A64">
        <v>64</v>
      </c>
      <c r="B64">
        <v>32</v>
      </c>
      <c r="C64" t="s">
        <v>77</v>
      </c>
      <c r="D64">
        <v>1</v>
      </c>
      <c r="E64">
        <v>0</v>
      </c>
      <c r="F64">
        <v>4636.70910021075</v>
      </c>
      <c r="G64" t="s">
        <v>78</v>
      </c>
      <c r="H64" t="s">
        <v>123</v>
      </c>
      <c r="I64"/>
      <c r="J64" t="str">
        <f t="shared" ref="J64:J95" si="88">H64&amp;"_"&amp;G64</f>
        <v>KDENR_POR</v>
      </c>
      <c r="K64">
        <v>1</v>
      </c>
      <c r="M64" t="str">
        <f t="shared" ref="M64:M95" si="89">INDEX($J:$J,A64)</f>
        <v>KDENR_POR</v>
      </c>
      <c r="N64">
        <v>1</v>
      </c>
      <c r="P64" s="1" t="s">
        <v>160</v>
      </c>
      <c r="Q64">
        <v>1</v>
      </c>
      <c r="R64">
        <v>63</v>
      </c>
      <c r="S64">
        <v>32</v>
      </c>
      <c r="T64" t="s">
        <v>78</v>
      </c>
      <c r="U64">
        <v>0.232208</v>
      </c>
      <c r="W64" s="1" t="s">
        <v>160</v>
      </c>
      <c r="X64">
        <v>1</v>
      </c>
      <c r="Z64" s="1" t="s">
        <v>160</v>
      </c>
      <c r="AA64">
        <v>1</v>
      </c>
    </row>
    <row r="65" spans="1:27" x14ac:dyDescent="0.25">
      <c r="A65">
        <v>65</v>
      </c>
      <c r="B65">
        <v>32</v>
      </c>
      <c r="I65">
        <v>4636.70910021075</v>
      </c>
      <c r="M65">
        <f t="shared" ref="M65:M96" si="90">INDEX($I:$I,A65)*U64</f>
        <v>1076.6809467417379</v>
      </c>
      <c r="P65" s="1">
        <v>1076.6809467417379</v>
      </c>
      <c r="R65">
        <v>64</v>
      </c>
      <c r="S65">
        <v>32</v>
      </c>
      <c r="W65" s="1">
        <v>1076.6809467417379</v>
      </c>
      <c r="Z65" s="1">
        <v>1076.6809467417379</v>
      </c>
    </row>
    <row r="66" spans="1:27" x14ac:dyDescent="0.25">
      <c r="A66">
        <v>66</v>
      </c>
      <c r="B66">
        <v>33</v>
      </c>
      <c r="C66" t="s">
        <v>69</v>
      </c>
      <c r="D66">
        <v>1</v>
      </c>
      <c r="E66">
        <v>0</v>
      </c>
      <c r="F66">
        <v>3365.3920260382502</v>
      </c>
      <c r="G66" t="s">
        <v>70</v>
      </c>
      <c r="H66" t="s">
        <v>123</v>
      </c>
      <c r="I66"/>
      <c r="J66" t="str">
        <f t="shared" ref="J66:J97" si="91">H66&amp;"_"&amp;G66</f>
        <v>KDENR_PSH</v>
      </c>
      <c r="K66">
        <v>1</v>
      </c>
      <c r="M66" t="str">
        <f t="shared" ref="M66:M97" si="92">INDEX($J:$J,A66)</f>
        <v>KDENR_PSH</v>
      </c>
      <c r="N66">
        <v>1</v>
      </c>
      <c r="P66" s="1" t="s">
        <v>156</v>
      </c>
      <c r="Q66">
        <v>1</v>
      </c>
      <c r="R66">
        <v>65</v>
      </c>
      <c r="S66">
        <v>33</v>
      </c>
      <c r="T66" t="s">
        <v>70</v>
      </c>
      <c r="U66">
        <v>0.16854</v>
      </c>
      <c r="W66" s="1" t="s">
        <v>156</v>
      </c>
      <c r="X66">
        <v>1</v>
      </c>
      <c r="Z66" s="1" t="s">
        <v>156</v>
      </c>
      <c r="AA66">
        <v>1</v>
      </c>
    </row>
    <row r="67" spans="1:27" x14ac:dyDescent="0.25">
      <c r="A67">
        <v>67</v>
      </c>
      <c r="B67">
        <v>33</v>
      </c>
      <c r="I67">
        <v>3365.3920260382502</v>
      </c>
      <c r="M67">
        <f t="shared" ref="M67:M98" si="93">INDEX($I:$I,A67)*U66</f>
        <v>567.20317206848665</v>
      </c>
      <c r="P67" s="1">
        <v>567.20317206848665</v>
      </c>
      <c r="R67">
        <v>66</v>
      </c>
      <c r="S67">
        <v>33</v>
      </c>
      <c r="W67" s="2">
        <v>567.20317206848665</v>
      </c>
      <c r="Z67" s="1">
        <v>567</v>
      </c>
    </row>
    <row r="68" spans="1:27" x14ac:dyDescent="0.25">
      <c r="A68">
        <v>68</v>
      </c>
      <c r="B68">
        <v>34</v>
      </c>
      <c r="C68" t="s">
        <v>5</v>
      </c>
      <c r="D68">
        <v>1</v>
      </c>
      <c r="E68">
        <v>0</v>
      </c>
      <c r="F68">
        <v>107006349.187262</v>
      </c>
      <c r="G68" t="s">
        <v>6</v>
      </c>
      <c r="H68" t="s">
        <v>123</v>
      </c>
      <c r="I68"/>
      <c r="J68" t="str">
        <f t="shared" ref="J68:J99" si="94">H68&amp;"_"&amp;G68</f>
        <v>KDENR_RED</v>
      </c>
      <c r="K68">
        <v>1</v>
      </c>
      <c r="M68" t="str">
        <f t="shared" ref="M68:M99" si="95">INDEX($J:$J,A68)</f>
        <v>KDENR_RED</v>
      </c>
      <c r="N68">
        <v>1</v>
      </c>
      <c r="P68" s="1" t="s">
        <v>124</v>
      </c>
      <c r="Q68">
        <v>1</v>
      </c>
      <c r="R68">
        <v>67</v>
      </c>
      <c r="S68">
        <v>34</v>
      </c>
      <c r="T68" t="s">
        <v>6</v>
      </c>
      <c r="U68">
        <v>1</v>
      </c>
      <c r="W68" s="1" t="s">
        <v>124</v>
      </c>
      <c r="X68">
        <v>1</v>
      </c>
      <c r="Z68" s="1" t="s">
        <v>124</v>
      </c>
      <c r="AA68">
        <v>1</v>
      </c>
    </row>
    <row r="69" spans="1:27" x14ac:dyDescent="0.25">
      <c r="A69">
        <v>69</v>
      </c>
      <c r="B69">
        <v>34</v>
      </c>
      <c r="I69">
        <v>107006349.187262</v>
      </c>
      <c r="M69">
        <f t="shared" ref="M69:M100" si="96">INDEX($I:$I,A69)*U68</f>
        <v>107006349.187262</v>
      </c>
      <c r="P69" s="1">
        <v>107006349.187262</v>
      </c>
      <c r="R69">
        <v>68</v>
      </c>
      <c r="S69">
        <v>34</v>
      </c>
      <c r="W69" s="1">
        <v>107006349.187262</v>
      </c>
      <c r="Z69" s="1">
        <v>107006349.187262</v>
      </c>
    </row>
    <row r="70" spans="1:27" x14ac:dyDescent="0.25">
      <c r="A70">
        <v>70</v>
      </c>
      <c r="B70">
        <v>35</v>
      </c>
      <c r="C70" t="s">
        <v>49</v>
      </c>
      <c r="D70">
        <v>1</v>
      </c>
      <c r="E70">
        <v>0</v>
      </c>
      <c r="F70">
        <v>1529.87911106671</v>
      </c>
      <c r="G70" t="s">
        <v>50</v>
      </c>
      <c r="H70" t="s">
        <v>123</v>
      </c>
      <c r="I70"/>
      <c r="J70" t="str">
        <f t="shared" ref="J70:J101" si="97">H70&amp;"_"&amp;G70</f>
        <v>KDENR_REP</v>
      </c>
      <c r="K70">
        <v>1</v>
      </c>
      <c r="M70" t="str">
        <f t="shared" ref="M70:M101" si="98">INDEX($J:$J,A70)</f>
        <v>KDENR_REP</v>
      </c>
      <c r="N70">
        <v>1</v>
      </c>
      <c r="P70" s="1" t="s">
        <v>146</v>
      </c>
      <c r="Q70">
        <v>1</v>
      </c>
      <c r="R70">
        <v>69</v>
      </c>
      <c r="S70">
        <v>35</v>
      </c>
      <c r="T70" t="s">
        <v>50</v>
      </c>
      <c r="U70">
        <v>0.34945599999999999</v>
      </c>
      <c r="W70" s="1" t="s">
        <v>146</v>
      </c>
      <c r="X70">
        <v>1</v>
      </c>
      <c r="Z70" s="1" t="s">
        <v>146</v>
      </c>
      <c r="AA70">
        <v>1</v>
      </c>
    </row>
    <row r="71" spans="1:27" x14ac:dyDescent="0.25">
      <c r="A71">
        <v>71</v>
      </c>
      <c r="B71">
        <v>35</v>
      </c>
      <c r="I71">
        <v>1529.87911106671</v>
      </c>
      <c r="M71">
        <f t="shared" ref="M71:M102" si="99">INDEX($I:$I,A71)*U70</f>
        <v>534.62543463692816</v>
      </c>
      <c r="P71" s="1">
        <v>534.62543463692816</v>
      </c>
      <c r="R71">
        <v>70</v>
      </c>
      <c r="S71">
        <v>35</v>
      </c>
      <c r="W71" s="1">
        <v>534.62543463692816</v>
      </c>
      <c r="Z71" s="1">
        <v>534.62543463692816</v>
      </c>
    </row>
    <row r="72" spans="1:27" x14ac:dyDescent="0.25">
      <c r="A72">
        <v>72</v>
      </c>
      <c r="B72">
        <v>36</v>
      </c>
      <c r="C72" t="s">
        <v>79</v>
      </c>
      <c r="D72">
        <v>1</v>
      </c>
      <c r="E72">
        <v>0</v>
      </c>
      <c r="F72">
        <v>22551542.1017114</v>
      </c>
      <c r="G72" t="s">
        <v>80</v>
      </c>
      <c r="H72" t="s">
        <v>123</v>
      </c>
      <c r="I72"/>
      <c r="J72" t="str">
        <f t="shared" ref="J72:J119" si="100">H72&amp;"_"&amp;G72</f>
        <v>KDENR_RHK</v>
      </c>
      <c r="K72">
        <v>1</v>
      </c>
      <c r="M72" t="str">
        <f t="shared" ref="M72:M119" si="101">INDEX($J:$J,A72)</f>
        <v>KDENR_RHK</v>
      </c>
      <c r="N72">
        <v>1</v>
      </c>
      <c r="P72" s="1" t="s">
        <v>161</v>
      </c>
      <c r="Q72">
        <v>1</v>
      </c>
      <c r="R72">
        <v>71</v>
      </c>
      <c r="S72">
        <v>36</v>
      </c>
      <c r="T72" t="s">
        <v>80</v>
      </c>
      <c r="U72">
        <v>1</v>
      </c>
      <c r="W72" s="1" t="s">
        <v>161</v>
      </c>
      <c r="X72">
        <v>1</v>
      </c>
      <c r="Z72" s="1" t="s">
        <v>161</v>
      </c>
      <c r="AA72">
        <v>1</v>
      </c>
    </row>
    <row r="73" spans="1:27" x14ac:dyDescent="0.25">
      <c r="A73">
        <v>73</v>
      </c>
      <c r="B73">
        <v>36</v>
      </c>
      <c r="I73">
        <v>22551542.1017114</v>
      </c>
      <c r="M73">
        <f t="shared" ref="M73:M119" si="102">INDEX($I:$I,A73)*U72</f>
        <v>22551542.1017114</v>
      </c>
      <c r="P73" s="1">
        <v>22551542.1017114</v>
      </c>
      <c r="R73">
        <v>72</v>
      </c>
      <c r="S73">
        <v>36</v>
      </c>
      <c r="W73" s="1">
        <v>22551542.1017114</v>
      </c>
      <c r="Z73" s="1">
        <v>22551542.1017114</v>
      </c>
    </row>
    <row r="74" spans="1:27" x14ac:dyDescent="0.25">
      <c r="A74">
        <v>74</v>
      </c>
      <c r="B74">
        <v>37</v>
      </c>
      <c r="C74" t="s">
        <v>81</v>
      </c>
      <c r="D74">
        <v>1</v>
      </c>
      <c r="E74">
        <v>0</v>
      </c>
      <c r="F74">
        <v>97.699720811133503</v>
      </c>
      <c r="G74" t="s">
        <v>82</v>
      </c>
      <c r="H74" t="s">
        <v>123</v>
      </c>
      <c r="I74"/>
      <c r="J74" t="str">
        <f t="shared" ref="J74:J119" si="103">H74&amp;"_"&amp;G74</f>
        <v>KDENR_RWH</v>
      </c>
      <c r="K74">
        <v>1</v>
      </c>
      <c r="M74" t="str">
        <f t="shared" ref="M74:M119" si="104">INDEX($J:$J,A74)</f>
        <v>KDENR_RWH</v>
      </c>
      <c r="N74">
        <v>1</v>
      </c>
      <c r="P74" s="1" t="s">
        <v>162</v>
      </c>
      <c r="Q74">
        <v>1</v>
      </c>
      <c r="R74">
        <v>73</v>
      </c>
      <c r="S74">
        <v>37</v>
      </c>
      <c r="T74" t="s">
        <v>82</v>
      </c>
      <c r="U74">
        <v>0.18029400000000001</v>
      </c>
      <c r="W74" s="1" t="s">
        <v>162</v>
      </c>
      <c r="X74">
        <v>1</v>
      </c>
      <c r="Z74" s="1" t="s">
        <v>162</v>
      </c>
      <c r="AA74">
        <v>1</v>
      </c>
    </row>
    <row r="75" spans="1:27" x14ac:dyDescent="0.25">
      <c r="A75">
        <v>75</v>
      </c>
      <c r="B75">
        <v>37</v>
      </c>
      <c r="I75">
        <v>97.699720811133503</v>
      </c>
      <c r="M75">
        <f t="shared" ref="M75:M119" si="105">INDEX($I:$I,A75)*U74</f>
        <v>17.614673463922504</v>
      </c>
      <c r="P75" s="1">
        <v>17.614673463922504</v>
      </c>
      <c r="R75">
        <v>74</v>
      </c>
      <c r="S75">
        <v>37</v>
      </c>
      <c r="W75" s="1">
        <v>17.614673463922504</v>
      </c>
      <c r="Z75" s="1">
        <v>17.614673463922504</v>
      </c>
    </row>
    <row r="76" spans="1:27" x14ac:dyDescent="0.25">
      <c r="A76">
        <v>76</v>
      </c>
      <c r="B76">
        <v>38</v>
      </c>
      <c r="C76" t="s">
        <v>21</v>
      </c>
      <c r="D76">
        <v>1</v>
      </c>
      <c r="E76">
        <v>0</v>
      </c>
      <c r="F76">
        <v>931.76699616558994</v>
      </c>
      <c r="G76" t="s">
        <v>22</v>
      </c>
      <c r="H76" t="s">
        <v>123</v>
      </c>
      <c r="I76"/>
      <c r="J76" t="str">
        <f t="shared" ref="J76:J119" si="106">H76&amp;"_"&amp;G76</f>
        <v>KDENR_SAL</v>
      </c>
      <c r="K76">
        <v>1</v>
      </c>
      <c r="M76" t="str">
        <f t="shared" ref="M76:M119" si="107">INDEX($J:$J,A76)</f>
        <v>KDENR_SAL</v>
      </c>
      <c r="N76">
        <v>1</v>
      </c>
      <c r="P76" s="1" t="s">
        <v>132</v>
      </c>
      <c r="Q76">
        <v>1</v>
      </c>
      <c r="R76">
        <v>75</v>
      </c>
      <c r="S76">
        <v>38</v>
      </c>
      <c r="T76" t="s">
        <v>22</v>
      </c>
      <c r="U76">
        <v>1.9999999999999999E-6</v>
      </c>
      <c r="W76" s="1" t="s">
        <v>132</v>
      </c>
      <c r="X76">
        <v>1</v>
      </c>
      <c r="Z76" s="1" t="s">
        <v>132</v>
      </c>
      <c r="AA76">
        <v>1</v>
      </c>
    </row>
    <row r="77" spans="1:27" x14ac:dyDescent="0.25">
      <c r="A77">
        <v>77</v>
      </c>
      <c r="B77">
        <v>38</v>
      </c>
      <c r="I77">
        <v>931.76699616558994</v>
      </c>
      <c r="M77">
        <f t="shared" ref="M77:M119" si="108">INDEX($I:$I,A77)*U76</f>
        <v>1.8635339923311798E-3</v>
      </c>
      <c r="P77" s="1">
        <v>1.8635339923311798E-3</v>
      </c>
      <c r="R77">
        <v>76</v>
      </c>
      <c r="S77">
        <v>38</v>
      </c>
      <c r="W77" s="2">
        <v>1.86353399233118E-3</v>
      </c>
      <c r="Z77" s="1">
        <v>1000</v>
      </c>
    </row>
    <row r="78" spans="1:27" x14ac:dyDescent="0.25">
      <c r="A78">
        <v>78</v>
      </c>
      <c r="B78">
        <v>39</v>
      </c>
      <c r="C78" t="s">
        <v>87</v>
      </c>
      <c r="D78">
        <v>1</v>
      </c>
      <c r="E78">
        <v>0</v>
      </c>
      <c r="F78">
        <v>873839.27407927602</v>
      </c>
      <c r="G78" t="s">
        <v>88</v>
      </c>
      <c r="H78" t="s">
        <v>123</v>
      </c>
      <c r="I78"/>
      <c r="J78" t="str">
        <f t="shared" ref="J78:J119" si="109">H78&amp;"_"&amp;G78</f>
        <v>KDENR_SB</v>
      </c>
      <c r="K78">
        <v>1</v>
      </c>
      <c r="M78" t="str">
        <f t="shared" ref="M78:M119" si="110">INDEX($J:$J,A78)</f>
        <v>KDENR_SB</v>
      </c>
      <c r="N78">
        <v>1</v>
      </c>
      <c r="P78" s="1" t="s">
        <v>165</v>
      </c>
      <c r="Q78">
        <v>1</v>
      </c>
      <c r="R78">
        <v>77</v>
      </c>
      <c r="S78">
        <v>39</v>
      </c>
      <c r="T78" t="s">
        <v>88</v>
      </c>
      <c r="U78">
        <v>2.172812</v>
      </c>
      <c r="W78" s="1" t="s">
        <v>165</v>
      </c>
      <c r="X78">
        <v>1</v>
      </c>
      <c r="Z78" s="1" t="s">
        <v>165</v>
      </c>
      <c r="AA78">
        <v>1</v>
      </c>
    </row>
    <row r="79" spans="1:27" x14ac:dyDescent="0.25">
      <c r="A79">
        <v>79</v>
      </c>
      <c r="B79">
        <v>39</v>
      </c>
      <c r="I79">
        <v>873839.27407927602</v>
      </c>
      <c r="M79">
        <f t="shared" ref="M79:M119" si="111">INDEX($I:$I,A79)*U78</f>
        <v>1898688.4607907399</v>
      </c>
      <c r="P79" s="1">
        <v>1898688.4607907399</v>
      </c>
      <c r="R79">
        <v>78</v>
      </c>
      <c r="S79">
        <v>39</v>
      </c>
      <c r="W79" s="1">
        <v>1898688.4607907399</v>
      </c>
      <c r="Z79" s="1">
        <v>1898688.4607907399</v>
      </c>
    </row>
    <row r="80" spans="1:27" x14ac:dyDescent="0.25">
      <c r="A80">
        <v>80</v>
      </c>
      <c r="B80">
        <v>40</v>
      </c>
      <c r="C80" t="s">
        <v>85</v>
      </c>
      <c r="D80">
        <v>1</v>
      </c>
      <c r="E80">
        <v>0</v>
      </c>
      <c r="F80">
        <v>5171302.9022974102</v>
      </c>
      <c r="G80" t="s">
        <v>86</v>
      </c>
      <c r="H80" t="s">
        <v>123</v>
      </c>
      <c r="I80"/>
      <c r="J80" t="str">
        <f t="shared" ref="J80:J119" si="112">H80&amp;"_"&amp;G80</f>
        <v>KDENR_SCU</v>
      </c>
      <c r="K80">
        <v>1</v>
      </c>
      <c r="M80" t="str">
        <f t="shared" ref="M80:M119" si="113">INDEX($J:$J,A80)</f>
        <v>KDENR_SCU</v>
      </c>
      <c r="N80">
        <v>1</v>
      </c>
      <c r="P80" s="1" t="s">
        <v>164</v>
      </c>
      <c r="Q80">
        <v>1</v>
      </c>
      <c r="R80">
        <v>79</v>
      </c>
      <c r="S80">
        <v>40</v>
      </c>
      <c r="T80" t="s">
        <v>86</v>
      </c>
      <c r="U80">
        <v>1</v>
      </c>
      <c r="W80" s="1" t="s">
        <v>164</v>
      </c>
      <c r="X80">
        <v>1</v>
      </c>
      <c r="Z80" s="1" t="s">
        <v>164</v>
      </c>
      <c r="AA80">
        <v>1</v>
      </c>
    </row>
    <row r="81" spans="1:27" x14ac:dyDescent="0.25">
      <c r="A81">
        <v>81</v>
      </c>
      <c r="B81">
        <v>40</v>
      </c>
      <c r="I81">
        <v>5171302.9022974102</v>
      </c>
      <c r="M81">
        <f t="shared" ref="M81:M119" si="114">INDEX($I:$I,A81)*U80</f>
        <v>5171302.9022974102</v>
      </c>
      <c r="P81" s="1">
        <v>5171302.9022974102</v>
      </c>
      <c r="R81">
        <v>80</v>
      </c>
      <c r="S81">
        <v>40</v>
      </c>
      <c r="W81" s="1">
        <v>5171302.9022974102</v>
      </c>
      <c r="Z81" s="1">
        <v>5171302.9022974102</v>
      </c>
    </row>
    <row r="82" spans="1:27" x14ac:dyDescent="0.25">
      <c r="A82">
        <v>82</v>
      </c>
      <c r="B82">
        <v>41</v>
      </c>
      <c r="C82" t="s">
        <v>23</v>
      </c>
      <c r="D82">
        <v>1</v>
      </c>
      <c r="E82">
        <v>0</v>
      </c>
      <c r="F82">
        <v>24225.8951238269</v>
      </c>
      <c r="G82" t="s">
        <v>24</v>
      </c>
      <c r="H82" t="s">
        <v>123</v>
      </c>
      <c r="I82"/>
      <c r="J82" t="str">
        <f t="shared" ref="J82:J119" si="115">H82&amp;"_"&amp;G82</f>
        <v>KDENR_SDF</v>
      </c>
      <c r="K82">
        <v>1</v>
      </c>
      <c r="M82" t="str">
        <f t="shared" ref="M82:M119" si="116">INDEX($J:$J,A82)</f>
        <v>KDENR_SDF</v>
      </c>
      <c r="N82">
        <v>1</v>
      </c>
      <c r="P82" s="1" t="s">
        <v>133</v>
      </c>
      <c r="Q82">
        <v>1</v>
      </c>
      <c r="R82">
        <v>81</v>
      </c>
      <c r="S82">
        <v>41</v>
      </c>
      <c r="T82" t="s">
        <v>24</v>
      </c>
      <c r="U82">
        <v>5.1999999999999997E-5</v>
      </c>
      <c r="W82" s="1" t="s">
        <v>133</v>
      </c>
      <c r="X82">
        <v>1</v>
      </c>
      <c r="Z82" s="1" t="s">
        <v>133</v>
      </c>
      <c r="AA82">
        <v>1</v>
      </c>
    </row>
    <row r="83" spans="1:27" x14ac:dyDescent="0.25">
      <c r="A83">
        <v>83</v>
      </c>
      <c r="B83">
        <v>41</v>
      </c>
      <c r="I83">
        <v>24225.8951238269</v>
      </c>
      <c r="M83">
        <f t="shared" ref="M83:M119" si="117">INDEX($I:$I,A83)*U82</f>
        <v>1.2597465464389987</v>
      </c>
      <c r="P83" s="1">
        <v>1.2597465464389987</v>
      </c>
      <c r="R83">
        <v>82</v>
      </c>
      <c r="S83">
        <v>41</v>
      </c>
      <c r="W83" s="2">
        <v>1.2597465464389987</v>
      </c>
      <c r="Z83" s="1">
        <v>24225</v>
      </c>
    </row>
    <row r="84" spans="1:27" x14ac:dyDescent="0.25">
      <c r="A84">
        <v>84</v>
      </c>
      <c r="B84">
        <v>42</v>
      </c>
      <c r="C84" t="s">
        <v>91</v>
      </c>
      <c r="D84">
        <v>1</v>
      </c>
      <c r="E84">
        <v>0</v>
      </c>
      <c r="F84">
        <v>319941297.203161</v>
      </c>
      <c r="G84" t="s">
        <v>92</v>
      </c>
      <c r="H84" t="s">
        <v>123</v>
      </c>
      <c r="I84"/>
      <c r="J84" t="str">
        <f t="shared" ref="J84:J119" si="118">H84&amp;"_"&amp;G84</f>
        <v>KDENR_SHK</v>
      </c>
      <c r="K84">
        <v>1</v>
      </c>
      <c r="M84" t="str">
        <f t="shared" ref="M84:M119" si="119">INDEX($J:$J,A84)</f>
        <v>KDENR_SHK</v>
      </c>
      <c r="N84">
        <v>1</v>
      </c>
      <c r="P84" s="1" t="s">
        <v>167</v>
      </c>
      <c r="Q84">
        <v>1</v>
      </c>
      <c r="R84">
        <v>83</v>
      </c>
      <c r="S84">
        <v>42</v>
      </c>
      <c r="T84" t="s">
        <v>92</v>
      </c>
      <c r="U84">
        <v>1</v>
      </c>
      <c r="W84" s="1" t="s">
        <v>167</v>
      </c>
      <c r="X84">
        <v>1</v>
      </c>
      <c r="Z84" s="1" t="s">
        <v>167</v>
      </c>
      <c r="AA84">
        <v>1</v>
      </c>
    </row>
    <row r="85" spans="1:27" x14ac:dyDescent="0.25">
      <c r="A85">
        <v>85</v>
      </c>
      <c r="B85">
        <v>42</v>
      </c>
      <c r="I85">
        <v>319941297.203161</v>
      </c>
      <c r="M85">
        <f t="shared" ref="M85:M119" si="120">INDEX($I:$I,A85)*U84</f>
        <v>319941297.203161</v>
      </c>
      <c r="P85" s="1">
        <v>319941297.203161</v>
      </c>
      <c r="R85">
        <v>84</v>
      </c>
      <c r="S85">
        <v>42</v>
      </c>
      <c r="W85" s="1">
        <v>319941297.203161</v>
      </c>
      <c r="Z85" s="1">
        <v>319941297.203161</v>
      </c>
    </row>
    <row r="86" spans="1:27" x14ac:dyDescent="0.25">
      <c r="A86">
        <v>86</v>
      </c>
      <c r="B86">
        <v>43</v>
      </c>
      <c r="C86" t="s">
        <v>57</v>
      </c>
      <c r="D86">
        <v>1</v>
      </c>
      <c r="E86">
        <v>0</v>
      </c>
      <c r="F86">
        <v>4068806.2697374602</v>
      </c>
      <c r="G86" t="s">
        <v>58</v>
      </c>
      <c r="H86" t="s">
        <v>123</v>
      </c>
      <c r="I86"/>
      <c r="J86" t="str">
        <f t="shared" ref="J86:J119" si="121">H86&amp;"_"&amp;G86</f>
        <v>KDENR_SK</v>
      </c>
      <c r="K86">
        <v>1</v>
      </c>
      <c r="M86" t="str">
        <f t="shared" ref="M86:M119" si="122">INDEX($J:$J,A86)</f>
        <v>KDENR_SK</v>
      </c>
      <c r="N86">
        <v>1</v>
      </c>
      <c r="P86" s="1" t="s">
        <v>150</v>
      </c>
      <c r="Q86">
        <v>1</v>
      </c>
      <c r="R86">
        <v>85</v>
      </c>
      <c r="S86">
        <v>43</v>
      </c>
      <c r="T86" t="s">
        <v>58</v>
      </c>
      <c r="U86">
        <v>1</v>
      </c>
      <c r="W86" s="1" t="s">
        <v>150</v>
      </c>
      <c r="X86">
        <v>1</v>
      </c>
      <c r="Z86" s="1" t="s">
        <v>150</v>
      </c>
      <c r="AA86">
        <v>1</v>
      </c>
    </row>
    <row r="87" spans="1:27" x14ac:dyDescent="0.25">
      <c r="A87">
        <v>87</v>
      </c>
      <c r="B87">
        <v>43</v>
      </c>
      <c r="I87">
        <v>4068806.2697374602</v>
      </c>
      <c r="M87">
        <f t="shared" ref="M87:M119" si="123">INDEX($I:$I,A87)*U86</f>
        <v>4068806.2697374602</v>
      </c>
      <c r="P87" s="1">
        <v>4068806.2697374602</v>
      </c>
      <c r="R87">
        <v>86</v>
      </c>
      <c r="S87">
        <v>43</v>
      </c>
      <c r="W87" s="1">
        <v>4068806.2697374602</v>
      </c>
      <c r="Z87" s="1">
        <v>4068806.2697374602</v>
      </c>
    </row>
    <row r="88" spans="1:27" x14ac:dyDescent="0.25">
      <c r="A88">
        <v>88</v>
      </c>
      <c r="B88">
        <v>44</v>
      </c>
      <c r="C88" t="s">
        <v>95</v>
      </c>
      <c r="D88">
        <v>1</v>
      </c>
      <c r="E88">
        <v>0</v>
      </c>
      <c r="F88">
        <v>1052495.9924236001</v>
      </c>
      <c r="G88" t="s">
        <v>96</v>
      </c>
      <c r="H88" t="s">
        <v>123</v>
      </c>
      <c r="I88"/>
      <c r="J88" t="str">
        <f t="shared" ref="J88:J119" si="124">H88&amp;"_"&amp;G88</f>
        <v>KDENR_SMO</v>
      </c>
      <c r="K88">
        <v>1</v>
      </c>
      <c r="M88" t="str">
        <f t="shared" ref="M88:M119" si="125">INDEX($J:$J,A88)</f>
        <v>KDENR_SMO</v>
      </c>
      <c r="N88">
        <v>1</v>
      </c>
      <c r="P88" s="1" t="s">
        <v>169</v>
      </c>
      <c r="Q88">
        <v>1</v>
      </c>
      <c r="R88">
        <v>87</v>
      </c>
      <c r="S88">
        <v>44</v>
      </c>
      <c r="T88" t="s">
        <v>96</v>
      </c>
      <c r="U88">
        <v>1</v>
      </c>
      <c r="W88" s="1" t="s">
        <v>169</v>
      </c>
      <c r="X88">
        <v>1</v>
      </c>
      <c r="Z88" s="1" t="s">
        <v>169</v>
      </c>
      <c r="AA88">
        <v>1</v>
      </c>
    </row>
    <row r="89" spans="1:27" x14ac:dyDescent="0.25">
      <c r="A89">
        <v>89</v>
      </c>
      <c r="B89">
        <v>44</v>
      </c>
      <c r="I89">
        <v>1052495.9924236001</v>
      </c>
      <c r="M89">
        <f t="shared" ref="M89:M119" si="126">INDEX($I:$I,A89)*U88</f>
        <v>1052495.9924236001</v>
      </c>
      <c r="P89" s="1">
        <v>1052495.9924236001</v>
      </c>
      <c r="R89">
        <v>88</v>
      </c>
      <c r="S89">
        <v>44</v>
      </c>
      <c r="W89" s="1">
        <v>1052495.9924236001</v>
      </c>
      <c r="Z89" s="1">
        <v>1052495.9924236001</v>
      </c>
    </row>
    <row r="90" spans="1:27" x14ac:dyDescent="0.25">
      <c r="A90">
        <v>90</v>
      </c>
      <c r="B90">
        <v>45</v>
      </c>
      <c r="C90" t="s">
        <v>83</v>
      </c>
      <c r="D90">
        <v>1</v>
      </c>
      <c r="E90">
        <v>0</v>
      </c>
      <c r="F90">
        <v>49606.9547203974</v>
      </c>
      <c r="G90" t="s">
        <v>84</v>
      </c>
      <c r="H90" t="s">
        <v>123</v>
      </c>
      <c r="I90"/>
      <c r="J90" t="str">
        <f t="shared" ref="J90:J119" si="127">H90&amp;"_"&amp;G90</f>
        <v>KDENR_SSH</v>
      </c>
      <c r="K90">
        <v>1</v>
      </c>
      <c r="M90" t="str">
        <f t="shared" ref="M90:M119" si="128">INDEX($J:$J,A90)</f>
        <v>KDENR_SSH</v>
      </c>
      <c r="N90">
        <v>1</v>
      </c>
      <c r="P90" s="1" t="s">
        <v>163</v>
      </c>
      <c r="Q90">
        <v>1</v>
      </c>
      <c r="R90">
        <v>89</v>
      </c>
      <c r="S90">
        <v>45</v>
      </c>
      <c r="T90" t="s">
        <v>84</v>
      </c>
      <c r="U90">
        <v>1.8171E-2</v>
      </c>
      <c r="W90" s="1" t="s">
        <v>163</v>
      </c>
      <c r="X90">
        <v>1</v>
      </c>
      <c r="Z90" s="1" t="s">
        <v>163</v>
      </c>
      <c r="AA90">
        <v>1</v>
      </c>
    </row>
    <row r="91" spans="1:27" x14ac:dyDescent="0.25">
      <c r="A91">
        <v>91</v>
      </c>
      <c r="B91">
        <v>45</v>
      </c>
      <c r="I91">
        <v>49606.9547203974</v>
      </c>
      <c r="M91">
        <f t="shared" ref="M91:M119" si="129">INDEX($I:$I,A91)*U90</f>
        <v>901.40797422434116</v>
      </c>
      <c r="P91" s="1">
        <v>901.40797422434116</v>
      </c>
      <c r="R91">
        <v>90</v>
      </c>
      <c r="S91">
        <v>45</v>
      </c>
      <c r="W91" s="1">
        <v>901.40797422434116</v>
      </c>
      <c r="Z91" s="1">
        <v>901.40797422434116</v>
      </c>
    </row>
    <row r="92" spans="1:27" x14ac:dyDescent="0.25">
      <c r="A92">
        <v>92</v>
      </c>
      <c r="B92">
        <v>46</v>
      </c>
      <c r="C92" t="s">
        <v>99</v>
      </c>
      <c r="D92">
        <v>1</v>
      </c>
      <c r="E92">
        <v>0</v>
      </c>
      <c r="F92">
        <v>203591.015990749</v>
      </c>
      <c r="G92" t="s">
        <v>100</v>
      </c>
      <c r="H92" t="s">
        <v>123</v>
      </c>
      <c r="I92"/>
      <c r="J92" t="str">
        <f t="shared" ref="J92:J119" si="130">H92&amp;"_"&amp;G92</f>
        <v>KDENR_STB</v>
      </c>
      <c r="K92">
        <v>1</v>
      </c>
      <c r="M92" t="str">
        <f t="shared" ref="M92:M119" si="131">INDEX($J:$J,A92)</f>
        <v>KDENR_STB</v>
      </c>
      <c r="N92">
        <v>1</v>
      </c>
      <c r="P92" s="1" t="s">
        <v>171</v>
      </c>
      <c r="Q92">
        <v>1</v>
      </c>
      <c r="R92">
        <v>91</v>
      </c>
      <c r="S92">
        <v>46</v>
      </c>
      <c r="T92" t="s">
        <v>100</v>
      </c>
      <c r="U92">
        <v>4.37E-4</v>
      </c>
      <c r="W92" s="1" t="s">
        <v>171</v>
      </c>
      <c r="X92">
        <v>1</v>
      </c>
      <c r="Z92" s="1" t="s">
        <v>171</v>
      </c>
      <c r="AA92">
        <v>1</v>
      </c>
    </row>
    <row r="93" spans="1:27" x14ac:dyDescent="0.25">
      <c r="A93">
        <v>93</v>
      </c>
      <c r="B93">
        <v>46</v>
      </c>
      <c r="I93">
        <v>203591.015990749</v>
      </c>
      <c r="M93">
        <f t="shared" ref="M93:M119" si="132">INDEX($I:$I,A93)*U92</f>
        <v>88.969273987957308</v>
      </c>
      <c r="P93" s="1">
        <v>88.969273987957308</v>
      </c>
      <c r="R93">
        <v>92</v>
      </c>
      <c r="S93">
        <v>46</v>
      </c>
      <c r="W93" s="1">
        <v>88.969273987957308</v>
      </c>
      <c r="Z93" s="1">
        <v>88.969273987957308</v>
      </c>
    </row>
    <row r="94" spans="1:27" x14ac:dyDescent="0.25">
      <c r="A94">
        <v>94</v>
      </c>
      <c r="B94">
        <v>47</v>
      </c>
      <c r="C94" t="s">
        <v>101</v>
      </c>
      <c r="D94">
        <v>1</v>
      </c>
      <c r="E94">
        <v>0</v>
      </c>
      <c r="F94">
        <v>343900.82049919298</v>
      </c>
      <c r="G94" t="s">
        <v>102</v>
      </c>
      <c r="H94" t="s">
        <v>123</v>
      </c>
      <c r="I94"/>
      <c r="J94" t="str">
        <f t="shared" ref="J94:J119" si="133">H94&amp;"_"&amp;G94</f>
        <v>KDENR_SUF</v>
      </c>
      <c r="K94">
        <v>1</v>
      </c>
      <c r="M94" t="str">
        <f t="shared" ref="M94:M119" si="134">INDEX($J:$J,A94)</f>
        <v>KDENR_SUF</v>
      </c>
      <c r="N94">
        <v>1</v>
      </c>
      <c r="P94" s="1" t="s">
        <v>172</v>
      </c>
      <c r="Q94">
        <v>1</v>
      </c>
      <c r="R94">
        <v>93</v>
      </c>
      <c r="S94">
        <v>47</v>
      </c>
      <c r="T94" t="s">
        <v>102</v>
      </c>
      <c r="U94">
        <v>1</v>
      </c>
      <c r="W94" s="1" t="s">
        <v>172</v>
      </c>
      <c r="X94">
        <v>1</v>
      </c>
      <c r="Z94" s="1" t="s">
        <v>172</v>
      </c>
      <c r="AA94">
        <v>1</v>
      </c>
    </row>
    <row r="95" spans="1:27" x14ac:dyDescent="0.25">
      <c r="A95">
        <v>95</v>
      </c>
      <c r="B95">
        <v>47</v>
      </c>
      <c r="I95">
        <v>343900.82049919298</v>
      </c>
      <c r="M95">
        <f t="shared" ref="M95:M119" si="135">INDEX($I:$I,A95)*U94</f>
        <v>343900.82049919298</v>
      </c>
      <c r="P95" s="1">
        <v>343900.82049919298</v>
      </c>
      <c r="R95">
        <v>94</v>
      </c>
      <c r="S95">
        <v>47</v>
      </c>
      <c r="W95" s="1">
        <v>343900.82049919298</v>
      </c>
      <c r="Z95" s="1">
        <v>343900.82049919298</v>
      </c>
    </row>
    <row r="96" spans="1:27" x14ac:dyDescent="0.25">
      <c r="A96">
        <v>96</v>
      </c>
      <c r="B96">
        <v>48</v>
      </c>
      <c r="C96" t="s">
        <v>93</v>
      </c>
      <c r="D96">
        <v>1</v>
      </c>
      <c r="E96">
        <v>0</v>
      </c>
      <c r="F96">
        <v>14615.802008233301</v>
      </c>
      <c r="G96" t="s">
        <v>94</v>
      </c>
      <c r="H96" t="s">
        <v>123</v>
      </c>
      <c r="I96"/>
      <c r="J96" t="str">
        <f t="shared" ref="J96:J119" si="136">H96&amp;"_"&amp;G96</f>
        <v>KDENR_SWH</v>
      </c>
      <c r="K96">
        <v>1</v>
      </c>
      <c r="M96" t="str">
        <f t="shared" ref="M96:M119" si="137">INDEX($J:$J,A96)</f>
        <v>KDENR_SWH</v>
      </c>
      <c r="N96">
        <v>1</v>
      </c>
      <c r="P96" s="1" t="s">
        <v>168</v>
      </c>
      <c r="Q96">
        <v>1</v>
      </c>
      <c r="R96">
        <v>95</v>
      </c>
      <c r="S96">
        <v>48</v>
      </c>
      <c r="T96" t="s">
        <v>94</v>
      </c>
      <c r="U96">
        <v>1.1301030000000001</v>
      </c>
      <c r="W96" s="1" t="s">
        <v>168</v>
      </c>
      <c r="X96">
        <v>1</v>
      </c>
      <c r="Z96" s="1" t="s">
        <v>168</v>
      </c>
      <c r="AA96">
        <v>1</v>
      </c>
    </row>
    <row r="97" spans="1:27" x14ac:dyDescent="0.25">
      <c r="A97">
        <v>97</v>
      </c>
      <c r="B97">
        <v>48</v>
      </c>
      <c r="I97">
        <v>14615.802008233301</v>
      </c>
      <c r="M97">
        <f t="shared" ref="M97:M119" si="138">INDEX($I:$I,A97)*U96</f>
        <v>16517.361696910481</v>
      </c>
      <c r="P97" s="1">
        <v>16517.361696910481</v>
      </c>
      <c r="R97">
        <v>96</v>
      </c>
      <c r="S97">
        <v>48</v>
      </c>
      <c r="W97" s="1">
        <v>16517.361696910481</v>
      </c>
      <c r="Z97" s="1">
        <v>16517.361696910481</v>
      </c>
    </row>
    <row r="98" spans="1:27" x14ac:dyDescent="0.25">
      <c r="A98">
        <v>98</v>
      </c>
      <c r="B98">
        <v>49</v>
      </c>
      <c r="C98" t="s">
        <v>103</v>
      </c>
      <c r="D98">
        <v>1</v>
      </c>
      <c r="E98">
        <v>0</v>
      </c>
      <c r="F98">
        <v>130447.91342108999</v>
      </c>
      <c r="G98" t="s">
        <v>104</v>
      </c>
      <c r="H98" t="s">
        <v>123</v>
      </c>
      <c r="I98"/>
      <c r="J98" t="str">
        <f t="shared" ref="J98:J119" si="139">H98&amp;"_"&amp;G98</f>
        <v>KDENR_TAU</v>
      </c>
      <c r="K98">
        <v>1</v>
      </c>
      <c r="M98" t="str">
        <f t="shared" ref="M98:M119" si="140">INDEX($J:$J,A98)</f>
        <v>KDENR_TAU</v>
      </c>
      <c r="N98">
        <v>1</v>
      </c>
      <c r="P98" s="1" t="s">
        <v>173</v>
      </c>
      <c r="Q98">
        <v>1</v>
      </c>
      <c r="R98">
        <v>97</v>
      </c>
      <c r="S98">
        <v>49</v>
      </c>
      <c r="T98" t="s">
        <v>104</v>
      </c>
      <c r="U98">
        <v>1</v>
      </c>
      <c r="W98" s="1" t="s">
        <v>173</v>
      </c>
      <c r="X98">
        <v>1</v>
      </c>
      <c r="Z98" s="1" t="s">
        <v>173</v>
      </c>
      <c r="AA98">
        <v>1</v>
      </c>
    </row>
    <row r="99" spans="1:27" x14ac:dyDescent="0.25">
      <c r="A99">
        <v>99</v>
      </c>
      <c r="B99">
        <v>49</v>
      </c>
      <c r="I99">
        <v>130447.91342108999</v>
      </c>
      <c r="M99">
        <f t="shared" ref="M99:M119" si="141">INDEX($I:$I,A99)*U98</f>
        <v>130447.91342108999</v>
      </c>
      <c r="P99" s="1">
        <v>130447.91342108999</v>
      </c>
      <c r="R99">
        <v>98</v>
      </c>
      <c r="S99">
        <v>49</v>
      </c>
      <c r="W99" s="1">
        <v>130447.91342108999</v>
      </c>
      <c r="Z99" s="1">
        <v>130447.91342108999</v>
      </c>
    </row>
    <row r="100" spans="1:27" x14ac:dyDescent="0.25">
      <c r="A100">
        <v>100</v>
      </c>
      <c r="B100">
        <v>50</v>
      </c>
      <c r="C100" t="s">
        <v>71</v>
      </c>
      <c r="D100">
        <v>1</v>
      </c>
      <c r="E100">
        <v>0</v>
      </c>
      <c r="F100">
        <v>24145.046988922699</v>
      </c>
      <c r="G100" t="s">
        <v>72</v>
      </c>
      <c r="H100" t="s">
        <v>123</v>
      </c>
      <c r="I100"/>
      <c r="J100" t="str">
        <f t="shared" ref="J100:J119" si="142">H100&amp;"_"&amp;G100</f>
        <v>KDENR_TUN</v>
      </c>
      <c r="K100">
        <v>1</v>
      </c>
      <c r="M100" t="str">
        <f t="shared" ref="M100:M119" si="143">INDEX($J:$J,A100)</f>
        <v>KDENR_TUN</v>
      </c>
      <c r="N100">
        <v>1</v>
      </c>
      <c r="P100" s="1" t="s">
        <v>157</v>
      </c>
      <c r="Q100">
        <v>1</v>
      </c>
      <c r="R100">
        <v>99</v>
      </c>
      <c r="S100">
        <v>50</v>
      </c>
      <c r="T100" t="s">
        <v>72</v>
      </c>
      <c r="U100">
        <v>1.379642</v>
      </c>
      <c r="W100" s="1" t="s">
        <v>157</v>
      </c>
      <c r="X100">
        <v>1</v>
      </c>
      <c r="Z100" s="1" t="s">
        <v>157</v>
      </c>
      <c r="AA100">
        <v>1</v>
      </c>
    </row>
    <row r="101" spans="1:27" x14ac:dyDescent="0.25">
      <c r="A101">
        <v>101</v>
      </c>
      <c r="B101">
        <v>50</v>
      </c>
      <c r="I101">
        <v>24145.046988922699</v>
      </c>
      <c r="M101">
        <f t="shared" ref="M101:M119" si="144">INDEX($I:$I,A101)*U100</f>
        <v>33311.520917891292</v>
      </c>
      <c r="P101" s="1">
        <v>33311.520917891292</v>
      </c>
      <c r="R101">
        <v>100</v>
      </c>
      <c r="S101">
        <v>50</v>
      </c>
      <c r="W101" s="1">
        <v>33311.520917891292</v>
      </c>
      <c r="Z101" s="1">
        <v>33311.520917891292</v>
      </c>
    </row>
    <row r="102" spans="1:27" x14ac:dyDescent="0.25">
      <c r="A102">
        <v>102</v>
      </c>
      <c r="B102">
        <v>51</v>
      </c>
      <c r="C102" t="s">
        <v>107</v>
      </c>
      <c r="D102">
        <v>1</v>
      </c>
      <c r="E102">
        <v>0</v>
      </c>
      <c r="F102">
        <v>163.94072598370701</v>
      </c>
      <c r="G102" t="s">
        <v>108</v>
      </c>
      <c r="H102" t="s">
        <v>123</v>
      </c>
      <c r="I102"/>
      <c r="J102" t="str">
        <f t="shared" ref="J102:J119" si="145">H102&amp;"_"&amp;G102</f>
        <v>KDENR_TWH</v>
      </c>
      <c r="K102">
        <v>1</v>
      </c>
      <c r="M102" t="str">
        <f t="shared" ref="M102:M119" si="146">INDEX($J:$J,A102)</f>
        <v>KDENR_TWH</v>
      </c>
      <c r="N102">
        <v>1</v>
      </c>
      <c r="P102" s="1" t="s">
        <v>175</v>
      </c>
      <c r="Q102">
        <v>1</v>
      </c>
      <c r="R102">
        <v>101</v>
      </c>
      <c r="S102">
        <v>51</v>
      </c>
      <c r="T102" t="s">
        <v>108</v>
      </c>
      <c r="U102">
        <v>1.2676E-2</v>
      </c>
      <c r="W102" s="1" t="s">
        <v>175</v>
      </c>
      <c r="X102">
        <v>1</v>
      </c>
      <c r="Z102" s="1" t="s">
        <v>175</v>
      </c>
      <c r="AA102">
        <v>1</v>
      </c>
    </row>
    <row r="103" spans="1:27" x14ac:dyDescent="0.25">
      <c r="A103">
        <v>103</v>
      </c>
      <c r="B103">
        <v>51</v>
      </c>
      <c r="I103">
        <v>163.94072598370701</v>
      </c>
      <c r="M103">
        <f t="shared" ref="M103:M119" si="147">INDEX($I:$I,A103)*U102</f>
        <v>2.07811264256947</v>
      </c>
      <c r="P103" s="1">
        <v>2.07811264256947</v>
      </c>
      <c r="R103">
        <v>102</v>
      </c>
      <c r="S103">
        <v>51</v>
      </c>
      <c r="W103" s="2">
        <v>2.07811264256947</v>
      </c>
      <c r="Z103" s="1">
        <v>163</v>
      </c>
    </row>
    <row r="104" spans="1:27" x14ac:dyDescent="0.25">
      <c r="A104">
        <v>104</v>
      </c>
      <c r="B104">
        <v>52</v>
      </c>
      <c r="C104" t="s">
        <v>105</v>
      </c>
      <c r="D104">
        <v>1</v>
      </c>
      <c r="E104">
        <v>0</v>
      </c>
      <c r="F104">
        <v>33543.9868961795</v>
      </c>
      <c r="G104" t="s">
        <v>106</v>
      </c>
      <c r="H104" t="s">
        <v>123</v>
      </c>
      <c r="I104"/>
      <c r="J104" t="str">
        <f t="shared" ref="J104:J119" si="148">H104&amp;"_"&amp;G104</f>
        <v>KDENR_TYL</v>
      </c>
      <c r="K104">
        <v>1</v>
      </c>
      <c r="M104" t="str">
        <f t="shared" ref="M104:M119" si="149">INDEX($J:$J,A104)</f>
        <v>KDENR_TYL</v>
      </c>
      <c r="N104">
        <v>1</v>
      </c>
      <c r="P104" s="1" t="s">
        <v>174</v>
      </c>
      <c r="Q104">
        <v>1</v>
      </c>
      <c r="R104">
        <v>103</v>
      </c>
      <c r="S104">
        <v>52</v>
      </c>
      <c r="T104" t="s">
        <v>106</v>
      </c>
      <c r="U104">
        <v>1</v>
      </c>
      <c r="W104" s="1" t="s">
        <v>174</v>
      </c>
      <c r="X104">
        <v>1</v>
      </c>
      <c r="Z104" s="1" t="s">
        <v>174</v>
      </c>
      <c r="AA104">
        <v>1</v>
      </c>
    </row>
    <row r="105" spans="1:27" x14ac:dyDescent="0.25">
      <c r="A105">
        <v>105</v>
      </c>
      <c r="B105">
        <v>52</v>
      </c>
      <c r="I105">
        <v>33543.9868961795</v>
      </c>
      <c r="M105">
        <f t="shared" ref="M105:M119" si="150">INDEX($I:$I,A105)*U104</f>
        <v>33543.9868961795</v>
      </c>
      <c r="P105" s="1">
        <v>33543.9868961795</v>
      </c>
      <c r="R105">
        <v>104</v>
      </c>
      <c r="S105">
        <v>52</v>
      </c>
      <c r="W105" s="1">
        <v>33543.9868961795</v>
      </c>
      <c r="Z105" s="1">
        <v>33543.9868961795</v>
      </c>
    </row>
    <row r="106" spans="1:27" x14ac:dyDescent="0.25">
      <c r="A106">
        <v>106</v>
      </c>
      <c r="B106">
        <v>53</v>
      </c>
      <c r="C106" t="s">
        <v>109</v>
      </c>
      <c r="D106">
        <v>1</v>
      </c>
      <c r="E106">
        <v>0</v>
      </c>
      <c r="F106">
        <v>47589302.566656798</v>
      </c>
      <c r="G106" t="s">
        <v>110</v>
      </c>
      <c r="H106" t="s">
        <v>123</v>
      </c>
      <c r="I106"/>
      <c r="J106" t="str">
        <f t="shared" ref="J106:J119" si="151">H106&amp;"_"&amp;G106</f>
        <v>KDENR_WHK</v>
      </c>
      <c r="K106">
        <v>1</v>
      </c>
      <c r="M106" t="str">
        <f t="shared" ref="M106:M119" si="152">INDEX($J:$J,A106)</f>
        <v>KDENR_WHK</v>
      </c>
      <c r="N106">
        <v>1</v>
      </c>
      <c r="P106" s="1" t="s">
        <v>176</v>
      </c>
      <c r="Q106">
        <v>1</v>
      </c>
      <c r="R106">
        <v>105</v>
      </c>
      <c r="S106">
        <v>53</v>
      </c>
      <c r="T106" t="s">
        <v>110</v>
      </c>
      <c r="U106">
        <v>1</v>
      </c>
      <c r="W106" s="1" t="s">
        <v>176</v>
      </c>
      <c r="X106">
        <v>1</v>
      </c>
      <c r="Z106" s="1" t="s">
        <v>176</v>
      </c>
      <c r="AA106">
        <v>1</v>
      </c>
    </row>
    <row r="107" spans="1:27" x14ac:dyDescent="0.25">
      <c r="A107">
        <v>107</v>
      </c>
      <c r="B107">
        <v>53</v>
      </c>
      <c r="I107">
        <v>47589302.566656798</v>
      </c>
      <c r="M107">
        <f t="shared" ref="M107:M119" si="153">INDEX($I:$I,A107)*U106</f>
        <v>47589302.566656798</v>
      </c>
      <c r="P107" s="1">
        <v>47589302.566656798</v>
      </c>
      <c r="R107">
        <v>106</v>
      </c>
      <c r="S107">
        <v>53</v>
      </c>
      <c r="W107" s="1">
        <v>47589302.566656798</v>
      </c>
      <c r="Z107" s="1">
        <v>47589302.566656798</v>
      </c>
    </row>
    <row r="108" spans="1:27" x14ac:dyDescent="0.25">
      <c r="A108">
        <v>108</v>
      </c>
      <c r="B108">
        <v>54</v>
      </c>
      <c r="C108" t="s">
        <v>113</v>
      </c>
      <c r="D108">
        <v>1</v>
      </c>
      <c r="E108">
        <v>0</v>
      </c>
      <c r="F108">
        <v>6602020.7322074603</v>
      </c>
      <c r="G108" t="s">
        <v>114</v>
      </c>
      <c r="H108" t="s">
        <v>123</v>
      </c>
      <c r="I108"/>
      <c r="J108" t="str">
        <f t="shared" ref="J108:J119" si="154">H108&amp;"_"&amp;G108</f>
        <v>KDENR_WIF</v>
      </c>
      <c r="K108">
        <v>1</v>
      </c>
      <c r="M108" t="str">
        <f t="shared" ref="M108:M119" si="155">INDEX($J:$J,A108)</f>
        <v>KDENR_WIF</v>
      </c>
      <c r="N108">
        <v>1</v>
      </c>
      <c r="P108" s="1" t="s">
        <v>178</v>
      </c>
      <c r="Q108">
        <v>1</v>
      </c>
      <c r="R108">
        <v>107</v>
      </c>
      <c r="S108">
        <v>54</v>
      </c>
      <c r="T108" t="s">
        <v>114</v>
      </c>
      <c r="U108">
        <v>1</v>
      </c>
      <c r="W108" s="1" t="s">
        <v>178</v>
      </c>
      <c r="X108">
        <v>1</v>
      </c>
      <c r="Z108" s="1" t="s">
        <v>178</v>
      </c>
      <c r="AA108">
        <v>1</v>
      </c>
    </row>
    <row r="109" spans="1:27" x14ac:dyDescent="0.25">
      <c r="A109">
        <v>109</v>
      </c>
      <c r="B109">
        <v>54</v>
      </c>
      <c r="I109">
        <v>6602020.7322074603</v>
      </c>
      <c r="M109">
        <f t="shared" ref="M109:M119" si="156">INDEX($I:$I,A109)*U108</f>
        <v>6602020.7322074603</v>
      </c>
      <c r="P109" s="1">
        <v>6602020.7322074603</v>
      </c>
      <c r="R109">
        <v>108</v>
      </c>
      <c r="S109">
        <v>54</v>
      </c>
      <c r="W109" s="1">
        <v>6602020.7322074603</v>
      </c>
      <c r="Z109" s="1">
        <v>6602020.7322074603</v>
      </c>
    </row>
    <row r="110" spans="1:27" x14ac:dyDescent="0.25">
      <c r="A110">
        <v>110</v>
      </c>
      <c r="B110">
        <v>55</v>
      </c>
      <c r="C110" t="s">
        <v>119</v>
      </c>
      <c r="D110">
        <v>1</v>
      </c>
      <c r="E110">
        <v>0</v>
      </c>
      <c r="F110">
        <v>1830456.67700148</v>
      </c>
      <c r="G110" t="s">
        <v>120</v>
      </c>
      <c r="H110" t="s">
        <v>123</v>
      </c>
      <c r="I110"/>
      <c r="J110" t="str">
        <f t="shared" ref="J110:J119" si="157">H110&amp;"_"&amp;G110</f>
        <v>KDENR_WOL</v>
      </c>
      <c r="K110">
        <v>1</v>
      </c>
      <c r="M110" t="str">
        <f t="shared" ref="M110:M119" si="158">INDEX($J:$J,A110)</f>
        <v>KDENR_WOL</v>
      </c>
      <c r="N110">
        <v>1</v>
      </c>
      <c r="P110" s="1" t="s">
        <v>181</v>
      </c>
      <c r="Q110">
        <v>1</v>
      </c>
      <c r="R110">
        <v>109</v>
      </c>
      <c r="S110">
        <v>55</v>
      </c>
      <c r="T110" t="s">
        <v>120</v>
      </c>
      <c r="U110">
        <v>1</v>
      </c>
      <c r="W110" s="1" t="s">
        <v>181</v>
      </c>
      <c r="X110">
        <v>1</v>
      </c>
      <c r="Z110" s="1" t="s">
        <v>181</v>
      </c>
      <c r="AA110">
        <v>1</v>
      </c>
    </row>
    <row r="111" spans="1:27" x14ac:dyDescent="0.25">
      <c r="A111">
        <v>111</v>
      </c>
      <c r="B111">
        <v>55</v>
      </c>
      <c r="I111">
        <v>1830456.67700148</v>
      </c>
      <c r="M111">
        <f t="shared" ref="M111:M119" si="159">INDEX($I:$I,A111)*U110</f>
        <v>1830456.67700148</v>
      </c>
      <c r="P111" s="1">
        <v>1830456.67700148</v>
      </c>
      <c r="R111">
        <v>110</v>
      </c>
      <c r="S111">
        <v>55</v>
      </c>
      <c r="W111" s="1">
        <v>1830456.67700148</v>
      </c>
      <c r="Z111" s="1">
        <v>1830456.67700148</v>
      </c>
    </row>
    <row r="112" spans="1:27" x14ac:dyDescent="0.25">
      <c r="A112">
        <v>112</v>
      </c>
      <c r="B112">
        <v>56</v>
      </c>
      <c r="C112" t="s">
        <v>111</v>
      </c>
      <c r="D112">
        <v>1</v>
      </c>
      <c r="E112">
        <v>0</v>
      </c>
      <c r="F112">
        <v>11746738.705931701</v>
      </c>
      <c r="G112" t="s">
        <v>112</v>
      </c>
      <c r="H112" t="s">
        <v>123</v>
      </c>
      <c r="I112"/>
      <c r="J112" t="str">
        <f t="shared" ref="J112:J119" si="160">H112&amp;"_"&amp;G112</f>
        <v>KDENR_WPF</v>
      </c>
      <c r="K112">
        <v>1</v>
      </c>
      <c r="M112" t="str">
        <f t="shared" ref="M112:M119" si="161">INDEX($J:$J,A112)</f>
        <v>KDENR_WPF</v>
      </c>
      <c r="N112">
        <v>1</v>
      </c>
      <c r="P112" s="1" t="s">
        <v>177</v>
      </c>
      <c r="Q112">
        <v>1</v>
      </c>
      <c r="R112">
        <v>111</v>
      </c>
      <c r="S112">
        <v>56</v>
      </c>
      <c r="T112" t="s">
        <v>112</v>
      </c>
      <c r="U112">
        <v>1</v>
      </c>
      <c r="W112" s="1" t="s">
        <v>177</v>
      </c>
      <c r="X112">
        <v>1</v>
      </c>
      <c r="Z112" s="1" t="s">
        <v>177</v>
      </c>
      <c r="AA112">
        <v>1</v>
      </c>
    </row>
    <row r="113" spans="1:27" x14ac:dyDescent="0.25">
      <c r="A113">
        <v>113</v>
      </c>
      <c r="B113">
        <v>56</v>
      </c>
      <c r="I113">
        <v>11746738.705931701</v>
      </c>
      <c r="M113">
        <f t="shared" ref="M113:M119" si="162">INDEX($I:$I,A113)*U112</f>
        <v>11746738.705931701</v>
      </c>
      <c r="P113" s="1">
        <v>11746738.705931701</v>
      </c>
      <c r="R113">
        <v>112</v>
      </c>
      <c r="S113">
        <v>56</v>
      </c>
      <c r="W113" s="1">
        <v>11746738.705931701</v>
      </c>
      <c r="Z113" s="1">
        <v>11746738.705931701</v>
      </c>
    </row>
    <row r="114" spans="1:27" x14ac:dyDescent="0.25">
      <c r="A114">
        <v>114</v>
      </c>
      <c r="B114">
        <v>57</v>
      </c>
      <c r="C114" t="s">
        <v>115</v>
      </c>
      <c r="D114">
        <v>1</v>
      </c>
      <c r="E114">
        <v>0</v>
      </c>
      <c r="F114">
        <v>3843931.8667445299</v>
      </c>
      <c r="G114" t="s">
        <v>116</v>
      </c>
      <c r="H114" t="s">
        <v>123</v>
      </c>
      <c r="I114"/>
      <c r="J114" t="str">
        <f t="shared" ref="J114:J119" si="163">H114&amp;"_"&amp;G114</f>
        <v>KDENR_WSK</v>
      </c>
      <c r="K114">
        <v>1</v>
      </c>
      <c r="M114" t="str">
        <f t="shared" ref="M114:M119" si="164">INDEX($J:$J,A114)</f>
        <v>KDENR_WSK</v>
      </c>
      <c r="N114">
        <v>1</v>
      </c>
      <c r="P114" s="1" t="s">
        <v>179</v>
      </c>
      <c r="Q114">
        <v>1</v>
      </c>
      <c r="R114">
        <v>113</v>
      </c>
      <c r="S114">
        <v>57</v>
      </c>
      <c r="T114" t="s">
        <v>116</v>
      </c>
      <c r="U114">
        <v>1</v>
      </c>
      <c r="W114" s="1" t="s">
        <v>179</v>
      </c>
      <c r="X114">
        <v>1</v>
      </c>
      <c r="Z114" s="1" t="s">
        <v>179</v>
      </c>
      <c r="AA114">
        <v>1</v>
      </c>
    </row>
    <row r="115" spans="1:27" x14ac:dyDescent="0.25">
      <c r="A115">
        <v>115</v>
      </c>
      <c r="B115">
        <v>57</v>
      </c>
      <c r="I115">
        <v>3843931.8667445299</v>
      </c>
      <c r="M115">
        <f t="shared" ref="M115:M119" si="165">INDEX($I:$I,A115)*U114</f>
        <v>3843931.8667445299</v>
      </c>
      <c r="P115" s="1">
        <v>3843931.8667445299</v>
      </c>
      <c r="R115">
        <v>114</v>
      </c>
      <c r="S115">
        <v>57</v>
      </c>
      <c r="W115" s="1">
        <v>3843931.8667445299</v>
      </c>
      <c r="Z115" s="1">
        <v>3843931.8667445299</v>
      </c>
    </row>
    <row r="116" spans="1:27" x14ac:dyDescent="0.25">
      <c r="A116">
        <v>116</v>
      </c>
      <c r="B116">
        <v>58</v>
      </c>
      <c r="C116" t="s">
        <v>117</v>
      </c>
      <c r="D116">
        <v>1</v>
      </c>
      <c r="E116">
        <v>0</v>
      </c>
      <c r="F116">
        <v>16260157.1939438</v>
      </c>
      <c r="G116" t="s">
        <v>118</v>
      </c>
      <c r="H116" t="s">
        <v>123</v>
      </c>
      <c r="I116"/>
      <c r="J116" t="str">
        <f t="shared" ref="J116:J119" si="166">H116&amp;"_"&amp;G116</f>
        <v>KDENR_WTF</v>
      </c>
      <c r="K116">
        <v>1</v>
      </c>
      <c r="M116" t="str">
        <f t="shared" ref="M116:M119" si="167">INDEX($J:$J,A116)</f>
        <v>KDENR_WTF</v>
      </c>
      <c r="N116">
        <v>1</v>
      </c>
      <c r="P116" s="1" t="s">
        <v>180</v>
      </c>
      <c r="Q116">
        <v>1</v>
      </c>
      <c r="R116">
        <v>115</v>
      </c>
      <c r="S116">
        <v>58</v>
      </c>
      <c r="T116" t="s">
        <v>118</v>
      </c>
      <c r="U116">
        <v>1</v>
      </c>
      <c r="W116" s="1" t="s">
        <v>180</v>
      </c>
      <c r="X116">
        <v>1</v>
      </c>
      <c r="Z116" s="1" t="s">
        <v>180</v>
      </c>
      <c r="AA116">
        <v>1</v>
      </c>
    </row>
    <row r="117" spans="1:27" x14ac:dyDescent="0.25">
      <c r="A117">
        <v>117</v>
      </c>
      <c r="B117">
        <v>58</v>
      </c>
      <c r="I117">
        <v>16260157.1939438</v>
      </c>
      <c r="M117">
        <f t="shared" ref="M117:M119" si="168">INDEX($I:$I,A117)*U116</f>
        <v>16260157.1939438</v>
      </c>
      <c r="P117" s="1">
        <v>16260157.1939438</v>
      </c>
      <c r="R117">
        <v>116</v>
      </c>
      <c r="S117">
        <v>58</v>
      </c>
      <c r="W117" s="1">
        <v>16260157.1939438</v>
      </c>
      <c r="Z117" s="1">
        <v>16260157.1939438</v>
      </c>
    </row>
    <row r="118" spans="1:27" x14ac:dyDescent="0.25">
      <c r="A118">
        <v>118</v>
      </c>
      <c r="B118">
        <v>59</v>
      </c>
      <c r="C118" t="s">
        <v>121</v>
      </c>
      <c r="D118">
        <v>1</v>
      </c>
      <c r="E118">
        <v>0</v>
      </c>
      <c r="F118">
        <v>184671381.64473</v>
      </c>
      <c r="G118" t="s">
        <v>122</v>
      </c>
      <c r="H118" t="s">
        <v>123</v>
      </c>
      <c r="I118"/>
      <c r="J118" t="str">
        <f t="shared" ref="J118:J119" si="169">H118&amp;"_"&amp;G118</f>
        <v>KDENR_YTF</v>
      </c>
      <c r="K118">
        <v>1</v>
      </c>
      <c r="M118" t="str">
        <f t="shared" ref="M118:M119" si="170">INDEX($J:$J,A118)</f>
        <v>KDENR_YTF</v>
      </c>
      <c r="N118">
        <v>1</v>
      </c>
      <c r="P118" s="1" t="s">
        <v>182</v>
      </c>
      <c r="Q118">
        <v>1</v>
      </c>
      <c r="R118">
        <v>117</v>
      </c>
      <c r="S118">
        <v>59</v>
      </c>
      <c r="T118" t="s">
        <v>122</v>
      </c>
      <c r="U118">
        <v>1</v>
      </c>
      <c r="W118" s="1" t="s">
        <v>182</v>
      </c>
      <c r="X118">
        <v>1</v>
      </c>
      <c r="Z118" s="1" t="s">
        <v>182</v>
      </c>
      <c r="AA118">
        <v>1</v>
      </c>
    </row>
    <row r="119" spans="1:27" x14ac:dyDescent="0.25">
      <c r="A119">
        <v>119</v>
      </c>
      <c r="B119">
        <v>59</v>
      </c>
      <c r="I119">
        <v>184671381.64473</v>
      </c>
      <c r="M119">
        <f t="shared" ref="M119" si="171">INDEX($I:$I,A119)*U118</f>
        <v>184671381.64473</v>
      </c>
      <c r="P119" s="1">
        <v>184671381.64473</v>
      </c>
      <c r="R119">
        <v>118</v>
      </c>
      <c r="S119">
        <v>59</v>
      </c>
      <c r="W119" s="1">
        <v>184671381.64473</v>
      </c>
      <c r="Z119" s="1">
        <v>184671381.64473</v>
      </c>
    </row>
  </sheetData>
  <sortState ref="S2:U119">
    <sortCondition ref="S2:S11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94"/>
  <sheetViews>
    <sheetView topLeftCell="A28" workbookViewId="0">
      <selection activeCell="I6" sqref="I6:K64"/>
    </sheetView>
  </sheetViews>
  <sheetFormatPr defaultRowHeight="15" x14ac:dyDescent="0.25"/>
  <sheetData>
    <row r="1" spans="1:89" x14ac:dyDescent="0.25">
      <c r="A1" t="s">
        <v>48</v>
      </c>
      <c r="B1" t="s">
        <v>18</v>
      </c>
      <c r="C1" t="s">
        <v>110</v>
      </c>
      <c r="D1" t="s">
        <v>34</v>
      </c>
      <c r="E1" t="s">
        <v>112</v>
      </c>
      <c r="F1" t="s">
        <v>102</v>
      </c>
      <c r="G1" t="s">
        <v>114</v>
      </c>
      <c r="H1" t="s">
        <v>118</v>
      </c>
      <c r="I1" t="s">
        <v>40</v>
      </c>
      <c r="J1" t="s">
        <v>16</v>
      </c>
      <c r="K1" t="s">
        <v>8</v>
      </c>
      <c r="L1" t="s">
        <v>68</v>
      </c>
      <c r="M1" t="s">
        <v>12</v>
      </c>
      <c r="N1" t="s">
        <v>72</v>
      </c>
      <c r="O1" t="s">
        <v>28</v>
      </c>
      <c r="P1" t="s">
        <v>52</v>
      </c>
      <c r="Q1" t="s">
        <v>36</v>
      </c>
      <c r="R1" t="s">
        <v>64</v>
      </c>
      <c r="S1" t="s">
        <v>10</v>
      </c>
      <c r="T1" t="s">
        <v>56</v>
      </c>
      <c r="U1" t="s">
        <v>20</v>
      </c>
      <c r="V1" t="s">
        <v>90</v>
      </c>
      <c r="W1" t="s">
        <v>14</v>
      </c>
      <c r="X1" t="s">
        <v>92</v>
      </c>
      <c r="Y1" t="s">
        <v>62</v>
      </c>
      <c r="Z1" t="s">
        <v>76</v>
      </c>
      <c r="AA1" t="s">
        <v>80</v>
      </c>
      <c r="AB1" t="s">
        <v>30</v>
      </c>
      <c r="AC1" t="s">
        <v>86</v>
      </c>
      <c r="AD1" t="s">
        <v>106</v>
      </c>
      <c r="AE1" t="s">
        <v>6</v>
      </c>
      <c r="AF1" t="s">
        <v>60</v>
      </c>
      <c r="AG1" t="s">
        <v>22</v>
      </c>
      <c r="AH1" t="s">
        <v>38</v>
      </c>
      <c r="AI1" t="s">
        <v>100</v>
      </c>
      <c r="AJ1" t="s">
        <v>104</v>
      </c>
      <c r="AK1" t="s">
        <v>120</v>
      </c>
      <c r="AL1" t="s">
        <v>24</v>
      </c>
      <c r="AM1" t="s">
        <v>54</v>
      </c>
      <c r="AN1" t="s">
        <v>42</v>
      </c>
      <c r="AO1" t="s">
        <v>122</v>
      </c>
      <c r="AP1" t="s">
        <v>98</v>
      </c>
      <c r="AQ1" t="s">
        <v>96</v>
      </c>
      <c r="AR1" t="s">
        <v>84</v>
      </c>
      <c r="AS1" t="s">
        <v>66</v>
      </c>
      <c r="AT1" t="s">
        <v>32</v>
      </c>
      <c r="AU1" t="s">
        <v>78</v>
      </c>
      <c r="AV1" t="s">
        <v>70</v>
      </c>
      <c r="AW1" t="s">
        <v>116</v>
      </c>
      <c r="AX1" t="s">
        <v>46</v>
      </c>
      <c r="AY1" t="s">
        <v>58</v>
      </c>
      <c r="AZ1" t="s">
        <v>88</v>
      </c>
      <c r="BA1" t="s">
        <v>74</v>
      </c>
      <c r="BB1" t="s">
        <v>50</v>
      </c>
      <c r="BC1" t="s">
        <v>82</v>
      </c>
      <c r="BD1" t="s">
        <v>26</v>
      </c>
      <c r="BE1" t="s">
        <v>94</v>
      </c>
      <c r="BF1" t="s">
        <v>108</v>
      </c>
      <c r="BG1" t="s">
        <v>44</v>
      </c>
      <c r="BH1" t="s">
        <v>183</v>
      </c>
      <c r="BI1" t="s">
        <v>184</v>
      </c>
      <c r="BJ1" t="s">
        <v>185</v>
      </c>
      <c r="BK1" t="s">
        <v>186</v>
      </c>
      <c r="BL1" t="s">
        <v>187</v>
      </c>
      <c r="BM1" t="s">
        <v>188</v>
      </c>
      <c r="BN1" t="s">
        <v>189</v>
      </c>
      <c r="BO1" t="s">
        <v>190</v>
      </c>
      <c r="BP1" t="s">
        <v>191</v>
      </c>
      <c r="BQ1" t="s">
        <v>192</v>
      </c>
      <c r="BR1" t="s">
        <v>193</v>
      </c>
      <c r="BS1" t="s">
        <v>194</v>
      </c>
      <c r="BT1" t="s">
        <v>195</v>
      </c>
      <c r="BU1" t="s">
        <v>196</v>
      </c>
      <c r="BV1" t="s">
        <v>197</v>
      </c>
      <c r="BW1" t="s">
        <v>198</v>
      </c>
      <c r="BX1" t="s">
        <v>199</v>
      </c>
      <c r="BY1" t="s">
        <v>200</v>
      </c>
      <c r="BZ1" t="s">
        <v>201</v>
      </c>
      <c r="CA1" t="s">
        <v>202</v>
      </c>
      <c r="CB1" t="s">
        <v>203</v>
      </c>
      <c r="CC1" t="s">
        <v>204</v>
      </c>
      <c r="CD1" t="s">
        <v>205</v>
      </c>
      <c r="CE1" t="s">
        <v>206</v>
      </c>
      <c r="CF1" t="s">
        <v>207</v>
      </c>
      <c r="CG1" t="s">
        <v>208</v>
      </c>
      <c r="CH1" t="s">
        <v>209</v>
      </c>
      <c r="CI1" t="s">
        <v>210</v>
      </c>
      <c r="CJ1" t="s">
        <v>211</v>
      </c>
      <c r="CK1" t="s">
        <v>212</v>
      </c>
    </row>
    <row r="2" spans="1:89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</row>
    <row r="3" spans="1:89" x14ac:dyDescent="0.25">
      <c r="A3">
        <v>1</v>
      </c>
      <c r="B3">
        <v>1</v>
      </c>
      <c r="C3">
        <v>1</v>
      </c>
      <c r="D3">
        <v>0.44981500000000002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1.6500000000000001E-2</v>
      </c>
      <c r="M3">
        <v>0.10086000000000001</v>
      </c>
      <c r="N3">
        <v>1.379642</v>
      </c>
      <c r="O3">
        <v>5.8534999999999997E-2</v>
      </c>
      <c r="P3">
        <v>9.7947000000000006E-2</v>
      </c>
      <c r="Q3">
        <v>1</v>
      </c>
      <c r="R3">
        <v>5.6091000000000002E-2</v>
      </c>
      <c r="S3">
        <v>1</v>
      </c>
      <c r="T3">
        <v>1</v>
      </c>
      <c r="U3">
        <v>1.174644</v>
      </c>
      <c r="V3">
        <v>0.15246799999999999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1.9999999999999999E-6</v>
      </c>
      <c r="AH3">
        <v>1</v>
      </c>
      <c r="AI3">
        <v>4.37E-4</v>
      </c>
      <c r="AJ3">
        <v>1</v>
      </c>
      <c r="AK3">
        <v>1</v>
      </c>
      <c r="AL3">
        <v>5.1999999999999997E-5</v>
      </c>
      <c r="AM3">
        <v>0.69998400000000005</v>
      </c>
      <c r="AN3">
        <v>1</v>
      </c>
      <c r="AO3">
        <v>1</v>
      </c>
      <c r="AP3">
        <v>1</v>
      </c>
      <c r="AQ3">
        <v>1</v>
      </c>
      <c r="AR3">
        <v>1.8171E-2</v>
      </c>
      <c r="AS3">
        <v>5.1500000000000005E-4</v>
      </c>
      <c r="AT3">
        <v>0.72755700000000001</v>
      </c>
      <c r="AU3">
        <v>0.232208</v>
      </c>
      <c r="AV3">
        <v>0.16854</v>
      </c>
      <c r="AW3">
        <v>1</v>
      </c>
      <c r="AX3">
        <v>1</v>
      </c>
      <c r="AY3">
        <v>1</v>
      </c>
      <c r="AZ3">
        <v>2.172812</v>
      </c>
      <c r="BA3">
        <v>0.434166</v>
      </c>
      <c r="BB3">
        <v>0.34945599999999999</v>
      </c>
      <c r="BC3">
        <v>0.18029400000000001</v>
      </c>
      <c r="BD3">
        <v>0.88179600000000002</v>
      </c>
      <c r="BE3">
        <v>1.1301030000000001</v>
      </c>
      <c r="BF3">
        <v>1.2676E-2</v>
      </c>
      <c r="BG3">
        <v>2.091E-3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</row>
    <row r="6" spans="1:89" x14ac:dyDescent="0.25">
      <c r="A6" t="s">
        <v>48</v>
      </c>
      <c r="B6">
        <v>0</v>
      </c>
      <c r="C6">
        <v>1</v>
      </c>
      <c r="E6" t="s">
        <v>48</v>
      </c>
      <c r="F6">
        <v>0</v>
      </c>
      <c r="G6">
        <v>1</v>
      </c>
      <c r="I6" t="s">
        <v>10</v>
      </c>
      <c r="J6">
        <v>18</v>
      </c>
      <c r="K6">
        <v>1</v>
      </c>
    </row>
    <row r="7" spans="1:89" x14ac:dyDescent="0.25">
      <c r="A7" t="s">
        <v>18</v>
      </c>
      <c r="B7">
        <v>1</v>
      </c>
      <c r="C7">
        <v>1</v>
      </c>
      <c r="E7" t="s">
        <v>18</v>
      </c>
      <c r="F7">
        <v>1</v>
      </c>
      <c r="G7">
        <v>1</v>
      </c>
      <c r="I7" t="s">
        <v>12</v>
      </c>
      <c r="J7">
        <v>12</v>
      </c>
      <c r="K7">
        <v>0.10086000000000001</v>
      </c>
    </row>
    <row r="8" spans="1:89" x14ac:dyDescent="0.25">
      <c r="A8" t="s">
        <v>110</v>
      </c>
      <c r="B8">
        <v>2</v>
      </c>
      <c r="C8">
        <v>1</v>
      </c>
      <c r="E8" t="s">
        <v>110</v>
      </c>
      <c r="F8">
        <v>2</v>
      </c>
      <c r="G8">
        <v>1</v>
      </c>
      <c r="I8" t="s">
        <v>28</v>
      </c>
      <c r="J8">
        <v>14</v>
      </c>
      <c r="K8">
        <v>5.8534999999999997E-2</v>
      </c>
    </row>
    <row r="9" spans="1:89" x14ac:dyDescent="0.25">
      <c r="A9" t="s">
        <v>34</v>
      </c>
      <c r="B9">
        <v>3</v>
      </c>
      <c r="C9">
        <v>0.44981500000000002</v>
      </c>
      <c r="E9" t="s">
        <v>34</v>
      </c>
      <c r="F9">
        <v>3</v>
      </c>
      <c r="G9">
        <v>0.44981500000000002</v>
      </c>
      <c r="I9" t="s">
        <v>34</v>
      </c>
      <c r="J9">
        <v>3</v>
      </c>
      <c r="K9">
        <v>0.44981500000000002</v>
      </c>
    </row>
    <row r="10" spans="1:89" x14ac:dyDescent="0.25">
      <c r="A10" t="s">
        <v>112</v>
      </c>
      <c r="B10">
        <v>4</v>
      </c>
      <c r="C10">
        <v>1</v>
      </c>
      <c r="E10" t="s">
        <v>112</v>
      </c>
      <c r="F10">
        <v>4</v>
      </c>
      <c r="G10">
        <v>1</v>
      </c>
      <c r="I10" t="s">
        <v>32</v>
      </c>
      <c r="J10">
        <v>45</v>
      </c>
      <c r="K10">
        <v>0.72755700000000001</v>
      </c>
    </row>
    <row r="11" spans="1:89" x14ac:dyDescent="0.25">
      <c r="A11" t="s">
        <v>102</v>
      </c>
      <c r="B11">
        <v>5</v>
      </c>
      <c r="C11">
        <v>1</v>
      </c>
      <c r="E11" t="s">
        <v>102</v>
      </c>
      <c r="F11">
        <v>5</v>
      </c>
      <c r="G11">
        <v>1</v>
      </c>
      <c r="I11" t="s">
        <v>64</v>
      </c>
      <c r="J11">
        <v>17</v>
      </c>
      <c r="K11">
        <v>5.6091000000000002E-2</v>
      </c>
    </row>
    <row r="12" spans="1:89" x14ac:dyDescent="0.25">
      <c r="A12" t="s">
        <v>114</v>
      </c>
      <c r="B12">
        <v>6</v>
      </c>
      <c r="C12">
        <v>1</v>
      </c>
      <c r="E12" t="s">
        <v>114</v>
      </c>
      <c r="F12">
        <v>6</v>
      </c>
      <c r="G12">
        <v>1</v>
      </c>
      <c r="I12" t="s">
        <v>30</v>
      </c>
      <c r="J12">
        <v>27</v>
      </c>
      <c r="K12">
        <v>1</v>
      </c>
    </row>
    <row r="13" spans="1:89" x14ac:dyDescent="0.25">
      <c r="A13" t="s">
        <v>118</v>
      </c>
      <c r="B13">
        <v>7</v>
      </c>
      <c r="C13">
        <v>1</v>
      </c>
      <c r="E13" t="s">
        <v>118</v>
      </c>
      <c r="F13">
        <v>7</v>
      </c>
      <c r="G13">
        <v>1</v>
      </c>
      <c r="I13" t="s">
        <v>36</v>
      </c>
      <c r="J13">
        <v>16</v>
      </c>
      <c r="K13">
        <v>1</v>
      </c>
    </row>
    <row r="14" spans="1:89" x14ac:dyDescent="0.25">
      <c r="A14" t="s">
        <v>40</v>
      </c>
      <c r="B14">
        <v>8</v>
      </c>
      <c r="C14">
        <v>1</v>
      </c>
      <c r="E14" t="s">
        <v>40</v>
      </c>
      <c r="F14">
        <v>8</v>
      </c>
      <c r="G14">
        <v>1</v>
      </c>
      <c r="I14" t="s">
        <v>26</v>
      </c>
      <c r="J14">
        <v>55</v>
      </c>
      <c r="K14">
        <v>0.88179600000000002</v>
      </c>
    </row>
    <row r="15" spans="1:89" x14ac:dyDescent="0.25">
      <c r="A15" t="s">
        <v>16</v>
      </c>
      <c r="B15">
        <v>9</v>
      </c>
      <c r="C15">
        <v>1</v>
      </c>
      <c r="E15" t="s">
        <v>16</v>
      </c>
      <c r="F15">
        <v>9</v>
      </c>
      <c r="G15">
        <v>1</v>
      </c>
      <c r="I15" t="s">
        <v>14</v>
      </c>
      <c r="J15">
        <v>22</v>
      </c>
      <c r="K15">
        <v>1</v>
      </c>
    </row>
    <row r="16" spans="1:89" x14ac:dyDescent="0.25">
      <c r="A16" t="s">
        <v>8</v>
      </c>
      <c r="B16">
        <v>10</v>
      </c>
      <c r="C16">
        <v>1</v>
      </c>
      <c r="E16" t="s">
        <v>8</v>
      </c>
      <c r="F16">
        <v>10</v>
      </c>
      <c r="G16">
        <v>1</v>
      </c>
      <c r="I16" t="s">
        <v>98</v>
      </c>
      <c r="J16">
        <v>41</v>
      </c>
      <c r="K16">
        <v>1</v>
      </c>
    </row>
    <row r="17" spans="1:11" x14ac:dyDescent="0.25">
      <c r="A17" t="s">
        <v>68</v>
      </c>
      <c r="B17">
        <v>11</v>
      </c>
      <c r="C17">
        <v>1.6500000000000001E-2</v>
      </c>
      <c r="E17" t="s">
        <v>68</v>
      </c>
      <c r="F17">
        <v>11</v>
      </c>
      <c r="G17">
        <v>1.6500000000000001E-2</v>
      </c>
      <c r="I17" t="s">
        <v>38</v>
      </c>
      <c r="J17">
        <v>33</v>
      </c>
      <c r="K17">
        <v>1</v>
      </c>
    </row>
    <row r="18" spans="1:11" x14ac:dyDescent="0.25">
      <c r="A18" t="s">
        <v>12</v>
      </c>
      <c r="B18">
        <v>12</v>
      </c>
      <c r="C18">
        <v>0.10086000000000001</v>
      </c>
      <c r="E18" t="s">
        <v>12</v>
      </c>
      <c r="F18">
        <v>12</v>
      </c>
      <c r="G18">
        <v>0.10086000000000001</v>
      </c>
      <c r="I18" t="s">
        <v>66</v>
      </c>
      <c r="J18">
        <v>44</v>
      </c>
      <c r="K18">
        <v>5.1500000000000005E-4</v>
      </c>
    </row>
    <row r="19" spans="1:11" x14ac:dyDescent="0.25">
      <c r="A19" t="s">
        <v>72</v>
      </c>
      <c r="B19">
        <v>13</v>
      </c>
      <c r="C19">
        <v>1.379642</v>
      </c>
      <c r="E19" t="s">
        <v>72</v>
      </c>
      <c r="F19">
        <v>13</v>
      </c>
      <c r="G19">
        <v>1.379642</v>
      </c>
      <c r="I19" t="s">
        <v>90</v>
      </c>
      <c r="J19">
        <v>21</v>
      </c>
      <c r="K19">
        <v>0.15246799999999999</v>
      </c>
    </row>
    <row r="20" spans="1:11" x14ac:dyDescent="0.25">
      <c r="A20" t="s">
        <v>28</v>
      </c>
      <c r="B20">
        <v>14</v>
      </c>
      <c r="C20">
        <v>5.8534999999999997E-2</v>
      </c>
      <c r="E20" t="s">
        <v>28</v>
      </c>
      <c r="F20">
        <v>14</v>
      </c>
      <c r="G20">
        <v>5.8534999999999997E-2</v>
      </c>
      <c r="I20" t="s">
        <v>54</v>
      </c>
      <c r="J20">
        <v>38</v>
      </c>
      <c r="K20">
        <v>0.69998400000000005</v>
      </c>
    </row>
    <row r="21" spans="1:11" x14ac:dyDescent="0.25">
      <c r="A21" t="s">
        <v>52</v>
      </c>
      <c r="B21">
        <v>15</v>
      </c>
      <c r="C21">
        <v>9.7947000000000006E-2</v>
      </c>
      <c r="E21" t="s">
        <v>52</v>
      </c>
      <c r="F21">
        <v>15</v>
      </c>
      <c r="G21">
        <v>9.7947000000000006E-2</v>
      </c>
      <c r="I21" t="s">
        <v>68</v>
      </c>
      <c r="J21">
        <v>11</v>
      </c>
      <c r="K21">
        <v>1.6500000000000001E-2</v>
      </c>
    </row>
    <row r="22" spans="1:11" x14ac:dyDescent="0.25">
      <c r="A22" t="s">
        <v>36</v>
      </c>
      <c r="B22">
        <v>16</v>
      </c>
      <c r="C22">
        <v>1</v>
      </c>
      <c r="E22" t="s">
        <v>36</v>
      </c>
      <c r="F22">
        <v>16</v>
      </c>
      <c r="G22">
        <v>1</v>
      </c>
      <c r="I22" t="s">
        <v>40</v>
      </c>
      <c r="J22">
        <v>8</v>
      </c>
      <c r="K22">
        <v>1</v>
      </c>
    </row>
    <row r="23" spans="1:11" x14ac:dyDescent="0.25">
      <c r="A23" t="s">
        <v>64</v>
      </c>
      <c r="B23">
        <v>17</v>
      </c>
      <c r="C23">
        <v>5.6091000000000002E-2</v>
      </c>
      <c r="E23" t="s">
        <v>64</v>
      </c>
      <c r="F23">
        <v>17</v>
      </c>
      <c r="G23">
        <v>5.6091000000000002E-2</v>
      </c>
      <c r="I23" t="s">
        <v>56</v>
      </c>
      <c r="J23">
        <v>19</v>
      </c>
      <c r="K23">
        <v>1</v>
      </c>
    </row>
    <row r="24" spans="1:11" x14ac:dyDescent="0.25">
      <c r="A24" t="s">
        <v>10</v>
      </c>
      <c r="B24">
        <v>18</v>
      </c>
      <c r="C24">
        <v>1</v>
      </c>
      <c r="E24" t="s">
        <v>10</v>
      </c>
      <c r="F24">
        <v>18</v>
      </c>
      <c r="G24">
        <v>1</v>
      </c>
      <c r="I24" t="s">
        <v>42</v>
      </c>
      <c r="J24">
        <v>39</v>
      </c>
      <c r="K24">
        <v>1</v>
      </c>
    </row>
    <row r="25" spans="1:11" x14ac:dyDescent="0.25">
      <c r="A25" t="s">
        <v>56</v>
      </c>
      <c r="B25">
        <v>19</v>
      </c>
      <c r="C25">
        <v>1</v>
      </c>
      <c r="E25" t="s">
        <v>56</v>
      </c>
      <c r="F25">
        <v>19</v>
      </c>
      <c r="G25">
        <v>1</v>
      </c>
      <c r="I25" t="s">
        <v>16</v>
      </c>
      <c r="J25">
        <v>9</v>
      </c>
      <c r="K25">
        <v>1</v>
      </c>
    </row>
    <row r="26" spans="1:11" x14ac:dyDescent="0.25">
      <c r="A26" t="s">
        <v>20</v>
      </c>
      <c r="B26">
        <v>20</v>
      </c>
      <c r="C26">
        <v>1.174644</v>
      </c>
      <c r="E26" t="s">
        <v>20</v>
      </c>
      <c r="F26">
        <v>20</v>
      </c>
      <c r="G26">
        <v>1.174644</v>
      </c>
      <c r="I26" t="s">
        <v>18</v>
      </c>
      <c r="J26">
        <v>1</v>
      </c>
      <c r="K26">
        <v>1</v>
      </c>
    </row>
    <row r="27" spans="1:11" x14ac:dyDescent="0.25">
      <c r="A27" t="s">
        <v>90</v>
      </c>
      <c r="B27">
        <v>21</v>
      </c>
      <c r="C27">
        <v>0.15246799999999999</v>
      </c>
      <c r="E27" t="s">
        <v>90</v>
      </c>
      <c r="F27">
        <v>21</v>
      </c>
      <c r="G27">
        <v>0.15246799999999999</v>
      </c>
      <c r="I27" t="s">
        <v>44</v>
      </c>
      <c r="J27">
        <v>58</v>
      </c>
      <c r="K27">
        <v>2.091E-3</v>
      </c>
    </row>
    <row r="28" spans="1:11" x14ac:dyDescent="0.25">
      <c r="A28" t="s">
        <v>14</v>
      </c>
      <c r="B28">
        <v>22</v>
      </c>
      <c r="C28">
        <v>1</v>
      </c>
      <c r="E28" t="s">
        <v>14</v>
      </c>
      <c r="F28">
        <v>22</v>
      </c>
      <c r="G28">
        <v>1</v>
      </c>
      <c r="I28" t="s">
        <v>46</v>
      </c>
      <c r="J28">
        <v>49</v>
      </c>
      <c r="K28">
        <v>1</v>
      </c>
    </row>
    <row r="29" spans="1:11" x14ac:dyDescent="0.25">
      <c r="A29" t="s">
        <v>92</v>
      </c>
      <c r="B29">
        <v>23</v>
      </c>
      <c r="C29">
        <v>1</v>
      </c>
      <c r="E29" t="s">
        <v>92</v>
      </c>
      <c r="F29">
        <v>23</v>
      </c>
      <c r="G29">
        <v>1</v>
      </c>
      <c r="I29" t="s">
        <v>48</v>
      </c>
      <c r="J29">
        <v>0</v>
      </c>
      <c r="K29">
        <v>1</v>
      </c>
    </row>
    <row r="30" spans="1:11" x14ac:dyDescent="0.25">
      <c r="A30" t="s">
        <v>62</v>
      </c>
      <c r="B30">
        <v>24</v>
      </c>
      <c r="C30">
        <v>1</v>
      </c>
      <c r="E30" t="s">
        <v>62</v>
      </c>
      <c r="F30">
        <v>24</v>
      </c>
      <c r="G30">
        <v>1</v>
      </c>
      <c r="I30" t="s">
        <v>20</v>
      </c>
      <c r="J30">
        <v>20</v>
      </c>
      <c r="K30">
        <v>1.174644</v>
      </c>
    </row>
    <row r="31" spans="1:11" x14ac:dyDescent="0.25">
      <c r="A31" t="s">
        <v>76</v>
      </c>
      <c r="B31">
        <v>25</v>
      </c>
      <c r="C31">
        <v>1</v>
      </c>
      <c r="E31" t="s">
        <v>76</v>
      </c>
      <c r="F31">
        <v>25</v>
      </c>
      <c r="G31">
        <v>1</v>
      </c>
      <c r="I31" t="s">
        <v>52</v>
      </c>
      <c r="J31">
        <v>15</v>
      </c>
      <c r="K31">
        <v>9.7947000000000006E-2</v>
      </c>
    </row>
    <row r="32" spans="1:11" x14ac:dyDescent="0.25">
      <c r="A32" t="s">
        <v>80</v>
      </c>
      <c r="B32">
        <v>26</v>
      </c>
      <c r="C32">
        <v>1</v>
      </c>
      <c r="E32" t="s">
        <v>80</v>
      </c>
      <c r="F32">
        <v>26</v>
      </c>
      <c r="G32">
        <v>1</v>
      </c>
      <c r="I32" t="s">
        <v>62</v>
      </c>
      <c r="J32">
        <v>24</v>
      </c>
      <c r="K32">
        <v>1</v>
      </c>
    </row>
    <row r="33" spans="1:11" x14ac:dyDescent="0.25">
      <c r="A33" t="s">
        <v>30</v>
      </c>
      <c r="B33">
        <v>27</v>
      </c>
      <c r="C33">
        <v>1</v>
      </c>
      <c r="E33" t="s">
        <v>30</v>
      </c>
      <c r="F33">
        <v>27</v>
      </c>
      <c r="G33">
        <v>1</v>
      </c>
      <c r="I33" t="s">
        <v>60</v>
      </c>
      <c r="J33">
        <v>31</v>
      </c>
      <c r="K33">
        <v>1</v>
      </c>
    </row>
    <row r="34" spans="1:11" x14ac:dyDescent="0.25">
      <c r="A34" t="s">
        <v>86</v>
      </c>
      <c r="B34">
        <v>28</v>
      </c>
      <c r="C34">
        <v>1</v>
      </c>
      <c r="E34" t="s">
        <v>86</v>
      </c>
      <c r="F34">
        <v>28</v>
      </c>
      <c r="G34">
        <v>1</v>
      </c>
      <c r="I34" t="s">
        <v>74</v>
      </c>
      <c r="J34">
        <v>52</v>
      </c>
      <c r="K34">
        <v>0.434166</v>
      </c>
    </row>
    <row r="35" spans="1:11" x14ac:dyDescent="0.25">
      <c r="A35" t="s">
        <v>106</v>
      </c>
      <c r="B35">
        <v>29</v>
      </c>
      <c r="C35">
        <v>1</v>
      </c>
      <c r="E35" t="s">
        <v>106</v>
      </c>
      <c r="F35">
        <v>29</v>
      </c>
      <c r="G35">
        <v>1</v>
      </c>
      <c r="I35" t="s">
        <v>8</v>
      </c>
      <c r="J35">
        <v>10</v>
      </c>
      <c r="K35">
        <v>1</v>
      </c>
    </row>
    <row r="36" spans="1:11" x14ac:dyDescent="0.25">
      <c r="A36" t="s">
        <v>6</v>
      </c>
      <c r="B36">
        <v>30</v>
      </c>
      <c r="C36">
        <v>1</v>
      </c>
      <c r="E36" t="s">
        <v>6</v>
      </c>
      <c r="F36">
        <v>30</v>
      </c>
      <c r="G36">
        <v>1</v>
      </c>
      <c r="I36" t="s">
        <v>76</v>
      </c>
      <c r="J36">
        <v>25</v>
      </c>
      <c r="K36">
        <v>1</v>
      </c>
    </row>
    <row r="37" spans="1:11" x14ac:dyDescent="0.25">
      <c r="A37" t="s">
        <v>60</v>
      </c>
      <c r="B37">
        <v>31</v>
      </c>
      <c r="C37">
        <v>1</v>
      </c>
      <c r="E37" t="s">
        <v>60</v>
      </c>
      <c r="F37">
        <v>31</v>
      </c>
      <c r="G37">
        <v>1</v>
      </c>
      <c r="I37" t="s">
        <v>78</v>
      </c>
      <c r="J37">
        <v>46</v>
      </c>
      <c r="K37">
        <v>0.232208</v>
      </c>
    </row>
    <row r="38" spans="1:11" x14ac:dyDescent="0.25">
      <c r="A38" t="s">
        <v>22</v>
      </c>
      <c r="B38">
        <v>32</v>
      </c>
      <c r="C38">
        <v>1.9999999999999999E-6</v>
      </c>
      <c r="E38" t="s">
        <v>22</v>
      </c>
      <c r="F38">
        <v>32</v>
      </c>
      <c r="G38">
        <v>1.9999999999999999E-6</v>
      </c>
      <c r="I38" t="s">
        <v>70</v>
      </c>
      <c r="J38">
        <v>47</v>
      </c>
      <c r="K38">
        <v>0.16854</v>
      </c>
    </row>
    <row r="39" spans="1:11" x14ac:dyDescent="0.25">
      <c r="A39" t="s">
        <v>38</v>
      </c>
      <c r="B39">
        <v>33</v>
      </c>
      <c r="C39">
        <v>1</v>
      </c>
      <c r="E39" t="s">
        <v>38</v>
      </c>
      <c r="F39">
        <v>33</v>
      </c>
      <c r="G39">
        <v>1</v>
      </c>
      <c r="I39" t="s">
        <v>6</v>
      </c>
      <c r="J39">
        <v>30</v>
      </c>
      <c r="K39">
        <v>1</v>
      </c>
    </row>
    <row r="40" spans="1:11" x14ac:dyDescent="0.25">
      <c r="A40" t="s">
        <v>100</v>
      </c>
      <c r="B40">
        <v>34</v>
      </c>
      <c r="C40">
        <v>4.37E-4</v>
      </c>
      <c r="E40" t="s">
        <v>100</v>
      </c>
      <c r="F40">
        <v>34</v>
      </c>
      <c r="G40">
        <v>4.37E-4</v>
      </c>
      <c r="I40" t="s">
        <v>50</v>
      </c>
      <c r="J40">
        <v>53</v>
      </c>
      <c r="K40">
        <v>0.34945599999999999</v>
      </c>
    </row>
    <row r="41" spans="1:11" x14ac:dyDescent="0.25">
      <c r="A41" t="s">
        <v>104</v>
      </c>
      <c r="B41">
        <v>35</v>
      </c>
      <c r="C41">
        <v>1</v>
      </c>
      <c r="E41" t="s">
        <v>104</v>
      </c>
      <c r="F41">
        <v>35</v>
      </c>
      <c r="G41">
        <v>1</v>
      </c>
      <c r="I41" t="s">
        <v>80</v>
      </c>
      <c r="J41">
        <v>26</v>
      </c>
      <c r="K41">
        <v>1</v>
      </c>
    </row>
    <row r="42" spans="1:11" x14ac:dyDescent="0.25">
      <c r="A42" t="s">
        <v>120</v>
      </c>
      <c r="B42">
        <v>36</v>
      </c>
      <c r="C42">
        <v>1</v>
      </c>
      <c r="E42" t="s">
        <v>120</v>
      </c>
      <c r="F42">
        <v>36</v>
      </c>
      <c r="G42">
        <v>1</v>
      </c>
      <c r="I42" t="s">
        <v>82</v>
      </c>
      <c r="J42">
        <v>54</v>
      </c>
      <c r="K42">
        <v>0.18029400000000001</v>
      </c>
    </row>
    <row r="43" spans="1:11" x14ac:dyDescent="0.25">
      <c r="A43" t="s">
        <v>24</v>
      </c>
      <c r="B43">
        <v>37</v>
      </c>
      <c r="C43">
        <v>5.1999999999999997E-5</v>
      </c>
      <c r="E43" t="s">
        <v>24</v>
      </c>
      <c r="F43">
        <v>37</v>
      </c>
      <c r="G43">
        <v>5.1999999999999997E-5</v>
      </c>
      <c r="I43" t="s">
        <v>22</v>
      </c>
      <c r="J43">
        <v>32</v>
      </c>
      <c r="K43">
        <v>1.9999999999999999E-6</v>
      </c>
    </row>
    <row r="44" spans="1:11" x14ac:dyDescent="0.25">
      <c r="A44" t="s">
        <v>54</v>
      </c>
      <c r="B44">
        <v>38</v>
      </c>
      <c r="C44">
        <v>0.69998400000000005</v>
      </c>
      <c r="E44" t="s">
        <v>54</v>
      </c>
      <c r="F44">
        <v>38</v>
      </c>
      <c r="G44">
        <v>0.69998400000000005</v>
      </c>
      <c r="I44" t="s">
        <v>88</v>
      </c>
      <c r="J44">
        <v>51</v>
      </c>
      <c r="K44">
        <v>2.172812</v>
      </c>
    </row>
    <row r="45" spans="1:11" x14ac:dyDescent="0.25">
      <c r="A45" t="s">
        <v>42</v>
      </c>
      <c r="B45">
        <v>39</v>
      </c>
      <c r="C45">
        <v>1</v>
      </c>
      <c r="E45" t="s">
        <v>42</v>
      </c>
      <c r="F45">
        <v>39</v>
      </c>
      <c r="G45">
        <v>1</v>
      </c>
      <c r="I45" t="s">
        <v>86</v>
      </c>
      <c r="J45">
        <v>28</v>
      </c>
      <c r="K45">
        <v>1</v>
      </c>
    </row>
    <row r="46" spans="1:11" x14ac:dyDescent="0.25">
      <c r="A46" t="s">
        <v>122</v>
      </c>
      <c r="B46">
        <v>40</v>
      </c>
      <c r="C46">
        <v>1</v>
      </c>
      <c r="E46" t="s">
        <v>122</v>
      </c>
      <c r="F46">
        <v>40</v>
      </c>
      <c r="G46">
        <v>1</v>
      </c>
      <c r="I46" t="s">
        <v>24</v>
      </c>
      <c r="J46">
        <v>37</v>
      </c>
      <c r="K46">
        <v>5.1999999999999997E-5</v>
      </c>
    </row>
    <row r="47" spans="1:11" x14ac:dyDescent="0.25">
      <c r="A47" t="s">
        <v>98</v>
      </c>
      <c r="B47">
        <v>41</v>
      </c>
      <c r="C47">
        <v>1</v>
      </c>
      <c r="E47" t="s">
        <v>98</v>
      </c>
      <c r="F47">
        <v>41</v>
      </c>
      <c r="G47">
        <v>1</v>
      </c>
      <c r="I47" t="s">
        <v>92</v>
      </c>
      <c r="J47">
        <v>23</v>
      </c>
      <c r="K47">
        <v>1</v>
      </c>
    </row>
    <row r="48" spans="1:11" x14ac:dyDescent="0.25">
      <c r="A48" t="s">
        <v>96</v>
      </c>
      <c r="B48">
        <v>42</v>
      </c>
      <c r="C48">
        <v>1</v>
      </c>
      <c r="E48" t="s">
        <v>96</v>
      </c>
      <c r="F48">
        <v>42</v>
      </c>
      <c r="G48">
        <v>1</v>
      </c>
      <c r="I48" t="s">
        <v>58</v>
      </c>
      <c r="J48">
        <v>50</v>
      </c>
      <c r="K48">
        <v>1</v>
      </c>
    </row>
    <row r="49" spans="1:11" x14ac:dyDescent="0.25">
      <c r="A49" t="s">
        <v>84</v>
      </c>
      <c r="B49">
        <v>43</v>
      </c>
      <c r="C49">
        <v>1.8171E-2</v>
      </c>
      <c r="E49" t="s">
        <v>84</v>
      </c>
      <c r="F49">
        <v>43</v>
      </c>
      <c r="G49">
        <v>1.8171E-2</v>
      </c>
      <c r="I49" t="s">
        <v>96</v>
      </c>
      <c r="J49">
        <v>42</v>
      </c>
      <c r="K49">
        <v>1</v>
      </c>
    </row>
    <row r="50" spans="1:11" x14ac:dyDescent="0.25">
      <c r="A50" t="s">
        <v>66</v>
      </c>
      <c r="B50">
        <v>44</v>
      </c>
      <c r="C50">
        <v>5.1500000000000005E-4</v>
      </c>
      <c r="E50" t="s">
        <v>66</v>
      </c>
      <c r="F50">
        <v>44</v>
      </c>
      <c r="G50">
        <v>5.1500000000000005E-4</v>
      </c>
      <c r="I50" t="s">
        <v>84</v>
      </c>
      <c r="J50">
        <v>43</v>
      </c>
      <c r="K50">
        <v>1.8171E-2</v>
      </c>
    </row>
    <row r="51" spans="1:11" x14ac:dyDescent="0.25">
      <c r="A51" t="s">
        <v>32</v>
      </c>
      <c r="B51">
        <v>45</v>
      </c>
      <c r="C51">
        <v>0.72755700000000001</v>
      </c>
      <c r="E51" t="s">
        <v>32</v>
      </c>
      <c r="F51">
        <v>45</v>
      </c>
      <c r="G51">
        <v>0.72755700000000001</v>
      </c>
      <c r="I51" t="s">
        <v>100</v>
      </c>
      <c r="J51">
        <v>34</v>
      </c>
      <c r="K51">
        <v>4.37E-4</v>
      </c>
    </row>
    <row r="52" spans="1:11" x14ac:dyDescent="0.25">
      <c r="A52" t="s">
        <v>78</v>
      </c>
      <c r="B52">
        <v>46</v>
      </c>
      <c r="C52">
        <v>0.232208</v>
      </c>
      <c r="E52" t="s">
        <v>78</v>
      </c>
      <c r="F52">
        <v>46</v>
      </c>
      <c r="G52">
        <v>0.232208</v>
      </c>
      <c r="I52" t="s">
        <v>102</v>
      </c>
      <c r="J52">
        <v>5</v>
      </c>
      <c r="K52">
        <v>1</v>
      </c>
    </row>
    <row r="53" spans="1:11" x14ac:dyDescent="0.25">
      <c r="A53" t="s">
        <v>70</v>
      </c>
      <c r="B53">
        <v>47</v>
      </c>
      <c r="C53">
        <v>0.16854</v>
      </c>
      <c r="E53" t="s">
        <v>70</v>
      </c>
      <c r="F53">
        <v>47</v>
      </c>
      <c r="G53">
        <v>0.16854</v>
      </c>
      <c r="I53" t="s">
        <v>94</v>
      </c>
      <c r="J53">
        <v>56</v>
      </c>
      <c r="K53">
        <v>1.1301030000000001</v>
      </c>
    </row>
    <row r="54" spans="1:11" x14ac:dyDescent="0.25">
      <c r="A54" t="s">
        <v>116</v>
      </c>
      <c r="B54">
        <v>48</v>
      </c>
      <c r="C54">
        <v>1</v>
      </c>
      <c r="E54" t="s">
        <v>116</v>
      </c>
      <c r="F54">
        <v>48</v>
      </c>
      <c r="G54">
        <v>1</v>
      </c>
      <c r="I54" t="s">
        <v>104</v>
      </c>
      <c r="J54">
        <v>35</v>
      </c>
      <c r="K54">
        <v>1</v>
      </c>
    </row>
    <row r="55" spans="1:11" x14ac:dyDescent="0.25">
      <c r="A55" t="s">
        <v>46</v>
      </c>
      <c r="B55">
        <v>49</v>
      </c>
      <c r="C55">
        <v>1</v>
      </c>
      <c r="E55" t="s">
        <v>46</v>
      </c>
      <c r="F55">
        <v>49</v>
      </c>
      <c r="G55">
        <v>1</v>
      </c>
      <c r="I55" t="s">
        <v>72</v>
      </c>
      <c r="J55">
        <v>13</v>
      </c>
      <c r="K55">
        <v>1.379642</v>
      </c>
    </row>
    <row r="56" spans="1:11" x14ac:dyDescent="0.25">
      <c r="A56" t="s">
        <v>58</v>
      </c>
      <c r="B56">
        <v>50</v>
      </c>
      <c r="C56">
        <v>1</v>
      </c>
      <c r="E56" t="s">
        <v>58</v>
      </c>
      <c r="F56">
        <v>50</v>
      </c>
      <c r="G56">
        <v>1</v>
      </c>
      <c r="I56" t="s">
        <v>108</v>
      </c>
      <c r="J56">
        <v>57</v>
      </c>
      <c r="K56">
        <v>1.2676E-2</v>
      </c>
    </row>
    <row r="57" spans="1:11" x14ac:dyDescent="0.25">
      <c r="A57" t="s">
        <v>88</v>
      </c>
      <c r="B57">
        <v>51</v>
      </c>
      <c r="C57">
        <v>2.172812</v>
      </c>
      <c r="E57" t="s">
        <v>88</v>
      </c>
      <c r="F57">
        <v>51</v>
      </c>
      <c r="G57">
        <v>2.172812</v>
      </c>
      <c r="I57" t="s">
        <v>106</v>
      </c>
      <c r="J57">
        <v>29</v>
      </c>
      <c r="K57">
        <v>1</v>
      </c>
    </row>
    <row r="58" spans="1:11" x14ac:dyDescent="0.25">
      <c r="A58" t="s">
        <v>74</v>
      </c>
      <c r="B58">
        <v>52</v>
      </c>
      <c r="C58">
        <v>0.434166</v>
      </c>
      <c r="E58" t="s">
        <v>74</v>
      </c>
      <c r="F58">
        <v>52</v>
      </c>
      <c r="G58">
        <v>0.434166</v>
      </c>
      <c r="I58" t="s">
        <v>110</v>
      </c>
      <c r="J58">
        <v>2</v>
      </c>
      <c r="K58">
        <v>1</v>
      </c>
    </row>
    <row r="59" spans="1:11" x14ac:dyDescent="0.25">
      <c r="A59" t="s">
        <v>50</v>
      </c>
      <c r="B59">
        <v>53</v>
      </c>
      <c r="C59">
        <v>0.34945599999999999</v>
      </c>
      <c r="E59" t="s">
        <v>50</v>
      </c>
      <c r="F59">
        <v>53</v>
      </c>
      <c r="G59">
        <v>0.34945599999999999</v>
      </c>
      <c r="I59" t="s">
        <v>114</v>
      </c>
      <c r="J59">
        <v>6</v>
      </c>
      <c r="K59">
        <v>1</v>
      </c>
    </row>
    <row r="60" spans="1:11" x14ac:dyDescent="0.25">
      <c r="A60" t="s">
        <v>82</v>
      </c>
      <c r="B60">
        <v>54</v>
      </c>
      <c r="C60">
        <v>0.18029400000000001</v>
      </c>
      <c r="E60" t="s">
        <v>82</v>
      </c>
      <c r="F60">
        <v>54</v>
      </c>
      <c r="G60">
        <v>0.18029400000000001</v>
      </c>
      <c r="I60" t="s">
        <v>120</v>
      </c>
      <c r="J60">
        <v>36</v>
      </c>
      <c r="K60">
        <v>1</v>
      </c>
    </row>
    <row r="61" spans="1:11" x14ac:dyDescent="0.25">
      <c r="A61" t="s">
        <v>26</v>
      </c>
      <c r="B61">
        <v>55</v>
      </c>
      <c r="C61">
        <v>0.88179600000000002</v>
      </c>
      <c r="E61" t="s">
        <v>26</v>
      </c>
      <c r="F61">
        <v>55</v>
      </c>
      <c r="G61">
        <v>0.88179600000000002</v>
      </c>
      <c r="I61" t="s">
        <v>112</v>
      </c>
      <c r="J61">
        <v>4</v>
      </c>
      <c r="K61">
        <v>1</v>
      </c>
    </row>
    <row r="62" spans="1:11" x14ac:dyDescent="0.25">
      <c r="A62" t="s">
        <v>94</v>
      </c>
      <c r="B62">
        <v>56</v>
      </c>
      <c r="C62">
        <v>1.1301030000000001</v>
      </c>
      <c r="E62" t="s">
        <v>94</v>
      </c>
      <c r="F62">
        <v>56</v>
      </c>
      <c r="G62">
        <v>1.1301030000000001</v>
      </c>
      <c r="I62" t="s">
        <v>116</v>
      </c>
      <c r="J62">
        <v>48</v>
      </c>
      <c r="K62">
        <v>1</v>
      </c>
    </row>
    <row r="63" spans="1:11" x14ac:dyDescent="0.25">
      <c r="A63" t="s">
        <v>108</v>
      </c>
      <c r="B63">
        <v>57</v>
      </c>
      <c r="C63">
        <v>1.2676E-2</v>
      </c>
      <c r="E63" t="s">
        <v>108</v>
      </c>
      <c r="F63">
        <v>57</v>
      </c>
      <c r="G63">
        <v>1.2676E-2</v>
      </c>
      <c r="I63" t="s">
        <v>118</v>
      </c>
      <c r="J63">
        <v>7</v>
      </c>
      <c r="K63">
        <v>1</v>
      </c>
    </row>
    <row r="64" spans="1:11" x14ac:dyDescent="0.25">
      <c r="A64" t="s">
        <v>44</v>
      </c>
      <c r="B64">
        <v>58</v>
      </c>
      <c r="C64">
        <v>2.091E-3</v>
      </c>
      <c r="E64" t="s">
        <v>44</v>
      </c>
      <c r="F64">
        <v>58</v>
      </c>
      <c r="G64">
        <v>2.091E-3</v>
      </c>
      <c r="I64" t="s">
        <v>122</v>
      </c>
      <c r="J64">
        <v>40</v>
      </c>
      <c r="K64">
        <v>1</v>
      </c>
    </row>
    <row r="65" spans="1:7" x14ac:dyDescent="0.25">
      <c r="A65" t="s">
        <v>183</v>
      </c>
      <c r="B65">
        <v>59</v>
      </c>
      <c r="C65">
        <v>1</v>
      </c>
      <c r="E65" t="s">
        <v>183</v>
      </c>
      <c r="F65">
        <v>59</v>
      </c>
      <c r="G65">
        <v>1</v>
      </c>
    </row>
    <row r="66" spans="1:7" x14ac:dyDescent="0.25">
      <c r="A66" t="s">
        <v>184</v>
      </c>
      <c r="B66">
        <v>60</v>
      </c>
      <c r="C66">
        <v>1</v>
      </c>
      <c r="E66" t="s">
        <v>184</v>
      </c>
      <c r="F66">
        <v>60</v>
      </c>
      <c r="G66">
        <v>1</v>
      </c>
    </row>
    <row r="67" spans="1:7" x14ac:dyDescent="0.25">
      <c r="A67" t="s">
        <v>185</v>
      </c>
      <c r="B67">
        <v>61</v>
      </c>
      <c r="C67">
        <v>1</v>
      </c>
      <c r="E67" t="s">
        <v>185</v>
      </c>
      <c r="F67">
        <v>61</v>
      </c>
      <c r="G67">
        <v>1</v>
      </c>
    </row>
    <row r="68" spans="1:7" x14ac:dyDescent="0.25">
      <c r="A68" t="s">
        <v>186</v>
      </c>
      <c r="B68">
        <v>62</v>
      </c>
      <c r="C68">
        <v>1</v>
      </c>
      <c r="E68" t="s">
        <v>186</v>
      </c>
      <c r="F68">
        <v>62</v>
      </c>
      <c r="G68">
        <v>1</v>
      </c>
    </row>
    <row r="69" spans="1:7" x14ac:dyDescent="0.25">
      <c r="A69" t="s">
        <v>187</v>
      </c>
      <c r="B69">
        <v>63</v>
      </c>
      <c r="C69">
        <v>1</v>
      </c>
      <c r="E69" t="s">
        <v>187</v>
      </c>
      <c r="F69">
        <v>63</v>
      </c>
      <c r="G69">
        <v>1</v>
      </c>
    </row>
    <row r="70" spans="1:7" x14ac:dyDescent="0.25">
      <c r="A70" t="s">
        <v>188</v>
      </c>
      <c r="B70">
        <v>64</v>
      </c>
      <c r="C70">
        <v>1</v>
      </c>
      <c r="E70" t="s">
        <v>188</v>
      </c>
      <c r="F70">
        <v>64</v>
      </c>
      <c r="G70">
        <v>1</v>
      </c>
    </row>
    <row r="71" spans="1:7" x14ac:dyDescent="0.25">
      <c r="A71" t="s">
        <v>189</v>
      </c>
      <c r="B71">
        <v>65</v>
      </c>
      <c r="C71">
        <v>1</v>
      </c>
      <c r="E71" t="s">
        <v>189</v>
      </c>
      <c r="F71">
        <v>65</v>
      </c>
      <c r="G71">
        <v>1</v>
      </c>
    </row>
    <row r="72" spans="1:7" x14ac:dyDescent="0.25">
      <c r="A72" t="s">
        <v>190</v>
      </c>
      <c r="B72">
        <v>66</v>
      </c>
      <c r="C72">
        <v>1</v>
      </c>
      <c r="E72" t="s">
        <v>190</v>
      </c>
      <c r="F72">
        <v>66</v>
      </c>
      <c r="G72">
        <v>1</v>
      </c>
    </row>
    <row r="73" spans="1:7" x14ac:dyDescent="0.25">
      <c r="A73" t="s">
        <v>191</v>
      </c>
      <c r="B73">
        <v>67</v>
      </c>
      <c r="C73">
        <v>1</v>
      </c>
      <c r="E73" t="s">
        <v>191</v>
      </c>
      <c r="F73">
        <v>67</v>
      </c>
      <c r="G73">
        <v>1</v>
      </c>
    </row>
    <row r="74" spans="1:7" x14ac:dyDescent="0.25">
      <c r="A74" t="s">
        <v>192</v>
      </c>
      <c r="B74">
        <v>68</v>
      </c>
      <c r="C74">
        <v>1</v>
      </c>
      <c r="E74" t="s">
        <v>192</v>
      </c>
      <c r="F74">
        <v>68</v>
      </c>
      <c r="G74">
        <v>1</v>
      </c>
    </row>
    <row r="75" spans="1:7" x14ac:dyDescent="0.25">
      <c r="A75" t="s">
        <v>193</v>
      </c>
      <c r="B75">
        <v>69</v>
      </c>
      <c r="C75">
        <v>1</v>
      </c>
      <c r="E75" t="s">
        <v>193</v>
      </c>
      <c r="F75">
        <v>69</v>
      </c>
      <c r="G75">
        <v>1</v>
      </c>
    </row>
    <row r="76" spans="1:7" x14ac:dyDescent="0.25">
      <c r="A76" t="s">
        <v>194</v>
      </c>
      <c r="B76">
        <v>70</v>
      </c>
      <c r="C76">
        <v>1</v>
      </c>
      <c r="E76" t="s">
        <v>194</v>
      </c>
      <c r="F76">
        <v>70</v>
      </c>
      <c r="G76">
        <v>1</v>
      </c>
    </row>
    <row r="77" spans="1:7" x14ac:dyDescent="0.25">
      <c r="A77" t="s">
        <v>195</v>
      </c>
      <c r="B77">
        <v>71</v>
      </c>
      <c r="C77">
        <v>1</v>
      </c>
      <c r="E77" t="s">
        <v>195</v>
      </c>
      <c r="F77">
        <v>71</v>
      </c>
      <c r="G77">
        <v>1</v>
      </c>
    </row>
    <row r="78" spans="1:7" x14ac:dyDescent="0.25">
      <c r="A78" t="s">
        <v>196</v>
      </c>
      <c r="B78">
        <v>72</v>
      </c>
      <c r="C78">
        <v>1</v>
      </c>
      <c r="E78" t="s">
        <v>196</v>
      </c>
      <c r="F78">
        <v>72</v>
      </c>
      <c r="G78">
        <v>1</v>
      </c>
    </row>
    <row r="79" spans="1:7" x14ac:dyDescent="0.25">
      <c r="A79" t="s">
        <v>197</v>
      </c>
      <c r="B79">
        <v>73</v>
      </c>
      <c r="C79">
        <v>1</v>
      </c>
      <c r="E79" t="s">
        <v>197</v>
      </c>
      <c r="F79">
        <v>73</v>
      </c>
      <c r="G79">
        <v>1</v>
      </c>
    </row>
    <row r="80" spans="1:7" x14ac:dyDescent="0.25">
      <c r="A80" t="s">
        <v>198</v>
      </c>
      <c r="B80">
        <v>74</v>
      </c>
      <c r="C80">
        <v>1</v>
      </c>
      <c r="E80" t="s">
        <v>198</v>
      </c>
      <c r="F80">
        <v>74</v>
      </c>
      <c r="G80">
        <v>1</v>
      </c>
    </row>
    <row r="81" spans="1:7" x14ac:dyDescent="0.25">
      <c r="A81" t="s">
        <v>199</v>
      </c>
      <c r="B81">
        <v>75</v>
      </c>
      <c r="C81">
        <v>1</v>
      </c>
      <c r="E81" t="s">
        <v>199</v>
      </c>
      <c r="F81">
        <v>75</v>
      </c>
      <c r="G81">
        <v>1</v>
      </c>
    </row>
    <row r="82" spans="1:7" x14ac:dyDescent="0.25">
      <c r="A82" t="s">
        <v>200</v>
      </c>
      <c r="B82">
        <v>76</v>
      </c>
      <c r="C82">
        <v>1</v>
      </c>
      <c r="E82" t="s">
        <v>200</v>
      </c>
      <c r="F82">
        <v>76</v>
      </c>
      <c r="G82">
        <v>1</v>
      </c>
    </row>
    <row r="83" spans="1:7" x14ac:dyDescent="0.25">
      <c r="A83" t="s">
        <v>201</v>
      </c>
      <c r="B83">
        <v>77</v>
      </c>
      <c r="C83">
        <v>1</v>
      </c>
      <c r="E83" t="s">
        <v>201</v>
      </c>
      <c r="F83">
        <v>77</v>
      </c>
      <c r="G83">
        <v>1</v>
      </c>
    </row>
    <row r="84" spans="1:7" x14ac:dyDescent="0.25">
      <c r="A84" t="s">
        <v>202</v>
      </c>
      <c r="B84">
        <v>78</v>
      </c>
      <c r="C84">
        <v>1</v>
      </c>
      <c r="E84" t="s">
        <v>202</v>
      </c>
      <c r="F84">
        <v>78</v>
      </c>
      <c r="G84">
        <v>1</v>
      </c>
    </row>
    <row r="85" spans="1:7" x14ac:dyDescent="0.25">
      <c r="A85" t="s">
        <v>203</v>
      </c>
      <c r="B85">
        <v>79</v>
      </c>
      <c r="C85">
        <v>1</v>
      </c>
      <c r="E85" t="s">
        <v>203</v>
      </c>
      <c r="F85">
        <v>79</v>
      </c>
      <c r="G85">
        <v>1</v>
      </c>
    </row>
    <row r="86" spans="1:7" x14ac:dyDescent="0.25">
      <c r="A86" t="s">
        <v>204</v>
      </c>
      <c r="B86">
        <v>80</v>
      </c>
      <c r="C86">
        <v>1</v>
      </c>
      <c r="E86" t="s">
        <v>204</v>
      </c>
      <c r="F86">
        <v>80</v>
      </c>
      <c r="G86">
        <v>1</v>
      </c>
    </row>
    <row r="87" spans="1:7" x14ac:dyDescent="0.25">
      <c r="A87" t="s">
        <v>205</v>
      </c>
      <c r="B87">
        <v>81</v>
      </c>
      <c r="C87">
        <v>1</v>
      </c>
      <c r="E87" t="s">
        <v>205</v>
      </c>
      <c r="F87">
        <v>81</v>
      </c>
      <c r="G87">
        <v>1</v>
      </c>
    </row>
    <row r="88" spans="1:7" x14ac:dyDescent="0.25">
      <c r="A88" t="s">
        <v>206</v>
      </c>
      <c r="B88">
        <v>82</v>
      </c>
      <c r="C88">
        <v>1</v>
      </c>
      <c r="E88" t="s">
        <v>206</v>
      </c>
      <c r="F88">
        <v>82</v>
      </c>
      <c r="G88">
        <v>1</v>
      </c>
    </row>
    <row r="89" spans="1:7" x14ac:dyDescent="0.25">
      <c r="A89" t="s">
        <v>207</v>
      </c>
      <c r="B89">
        <v>83</v>
      </c>
      <c r="C89">
        <v>1</v>
      </c>
      <c r="E89" t="s">
        <v>207</v>
      </c>
      <c r="F89">
        <v>83</v>
      </c>
      <c r="G89">
        <v>1</v>
      </c>
    </row>
    <row r="90" spans="1:7" x14ac:dyDescent="0.25">
      <c r="A90" t="s">
        <v>208</v>
      </c>
      <c r="B90">
        <v>84</v>
      </c>
      <c r="C90">
        <v>1</v>
      </c>
      <c r="E90" t="s">
        <v>208</v>
      </c>
      <c r="F90">
        <v>84</v>
      </c>
      <c r="G90">
        <v>1</v>
      </c>
    </row>
    <row r="91" spans="1:7" x14ac:dyDescent="0.25">
      <c r="A91" t="s">
        <v>209</v>
      </c>
      <c r="B91">
        <v>85</v>
      </c>
      <c r="C91">
        <v>1</v>
      </c>
      <c r="E91" t="s">
        <v>209</v>
      </c>
      <c r="F91">
        <v>85</v>
      </c>
      <c r="G91">
        <v>1</v>
      </c>
    </row>
    <row r="92" spans="1:7" x14ac:dyDescent="0.25">
      <c r="A92" t="s">
        <v>210</v>
      </c>
      <c r="B92">
        <v>86</v>
      </c>
      <c r="C92">
        <v>1</v>
      </c>
      <c r="E92" t="s">
        <v>210</v>
      </c>
      <c r="F92">
        <v>86</v>
      </c>
      <c r="G92">
        <v>1</v>
      </c>
    </row>
    <row r="93" spans="1:7" x14ac:dyDescent="0.25">
      <c r="A93" t="s">
        <v>211</v>
      </c>
      <c r="B93">
        <v>87</v>
      </c>
      <c r="C93">
        <v>1</v>
      </c>
      <c r="E93" t="s">
        <v>211</v>
      </c>
      <c r="F93">
        <v>87</v>
      </c>
      <c r="G93">
        <v>1</v>
      </c>
    </row>
    <row r="94" spans="1:7" x14ac:dyDescent="0.25">
      <c r="A94" t="s">
        <v>212</v>
      </c>
      <c r="B94">
        <v>88</v>
      </c>
      <c r="C94">
        <v>1</v>
      </c>
      <c r="E94" t="s">
        <v>212</v>
      </c>
      <c r="F94">
        <v>88</v>
      </c>
      <c r="G94">
        <v>1</v>
      </c>
    </row>
  </sheetData>
  <sortState ref="I6:K64">
    <sortCondition ref="I6:I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>
      <selection activeCell="B1" sqref="B1"/>
    </sheetView>
  </sheetViews>
  <sheetFormatPr defaultRowHeight="15" x14ac:dyDescent="0.25"/>
  <cols>
    <col min="2" max="2" width="10" bestFit="1" customWidth="1"/>
    <col min="7" max="7" width="12" bestFit="1" customWidth="1"/>
    <col min="11" max="11" width="12" bestFit="1" customWidth="1"/>
  </cols>
  <sheetData>
    <row r="1" spans="1:15" x14ac:dyDescent="0.25">
      <c r="A1">
        <v>1</v>
      </c>
      <c r="B1" s="1"/>
      <c r="C1" t="s">
        <v>124</v>
      </c>
      <c r="D1">
        <v>1</v>
      </c>
      <c r="G1" t="str">
        <f>INDEX($C:$C,1)</f>
        <v>KDENR_RED</v>
      </c>
      <c r="H1">
        <f>INDEX($D:$D,1)</f>
        <v>1</v>
      </c>
      <c r="K1" t="str">
        <f>INDEX($C:$C,A1)</f>
        <v>KDENR_RED</v>
      </c>
      <c r="L1">
        <v>1</v>
      </c>
      <c r="N1" t="s">
        <v>124</v>
      </c>
      <c r="O1">
        <v>1</v>
      </c>
    </row>
    <row r="2" spans="1:15" x14ac:dyDescent="0.25">
      <c r="A2">
        <v>2</v>
      </c>
      <c r="B2" s="1">
        <v>107006349.187262</v>
      </c>
      <c r="G2">
        <f>INDEX($B:$B,2)</f>
        <v>107006349.187262</v>
      </c>
      <c r="K2">
        <f>INDEX($B:$B,A2)</f>
        <v>107006349.187262</v>
      </c>
      <c r="N2">
        <v>107006349.187262</v>
      </c>
    </row>
    <row r="3" spans="1:15" x14ac:dyDescent="0.25">
      <c r="A3">
        <v>3</v>
      </c>
      <c r="B3" s="1"/>
      <c r="C3" t="s">
        <v>125</v>
      </c>
      <c r="D3">
        <v>1</v>
      </c>
      <c r="K3" t="str">
        <f t="shared" ref="K3:K34" si="0">INDEX($C:$C,A3)</f>
        <v>KDENR_PLA</v>
      </c>
      <c r="L3">
        <v>1</v>
      </c>
      <c r="N3" t="s">
        <v>125</v>
      </c>
      <c r="O3">
        <v>1</v>
      </c>
    </row>
    <row r="4" spans="1:15" x14ac:dyDescent="0.25">
      <c r="A4">
        <v>4</v>
      </c>
      <c r="B4" s="1">
        <v>18319618.294053499</v>
      </c>
      <c r="K4">
        <f t="shared" ref="K4:K35" si="1">INDEX($B:$B,A4)</f>
        <v>18319618.294053499</v>
      </c>
      <c r="N4">
        <v>18319618.294053499</v>
      </c>
    </row>
    <row r="5" spans="1:15" x14ac:dyDescent="0.25">
      <c r="A5">
        <v>5</v>
      </c>
      <c r="B5" s="1"/>
      <c r="C5" t="s">
        <v>126</v>
      </c>
      <c r="D5">
        <v>1</v>
      </c>
      <c r="K5" t="str">
        <f t="shared" ref="K5:K36" si="2">INDEX($C:$C,A5)</f>
        <v>KDENR_ANC</v>
      </c>
      <c r="L5">
        <v>1</v>
      </c>
      <c r="N5" t="s">
        <v>126</v>
      </c>
      <c r="O5">
        <v>1</v>
      </c>
    </row>
    <row r="6" spans="1:15" x14ac:dyDescent="0.25">
      <c r="A6">
        <v>6</v>
      </c>
      <c r="B6" s="1">
        <v>107005965.732215</v>
      </c>
      <c r="K6">
        <f t="shared" ref="K6:K37" si="3">INDEX($B:$B,A6)</f>
        <v>107005965.732215</v>
      </c>
      <c r="N6">
        <v>107005965.732215</v>
      </c>
    </row>
    <row r="7" spans="1:15" x14ac:dyDescent="0.25">
      <c r="A7">
        <v>7</v>
      </c>
      <c r="B7" s="1"/>
      <c r="C7" t="s">
        <v>127</v>
      </c>
      <c r="D7">
        <v>1</v>
      </c>
      <c r="K7" t="str">
        <f t="shared" ref="K7:K38" si="4">INDEX($C:$C,A7)</f>
        <v>KDENR_BFT</v>
      </c>
      <c r="L7">
        <v>1</v>
      </c>
      <c r="N7" t="s">
        <v>127</v>
      </c>
      <c r="O7">
        <v>1</v>
      </c>
    </row>
    <row r="8" spans="1:15" x14ac:dyDescent="0.25">
      <c r="A8">
        <v>8</v>
      </c>
      <c r="B8" s="1">
        <v>1765.14591418075</v>
      </c>
      <c r="K8">
        <f t="shared" ref="K8:K39" si="5">INDEX($B:$B,A8)</f>
        <v>1765.14591418075</v>
      </c>
      <c r="N8">
        <v>1765.14591418075</v>
      </c>
    </row>
    <row r="9" spans="1:15" x14ac:dyDescent="0.25">
      <c r="A9">
        <v>9</v>
      </c>
      <c r="B9" s="1"/>
      <c r="C9" t="s">
        <v>128</v>
      </c>
      <c r="D9">
        <v>1</v>
      </c>
      <c r="K9" t="str">
        <f t="shared" ref="K9:K40" si="6">INDEX($C:$C,A9)</f>
        <v>KDENR_COD</v>
      </c>
      <c r="L9">
        <v>1</v>
      </c>
      <c r="N9" t="s">
        <v>128</v>
      </c>
      <c r="O9">
        <v>1</v>
      </c>
    </row>
    <row r="10" spans="1:15" x14ac:dyDescent="0.25">
      <c r="A10">
        <v>10</v>
      </c>
      <c r="B10" s="1">
        <v>13465423.4149641</v>
      </c>
      <c r="K10">
        <f t="shared" ref="K10:K41" si="7">INDEX($B:$B,A10)</f>
        <v>13465423.4149641</v>
      </c>
      <c r="N10">
        <v>13465423.4149641</v>
      </c>
    </row>
    <row r="11" spans="1:15" x14ac:dyDescent="0.25">
      <c r="A11">
        <v>11</v>
      </c>
      <c r="B11" s="1"/>
      <c r="C11" t="s">
        <v>129</v>
      </c>
      <c r="D11">
        <v>1</v>
      </c>
      <c r="K11" t="str">
        <f t="shared" ref="K11:K42" si="8">INDEX($C:$C,A11)</f>
        <v>KDENR_HAL</v>
      </c>
      <c r="L11">
        <v>1</v>
      </c>
      <c r="N11" t="s">
        <v>129</v>
      </c>
      <c r="O11">
        <v>1</v>
      </c>
    </row>
    <row r="12" spans="1:15" x14ac:dyDescent="0.25">
      <c r="A12">
        <v>12</v>
      </c>
      <c r="B12" s="1">
        <v>26027.177965848099</v>
      </c>
      <c r="K12">
        <f t="shared" ref="K12:K43" si="9">INDEX($B:$B,A12)</f>
        <v>26027.177965848099</v>
      </c>
      <c r="N12">
        <v>26027.177965848099</v>
      </c>
    </row>
    <row r="13" spans="1:15" x14ac:dyDescent="0.25">
      <c r="A13">
        <v>13</v>
      </c>
      <c r="B13" s="1"/>
      <c r="C13" t="s">
        <v>130</v>
      </c>
      <c r="D13">
        <v>1</v>
      </c>
      <c r="K13" t="str">
        <f t="shared" ref="K13:K44" si="10">INDEX($C:$C,A13)</f>
        <v>KDENR_HER</v>
      </c>
      <c r="L13">
        <v>1</v>
      </c>
      <c r="N13" t="s">
        <v>130</v>
      </c>
      <c r="O13">
        <v>1</v>
      </c>
    </row>
    <row r="14" spans="1:15" x14ac:dyDescent="0.25">
      <c r="A14">
        <v>14</v>
      </c>
      <c r="B14" s="1">
        <v>22275540.803566501</v>
      </c>
      <c r="K14">
        <f t="shared" ref="K14:K45" si="11">INDEX($B:$B,A14)</f>
        <v>22275540.803566501</v>
      </c>
      <c r="N14">
        <v>22275540.803566501</v>
      </c>
    </row>
    <row r="15" spans="1:15" x14ac:dyDescent="0.25">
      <c r="A15">
        <v>15</v>
      </c>
      <c r="B15" s="1"/>
      <c r="C15" t="s">
        <v>131</v>
      </c>
      <c r="D15">
        <v>1</v>
      </c>
      <c r="K15" t="str">
        <f t="shared" ref="K15:K46" si="12">INDEX($C:$C,A15)</f>
        <v>KDENR_MEN</v>
      </c>
      <c r="L15">
        <v>1</v>
      </c>
      <c r="N15" t="s">
        <v>131</v>
      </c>
      <c r="O15">
        <v>1</v>
      </c>
    </row>
    <row r="16" spans="1:15" x14ac:dyDescent="0.25">
      <c r="A16">
        <v>16</v>
      </c>
      <c r="B16" s="1">
        <v>22299557.727366701</v>
      </c>
      <c r="K16">
        <f t="shared" ref="K16:K47" si="13">INDEX($B:$B,A16)</f>
        <v>22299557.727366701</v>
      </c>
      <c r="N16">
        <v>22299557.727366701</v>
      </c>
    </row>
    <row r="17" spans="1:15" x14ac:dyDescent="0.25">
      <c r="A17">
        <v>17</v>
      </c>
      <c r="B17" s="1"/>
      <c r="C17" t="s">
        <v>132</v>
      </c>
      <c r="D17">
        <v>1</v>
      </c>
      <c r="K17" t="str">
        <f t="shared" ref="K17:K48" si="14">INDEX($C:$C,A17)</f>
        <v>KDENR_SAL</v>
      </c>
      <c r="L17">
        <v>1</v>
      </c>
      <c r="N17" t="s">
        <v>132</v>
      </c>
      <c r="O17">
        <v>1</v>
      </c>
    </row>
    <row r="18" spans="1:15" x14ac:dyDescent="0.25">
      <c r="A18">
        <v>18</v>
      </c>
      <c r="B18" s="1">
        <v>931.76699616558994</v>
      </c>
      <c r="K18">
        <f t="shared" ref="K18:K49" si="15">INDEX($B:$B,A18)</f>
        <v>931.76699616558994</v>
      </c>
      <c r="N18">
        <v>931.76699616558994</v>
      </c>
    </row>
    <row r="19" spans="1:15" x14ac:dyDescent="0.25">
      <c r="A19">
        <v>19</v>
      </c>
      <c r="B19" s="1"/>
      <c r="C19" t="s">
        <v>133</v>
      </c>
      <c r="D19">
        <v>1</v>
      </c>
      <c r="K19" t="str">
        <f t="shared" ref="K19:K50" si="16">INDEX($C:$C,A19)</f>
        <v>KDENR_SDF</v>
      </c>
      <c r="L19">
        <v>1</v>
      </c>
      <c r="N19" t="s">
        <v>133</v>
      </c>
      <c r="O19">
        <v>1</v>
      </c>
    </row>
    <row r="20" spans="1:15" x14ac:dyDescent="0.25">
      <c r="A20">
        <v>20</v>
      </c>
      <c r="B20" s="1">
        <v>24225.8951238269</v>
      </c>
      <c r="K20">
        <f t="shared" ref="K20:K51" si="17">INDEX($B:$B,A20)</f>
        <v>24225.8951238269</v>
      </c>
      <c r="N20">
        <v>24225.8951238269</v>
      </c>
    </row>
    <row r="21" spans="1:15" x14ac:dyDescent="0.25">
      <c r="A21">
        <v>21</v>
      </c>
      <c r="B21" s="1"/>
      <c r="C21" t="s">
        <v>134</v>
      </c>
      <c r="D21">
        <v>1</v>
      </c>
      <c r="K21" t="str">
        <f t="shared" ref="K21:K52" si="18">INDEX($C:$C,A21)</f>
        <v>KDENR_BWH</v>
      </c>
      <c r="L21">
        <v>1</v>
      </c>
      <c r="N21" t="s">
        <v>134</v>
      </c>
      <c r="O21">
        <v>1</v>
      </c>
    </row>
    <row r="22" spans="1:15" x14ac:dyDescent="0.25">
      <c r="A22">
        <v>22</v>
      </c>
      <c r="B22" s="1">
        <v>477.837437809211</v>
      </c>
      <c r="K22">
        <f t="shared" ref="K22:K53" si="19">INDEX($B:$B,A22)</f>
        <v>477.837437809211</v>
      </c>
      <c r="N22">
        <v>477.837437809211</v>
      </c>
    </row>
    <row r="23" spans="1:15" x14ac:dyDescent="0.25">
      <c r="A23">
        <v>23</v>
      </c>
      <c r="B23" s="1"/>
      <c r="C23" t="s">
        <v>135</v>
      </c>
      <c r="D23">
        <v>1</v>
      </c>
      <c r="K23" t="str">
        <f t="shared" ref="K23:K54" si="20">INDEX($C:$C,A23)</f>
        <v>KDENR_BIL</v>
      </c>
      <c r="L23">
        <v>1</v>
      </c>
      <c r="N23" t="s">
        <v>135</v>
      </c>
      <c r="O23">
        <v>1</v>
      </c>
    </row>
    <row r="24" spans="1:15" x14ac:dyDescent="0.25">
      <c r="A24">
        <v>24</v>
      </c>
      <c r="B24" s="1">
        <v>1024.41816466406</v>
      </c>
      <c r="K24">
        <f t="shared" ref="K24:K55" si="21">INDEX($B:$B,A24)</f>
        <v>1024.41816466406</v>
      </c>
      <c r="N24">
        <v>1024.41816466406</v>
      </c>
    </row>
    <row r="25" spans="1:15" x14ac:dyDescent="0.25">
      <c r="A25">
        <v>25</v>
      </c>
      <c r="B25" s="1"/>
      <c r="C25" t="s">
        <v>136</v>
      </c>
      <c r="D25">
        <v>1</v>
      </c>
      <c r="K25" t="str">
        <f t="shared" ref="K25:K56" si="22">INDEX($C:$C,A25)</f>
        <v>KDENR_BSB</v>
      </c>
      <c r="L25">
        <v>1</v>
      </c>
      <c r="N25" t="s">
        <v>136</v>
      </c>
      <c r="O25">
        <v>1</v>
      </c>
    </row>
    <row r="26" spans="1:15" x14ac:dyDescent="0.25">
      <c r="A26">
        <v>26</v>
      </c>
      <c r="B26" s="1">
        <v>234804.855408328</v>
      </c>
      <c r="K26">
        <f t="shared" ref="K26:K57" si="23">INDEX($B:$B,A26)</f>
        <v>234804.855408328</v>
      </c>
      <c r="N26">
        <v>234804.855408328</v>
      </c>
    </row>
    <row r="27" spans="1:15" x14ac:dyDescent="0.25">
      <c r="A27">
        <v>27</v>
      </c>
      <c r="B27" s="1"/>
      <c r="C27" t="s">
        <v>137</v>
      </c>
      <c r="D27">
        <v>1</v>
      </c>
      <c r="K27" t="str">
        <f t="shared" ref="K27:K58" si="24">INDEX($C:$C,A27)</f>
        <v>KDENR_BLS</v>
      </c>
      <c r="L27">
        <v>1</v>
      </c>
      <c r="N27" t="s">
        <v>137</v>
      </c>
      <c r="O27">
        <v>1</v>
      </c>
    </row>
    <row r="28" spans="1:15" x14ac:dyDescent="0.25">
      <c r="A28">
        <v>28</v>
      </c>
      <c r="B28" s="1">
        <v>14527.794748251299</v>
      </c>
      <c r="K28">
        <f t="shared" ref="K28:K59" si="25">INDEX($B:$B,A28)</f>
        <v>14527.794748251299</v>
      </c>
      <c r="N28">
        <v>14527.794748251299</v>
      </c>
    </row>
    <row r="29" spans="1:15" x14ac:dyDescent="0.25">
      <c r="A29">
        <v>29</v>
      </c>
      <c r="B29" s="1"/>
      <c r="C29" t="s">
        <v>138</v>
      </c>
      <c r="D29">
        <v>1</v>
      </c>
      <c r="K29" t="str">
        <f t="shared" ref="K29:K60" si="26">INDEX($C:$C,A29)</f>
        <v>KDENR_BLF</v>
      </c>
      <c r="L29">
        <v>1</v>
      </c>
      <c r="N29" t="s">
        <v>138</v>
      </c>
      <c r="O29">
        <v>1</v>
      </c>
    </row>
    <row r="30" spans="1:15" x14ac:dyDescent="0.25">
      <c r="A30">
        <v>30</v>
      </c>
      <c r="B30" s="1">
        <v>503800.44455625798</v>
      </c>
      <c r="K30">
        <f t="shared" ref="K30:K61" si="27">INDEX($B:$B,A30)</f>
        <v>503800.44455625798</v>
      </c>
      <c r="N30">
        <v>503800.44455625798</v>
      </c>
    </row>
    <row r="31" spans="1:15" x14ac:dyDescent="0.25">
      <c r="A31">
        <v>31</v>
      </c>
      <c r="B31" s="1"/>
      <c r="C31" t="s">
        <v>139</v>
      </c>
      <c r="D31">
        <v>1</v>
      </c>
      <c r="K31" t="str">
        <f t="shared" ref="K31:K62" si="28">INDEX($C:$C,A31)</f>
        <v>KDENR_BUT</v>
      </c>
      <c r="L31">
        <v>1</v>
      </c>
      <c r="N31" t="s">
        <v>139</v>
      </c>
      <c r="O31">
        <v>1</v>
      </c>
    </row>
    <row r="32" spans="1:15" x14ac:dyDescent="0.25">
      <c r="A32">
        <v>32</v>
      </c>
      <c r="B32" s="1">
        <v>18608659.676050201</v>
      </c>
      <c r="K32">
        <f t="shared" ref="K32:K63" si="29">INDEX($B:$B,A32)</f>
        <v>18608659.676050201</v>
      </c>
      <c r="N32">
        <v>18608659.676050201</v>
      </c>
    </row>
    <row r="33" spans="1:15" x14ac:dyDescent="0.25">
      <c r="A33">
        <v>33</v>
      </c>
      <c r="B33" s="1"/>
      <c r="C33" t="s">
        <v>140</v>
      </c>
      <c r="D33">
        <v>1</v>
      </c>
      <c r="K33" t="str">
        <f t="shared" ref="K33:K64" si="30">INDEX($C:$C,A33)</f>
        <v>KDENR_DRM</v>
      </c>
      <c r="L33">
        <v>1</v>
      </c>
      <c r="N33" t="s">
        <v>140</v>
      </c>
      <c r="O33">
        <v>1</v>
      </c>
    </row>
    <row r="34" spans="1:15" x14ac:dyDescent="0.25">
      <c r="A34">
        <v>34</v>
      </c>
      <c r="B34" s="1">
        <v>143957.908204565</v>
      </c>
      <c r="K34">
        <f t="shared" ref="K34:K65" si="31">INDEX($B:$B,A34)</f>
        <v>143957.908204565</v>
      </c>
      <c r="N34">
        <v>143957.908204565</v>
      </c>
    </row>
    <row r="35" spans="1:15" x14ac:dyDescent="0.25">
      <c r="A35">
        <v>35</v>
      </c>
      <c r="B35" s="1"/>
      <c r="C35" t="s">
        <v>141</v>
      </c>
      <c r="D35">
        <v>1</v>
      </c>
      <c r="K35" t="str">
        <f t="shared" ref="K35:K66" si="32">INDEX($C:$C,A35)</f>
        <v>KDENR_FOU</v>
      </c>
      <c r="L35">
        <v>1</v>
      </c>
      <c r="N35" t="s">
        <v>141</v>
      </c>
      <c r="O35">
        <v>1</v>
      </c>
    </row>
    <row r="36" spans="1:15" x14ac:dyDescent="0.25">
      <c r="A36">
        <v>36</v>
      </c>
      <c r="B36" s="1">
        <v>12105794.1310442</v>
      </c>
      <c r="K36">
        <f t="shared" ref="K36:K67" si="33">INDEX($B:$B,A36)</f>
        <v>12105794.1310442</v>
      </c>
      <c r="N36">
        <v>12105794.1310442</v>
      </c>
    </row>
    <row r="37" spans="1:15" x14ac:dyDescent="0.25">
      <c r="A37">
        <v>37</v>
      </c>
      <c r="B37" s="1"/>
      <c r="C37" t="s">
        <v>142</v>
      </c>
      <c r="D37">
        <v>1</v>
      </c>
      <c r="K37" t="str">
        <f t="shared" ref="K37:K68" si="34">INDEX($C:$C,A37)</f>
        <v>KDENR_HAD</v>
      </c>
      <c r="L37">
        <v>1</v>
      </c>
      <c r="N37" t="s">
        <v>142</v>
      </c>
      <c r="O37">
        <v>1</v>
      </c>
    </row>
    <row r="38" spans="1:15" x14ac:dyDescent="0.25">
      <c r="A38">
        <v>38</v>
      </c>
      <c r="B38" s="1">
        <v>189877235.507967</v>
      </c>
      <c r="K38">
        <f t="shared" ref="K38:K69" si="35">INDEX($B:$B,A38)</f>
        <v>189877235.507967</v>
      </c>
      <c r="N38">
        <v>189877235.507967</v>
      </c>
    </row>
    <row r="39" spans="1:15" x14ac:dyDescent="0.25">
      <c r="A39">
        <v>39</v>
      </c>
      <c r="B39" s="1"/>
      <c r="C39" t="s">
        <v>143</v>
      </c>
      <c r="D39">
        <v>1</v>
      </c>
      <c r="K39" t="str">
        <f t="shared" ref="K39:K70" si="36">INDEX($C:$C,A39)</f>
        <v>KDENR_INV</v>
      </c>
      <c r="L39">
        <v>1</v>
      </c>
      <c r="N39" t="s">
        <v>143</v>
      </c>
      <c r="O39">
        <v>1</v>
      </c>
    </row>
    <row r="40" spans="1:15" x14ac:dyDescent="0.25">
      <c r="A40">
        <v>40</v>
      </c>
      <c r="B40" s="1">
        <v>974160.95107346203</v>
      </c>
      <c r="K40">
        <f t="shared" ref="K40:K71" si="37">INDEX($B:$B,A40)</f>
        <v>974160.95107346203</v>
      </c>
      <c r="N40">
        <v>974160.95107346203</v>
      </c>
    </row>
    <row r="41" spans="1:15" x14ac:dyDescent="0.25">
      <c r="A41">
        <v>41</v>
      </c>
      <c r="B41" s="1"/>
      <c r="C41" t="s">
        <v>144</v>
      </c>
      <c r="D41">
        <v>1</v>
      </c>
      <c r="K41" t="str">
        <f t="shared" ref="K41:K72" si="38">INDEX($C:$C,A41)</f>
        <v>KDENR_LSK</v>
      </c>
      <c r="L41">
        <v>1</v>
      </c>
      <c r="N41" t="s">
        <v>144</v>
      </c>
      <c r="O41">
        <v>1</v>
      </c>
    </row>
    <row r="42" spans="1:15" x14ac:dyDescent="0.25">
      <c r="A42">
        <v>42</v>
      </c>
      <c r="B42" s="1">
        <v>19585507.955552001</v>
      </c>
      <c r="K42">
        <f t="shared" ref="K42:K73" si="39">INDEX($B:$B,A42)</f>
        <v>19585507.955552001</v>
      </c>
      <c r="N42">
        <v>19585507.955552001</v>
      </c>
    </row>
    <row r="43" spans="1:15" x14ac:dyDescent="0.25">
      <c r="A43">
        <v>43</v>
      </c>
      <c r="B43" s="1"/>
      <c r="C43" t="s">
        <v>145</v>
      </c>
      <c r="D43">
        <v>1</v>
      </c>
      <c r="K43" t="str">
        <f t="shared" ref="K43:K74" si="40">INDEX($C:$C,A43)</f>
        <v>KDENR_MAK</v>
      </c>
      <c r="L43">
        <v>1</v>
      </c>
      <c r="N43" t="s">
        <v>145</v>
      </c>
      <c r="O43">
        <v>1</v>
      </c>
    </row>
    <row r="44" spans="1:15" x14ac:dyDescent="0.25">
      <c r="A44">
        <v>44</v>
      </c>
      <c r="B44" s="1">
        <v>7629883.4156098496</v>
      </c>
      <c r="K44">
        <f t="shared" ref="K44:K75" si="41">INDEX($B:$B,A44)</f>
        <v>7629883.4156098496</v>
      </c>
      <c r="N44">
        <v>7629883.4156098496</v>
      </c>
    </row>
    <row r="45" spans="1:15" x14ac:dyDescent="0.25">
      <c r="A45">
        <v>45</v>
      </c>
      <c r="B45" s="1"/>
      <c r="C45" t="s">
        <v>146</v>
      </c>
      <c r="D45">
        <v>1</v>
      </c>
      <c r="K45" t="str">
        <f t="shared" ref="K45:K76" si="42">INDEX($C:$C,A45)</f>
        <v>KDENR_REP</v>
      </c>
      <c r="L45">
        <v>1</v>
      </c>
      <c r="N45" t="s">
        <v>146</v>
      </c>
      <c r="O45">
        <v>1</v>
      </c>
    </row>
    <row r="46" spans="1:15" x14ac:dyDescent="0.25">
      <c r="A46">
        <v>46</v>
      </c>
      <c r="B46" s="1">
        <v>1529.87911106671</v>
      </c>
      <c r="K46">
        <f t="shared" ref="K46:K77" si="43">INDEX($B:$B,A46)</f>
        <v>1529.87911106671</v>
      </c>
      <c r="N46">
        <v>1529.87911106671</v>
      </c>
    </row>
    <row r="47" spans="1:15" x14ac:dyDescent="0.25">
      <c r="A47">
        <v>47</v>
      </c>
      <c r="B47" s="1"/>
      <c r="C47" t="s">
        <v>147</v>
      </c>
      <c r="D47">
        <v>1</v>
      </c>
      <c r="K47" t="str">
        <f t="shared" ref="K47:K78" si="44">INDEX($C:$C,A47)</f>
        <v>KDENR_MPF</v>
      </c>
      <c r="L47">
        <v>1</v>
      </c>
      <c r="N47" t="s">
        <v>147</v>
      </c>
      <c r="O47">
        <v>1</v>
      </c>
    </row>
    <row r="48" spans="1:15" x14ac:dyDescent="0.25">
      <c r="A48">
        <v>48</v>
      </c>
      <c r="B48" s="1">
        <v>726851.673233771</v>
      </c>
      <c r="K48">
        <f t="shared" ref="K48:K79" si="45">INDEX($B:$B,A48)</f>
        <v>726851.673233771</v>
      </c>
      <c r="N48">
        <v>726851.673233771</v>
      </c>
    </row>
    <row r="49" spans="1:15" x14ac:dyDescent="0.25">
      <c r="A49">
        <v>49</v>
      </c>
      <c r="B49" s="1"/>
      <c r="C49" t="s">
        <v>148</v>
      </c>
      <c r="D49">
        <v>1</v>
      </c>
      <c r="K49" t="str">
        <f t="shared" ref="K49:K80" si="46">INDEX($C:$C,A49)</f>
        <v>KDENR_FDF</v>
      </c>
      <c r="L49">
        <v>1</v>
      </c>
      <c r="N49" t="s">
        <v>148</v>
      </c>
      <c r="O49">
        <v>1</v>
      </c>
    </row>
    <row r="50" spans="1:15" x14ac:dyDescent="0.25">
      <c r="A50">
        <v>50</v>
      </c>
      <c r="B50" s="1">
        <v>326110954.66183901</v>
      </c>
      <c r="K50">
        <f t="shared" ref="K50:K81" si="47">INDEX($B:$B,A50)</f>
        <v>326110954.66183901</v>
      </c>
      <c r="N50">
        <v>326110954.66183901</v>
      </c>
    </row>
    <row r="51" spans="1:15" x14ac:dyDescent="0.25">
      <c r="A51">
        <v>51</v>
      </c>
      <c r="B51" s="1"/>
      <c r="C51" t="s">
        <v>149</v>
      </c>
      <c r="D51">
        <v>1</v>
      </c>
      <c r="K51" t="str">
        <f t="shared" ref="K51:K82" si="48">INDEX($C:$C,A51)</f>
        <v>KDENR_GOO</v>
      </c>
      <c r="L51">
        <v>1</v>
      </c>
      <c r="N51" t="s">
        <v>149</v>
      </c>
      <c r="O51">
        <v>1</v>
      </c>
    </row>
    <row r="52" spans="1:15" x14ac:dyDescent="0.25">
      <c r="A52">
        <v>52</v>
      </c>
      <c r="B52" s="1">
        <v>25033699.872062199</v>
      </c>
      <c r="K52">
        <f t="shared" ref="K52:K83" si="49">INDEX($B:$B,A52)</f>
        <v>25033699.872062199</v>
      </c>
      <c r="N52">
        <v>25033699.872062199</v>
      </c>
    </row>
    <row r="53" spans="1:15" x14ac:dyDescent="0.25">
      <c r="A53">
        <v>53</v>
      </c>
      <c r="B53" s="1"/>
      <c r="C53" t="s">
        <v>150</v>
      </c>
      <c r="D53">
        <v>1</v>
      </c>
      <c r="K53" t="str">
        <f t="shared" ref="K53:K84" si="50">INDEX($C:$C,A53)</f>
        <v>KDENR_SK</v>
      </c>
      <c r="L53">
        <v>1</v>
      </c>
      <c r="N53" t="s">
        <v>150</v>
      </c>
      <c r="O53">
        <v>1</v>
      </c>
    </row>
    <row r="54" spans="1:15" x14ac:dyDescent="0.25">
      <c r="A54">
        <v>54</v>
      </c>
      <c r="B54" s="1">
        <v>4068806.2697374602</v>
      </c>
      <c r="K54">
        <f t="shared" ref="K54:K85" si="51">INDEX($B:$B,A54)</f>
        <v>4068806.2697374602</v>
      </c>
      <c r="N54">
        <v>4068806.2697374602</v>
      </c>
    </row>
    <row r="55" spans="1:15" x14ac:dyDescent="0.25">
      <c r="A55">
        <v>55</v>
      </c>
      <c r="B55" s="1"/>
      <c r="C55" t="s">
        <v>151</v>
      </c>
      <c r="D55">
        <v>1</v>
      </c>
      <c r="K55" t="str">
        <f t="shared" ref="K55:K86" si="52">INDEX($C:$C,A55)</f>
        <v>KDENR_OPT</v>
      </c>
      <c r="L55">
        <v>1</v>
      </c>
      <c r="N55" t="s">
        <v>151</v>
      </c>
      <c r="O55">
        <v>1</v>
      </c>
    </row>
    <row r="56" spans="1:15" x14ac:dyDescent="0.25">
      <c r="A56">
        <v>56</v>
      </c>
      <c r="B56" s="1">
        <v>17414715.445440002</v>
      </c>
      <c r="K56">
        <f t="shared" ref="K56:K87" si="53">INDEX($B:$B,A56)</f>
        <v>17414715.445440002</v>
      </c>
      <c r="N56">
        <v>17414715.445440002</v>
      </c>
    </row>
    <row r="57" spans="1:15" x14ac:dyDescent="0.25">
      <c r="A57">
        <v>57</v>
      </c>
      <c r="B57" s="1"/>
      <c r="C57" t="s">
        <v>152</v>
      </c>
      <c r="D57">
        <v>1</v>
      </c>
      <c r="K57" t="str">
        <f t="shared" ref="K57:K88" si="54">INDEX($C:$C,A57)</f>
        <v>KDENR_OHK</v>
      </c>
      <c r="L57">
        <v>1</v>
      </c>
      <c r="N57" t="s">
        <v>152</v>
      </c>
      <c r="O57">
        <v>1</v>
      </c>
    </row>
    <row r="58" spans="1:15" x14ac:dyDescent="0.25">
      <c r="A58">
        <v>58</v>
      </c>
      <c r="B58" s="1">
        <v>584216.79164817301</v>
      </c>
      <c r="K58">
        <f t="shared" ref="K58:K89" si="55">INDEX($B:$B,A58)</f>
        <v>584216.79164817301</v>
      </c>
      <c r="N58">
        <v>584216.79164817301</v>
      </c>
    </row>
    <row r="59" spans="1:15" x14ac:dyDescent="0.25">
      <c r="A59">
        <v>59</v>
      </c>
      <c r="B59" s="1"/>
      <c r="C59" t="s">
        <v>153</v>
      </c>
      <c r="D59">
        <v>1</v>
      </c>
      <c r="K59" t="str">
        <f t="shared" ref="K59:K90" si="56">INDEX($C:$C,A59)</f>
        <v>KDENR_BPF</v>
      </c>
      <c r="L59">
        <v>1</v>
      </c>
      <c r="N59" t="s">
        <v>153</v>
      </c>
      <c r="O59">
        <v>1</v>
      </c>
    </row>
    <row r="60" spans="1:15" x14ac:dyDescent="0.25">
      <c r="A60">
        <v>60</v>
      </c>
      <c r="B60" s="1">
        <v>27179692.087752201</v>
      </c>
      <c r="K60">
        <f t="shared" ref="K60:K91" si="57">INDEX($B:$B,A60)</f>
        <v>27179692.087752201</v>
      </c>
      <c r="N60">
        <v>27179692.087752201</v>
      </c>
    </row>
    <row r="61" spans="1:15" x14ac:dyDescent="0.25">
      <c r="A61">
        <v>61</v>
      </c>
      <c r="B61" s="1"/>
      <c r="C61" t="s">
        <v>154</v>
      </c>
      <c r="D61">
        <v>1</v>
      </c>
      <c r="K61" t="str">
        <f t="shared" ref="K61:K92" si="58">INDEX($C:$C,A61)</f>
        <v>KDENR_DSH</v>
      </c>
      <c r="L61">
        <v>1</v>
      </c>
      <c r="N61" t="s">
        <v>154</v>
      </c>
      <c r="O61">
        <v>1</v>
      </c>
    </row>
    <row r="62" spans="1:15" x14ac:dyDescent="0.25">
      <c r="A62">
        <v>62</v>
      </c>
      <c r="B62" s="1">
        <v>1405.9533418041899</v>
      </c>
      <c r="K62">
        <f t="shared" ref="K62:K93" si="59">INDEX($B:$B,A62)</f>
        <v>1405.9533418041899</v>
      </c>
      <c r="N62">
        <v>1405.9533418041899</v>
      </c>
    </row>
    <row r="63" spans="1:15" x14ac:dyDescent="0.25">
      <c r="A63">
        <v>63</v>
      </c>
      <c r="B63" s="1"/>
      <c r="C63" t="s">
        <v>155</v>
      </c>
      <c r="D63">
        <v>1</v>
      </c>
      <c r="K63" t="str">
        <f t="shared" ref="K63:K94" si="60">INDEX($C:$C,A63)</f>
        <v>KDENR_FLA</v>
      </c>
      <c r="L63">
        <v>1</v>
      </c>
      <c r="N63" t="s">
        <v>155</v>
      </c>
      <c r="O63">
        <v>1</v>
      </c>
    </row>
    <row r="64" spans="1:15" x14ac:dyDescent="0.25">
      <c r="A64">
        <v>64</v>
      </c>
      <c r="B64" s="1">
        <v>1753116.1287585599</v>
      </c>
      <c r="K64">
        <f t="shared" ref="K64:K95" si="61">INDEX($B:$B,A64)</f>
        <v>1753116.1287585599</v>
      </c>
      <c r="N64">
        <v>1753116.1287585599</v>
      </c>
    </row>
    <row r="65" spans="1:15" x14ac:dyDescent="0.25">
      <c r="A65">
        <v>65</v>
      </c>
      <c r="B65" s="1"/>
      <c r="C65" t="s">
        <v>156</v>
      </c>
      <c r="D65">
        <v>1</v>
      </c>
      <c r="K65" t="str">
        <f t="shared" ref="K65:K96" si="62">INDEX($C:$C,A65)</f>
        <v>KDENR_PSH</v>
      </c>
      <c r="L65">
        <v>1</v>
      </c>
      <c r="N65" t="s">
        <v>156</v>
      </c>
      <c r="O65">
        <v>1</v>
      </c>
    </row>
    <row r="66" spans="1:15" x14ac:dyDescent="0.25">
      <c r="A66">
        <v>66</v>
      </c>
      <c r="B66" s="1">
        <v>3365.3920260382502</v>
      </c>
      <c r="K66">
        <f t="shared" ref="K66:K97" si="63">INDEX($B:$B,A66)</f>
        <v>3365.3920260382502</v>
      </c>
      <c r="N66">
        <v>3365.3920260382502</v>
      </c>
    </row>
    <row r="67" spans="1:15" x14ac:dyDescent="0.25">
      <c r="A67">
        <v>67</v>
      </c>
      <c r="B67" s="1"/>
      <c r="C67" t="s">
        <v>157</v>
      </c>
      <c r="D67">
        <v>1</v>
      </c>
      <c r="K67" t="str">
        <f t="shared" ref="K67:K98" si="64">INDEX($C:$C,A67)</f>
        <v>KDENR_TUN</v>
      </c>
      <c r="L67">
        <v>1</v>
      </c>
      <c r="N67" t="s">
        <v>157</v>
      </c>
      <c r="O67">
        <v>1</v>
      </c>
    </row>
    <row r="68" spans="1:15" x14ac:dyDescent="0.25">
      <c r="A68">
        <v>68</v>
      </c>
      <c r="B68" s="1">
        <v>24145.046988922699</v>
      </c>
      <c r="K68">
        <f t="shared" ref="K68:K99" si="65">INDEX($B:$B,A68)</f>
        <v>24145.046988922699</v>
      </c>
      <c r="N68">
        <v>24145.046988922699</v>
      </c>
    </row>
    <row r="69" spans="1:15" x14ac:dyDescent="0.25">
      <c r="A69">
        <v>69</v>
      </c>
      <c r="B69" s="1"/>
      <c r="C69" t="s">
        <v>158</v>
      </c>
      <c r="D69">
        <v>1</v>
      </c>
      <c r="K69" t="str">
        <f t="shared" ref="K69:K100" si="66">INDEX($C:$C,A69)</f>
        <v>KDENR_PIN</v>
      </c>
      <c r="L69">
        <v>1</v>
      </c>
      <c r="N69" t="s">
        <v>158</v>
      </c>
      <c r="O69">
        <v>1</v>
      </c>
    </row>
    <row r="70" spans="1:15" x14ac:dyDescent="0.25">
      <c r="A70">
        <v>70</v>
      </c>
      <c r="B70" s="1">
        <v>15945.491386703499</v>
      </c>
      <c r="K70">
        <f t="shared" ref="K70:K101" si="67">INDEX($B:$B,A70)</f>
        <v>15945.491386703499</v>
      </c>
      <c r="N70">
        <v>15945.491386703499</v>
      </c>
    </row>
    <row r="71" spans="1:15" x14ac:dyDescent="0.25">
      <c r="A71">
        <v>71</v>
      </c>
      <c r="B71" s="1"/>
      <c r="C71" t="s">
        <v>159</v>
      </c>
      <c r="D71">
        <v>1</v>
      </c>
      <c r="K71" t="str">
        <f t="shared" ref="K71:K118" si="68">INDEX($C:$C,A71)</f>
        <v>KDENR_POL</v>
      </c>
      <c r="L71">
        <v>1</v>
      </c>
      <c r="N71" t="s">
        <v>159</v>
      </c>
      <c r="O71">
        <v>1</v>
      </c>
    </row>
    <row r="72" spans="1:15" x14ac:dyDescent="0.25">
      <c r="A72">
        <v>72</v>
      </c>
      <c r="B72" s="1">
        <v>14379014.233098701</v>
      </c>
      <c r="K72">
        <f t="shared" ref="K72:K118" si="69">INDEX($B:$B,A72)</f>
        <v>14379014.233098701</v>
      </c>
      <c r="N72">
        <v>14379014.233098701</v>
      </c>
    </row>
    <row r="73" spans="1:15" x14ac:dyDescent="0.25">
      <c r="A73">
        <v>73</v>
      </c>
      <c r="B73" s="1"/>
      <c r="C73" t="s">
        <v>160</v>
      </c>
      <c r="D73">
        <v>1</v>
      </c>
      <c r="K73" t="str">
        <f t="shared" ref="K73:K118" si="70">INDEX($C:$C,A73)</f>
        <v>KDENR_POR</v>
      </c>
      <c r="L73">
        <v>1</v>
      </c>
      <c r="N73" t="s">
        <v>160</v>
      </c>
      <c r="O73">
        <v>1</v>
      </c>
    </row>
    <row r="74" spans="1:15" x14ac:dyDescent="0.25">
      <c r="A74">
        <v>74</v>
      </c>
      <c r="B74" s="1">
        <v>4636.70910021075</v>
      </c>
      <c r="K74">
        <f t="shared" ref="K74:K118" si="71">INDEX($B:$B,A74)</f>
        <v>4636.70910021075</v>
      </c>
      <c r="N74">
        <v>4636.70910021075</v>
      </c>
    </row>
    <row r="75" spans="1:15" x14ac:dyDescent="0.25">
      <c r="A75">
        <v>75</v>
      </c>
      <c r="B75" s="1"/>
      <c r="C75" t="s">
        <v>161</v>
      </c>
      <c r="D75">
        <v>1</v>
      </c>
      <c r="K75" t="str">
        <f t="shared" ref="K75:K118" si="72">INDEX($C:$C,A75)</f>
        <v>KDENR_RHK</v>
      </c>
      <c r="L75">
        <v>1</v>
      </c>
      <c r="N75" t="s">
        <v>161</v>
      </c>
      <c r="O75">
        <v>1</v>
      </c>
    </row>
    <row r="76" spans="1:15" x14ac:dyDescent="0.25">
      <c r="A76">
        <v>76</v>
      </c>
      <c r="B76" s="1">
        <v>22551542.1017114</v>
      </c>
      <c r="K76">
        <f t="shared" ref="K76:K118" si="73">INDEX($B:$B,A76)</f>
        <v>22551542.1017114</v>
      </c>
      <c r="N76">
        <v>22551542.1017114</v>
      </c>
    </row>
    <row r="77" spans="1:15" x14ac:dyDescent="0.25">
      <c r="A77">
        <v>77</v>
      </c>
      <c r="B77" s="1"/>
      <c r="C77" t="s">
        <v>162</v>
      </c>
      <c r="D77">
        <v>1</v>
      </c>
      <c r="K77" t="str">
        <f t="shared" ref="K77:K118" si="74">INDEX($C:$C,A77)</f>
        <v>KDENR_RWH</v>
      </c>
      <c r="L77">
        <v>1</v>
      </c>
      <c r="N77" t="s">
        <v>162</v>
      </c>
      <c r="O77">
        <v>1</v>
      </c>
    </row>
    <row r="78" spans="1:15" x14ac:dyDescent="0.25">
      <c r="A78">
        <v>78</v>
      </c>
      <c r="B78" s="1">
        <v>97.699720811133503</v>
      </c>
      <c r="K78">
        <f t="shared" ref="K78:K118" si="75">INDEX($B:$B,A78)</f>
        <v>97.699720811133503</v>
      </c>
      <c r="N78">
        <v>97.699720811133503</v>
      </c>
    </row>
    <row r="79" spans="1:15" x14ac:dyDescent="0.25">
      <c r="A79">
        <v>79</v>
      </c>
      <c r="B79" s="1"/>
      <c r="C79" t="s">
        <v>163</v>
      </c>
      <c r="D79">
        <v>1</v>
      </c>
      <c r="K79" t="str">
        <f t="shared" ref="K79:K118" si="76">INDEX($C:$C,A79)</f>
        <v>KDENR_SSH</v>
      </c>
      <c r="L79">
        <v>1</v>
      </c>
      <c r="N79" t="s">
        <v>163</v>
      </c>
      <c r="O79">
        <v>1</v>
      </c>
    </row>
    <row r="80" spans="1:15" x14ac:dyDescent="0.25">
      <c r="A80">
        <v>80</v>
      </c>
      <c r="B80" s="1">
        <v>49606.9547203974</v>
      </c>
      <c r="K80">
        <f t="shared" ref="K80:K118" si="77">INDEX($B:$B,A80)</f>
        <v>49606.9547203974</v>
      </c>
      <c r="N80">
        <v>49606.9547203974</v>
      </c>
    </row>
    <row r="81" spans="1:15" x14ac:dyDescent="0.25">
      <c r="A81">
        <v>81</v>
      </c>
      <c r="B81" s="1"/>
      <c r="C81" t="s">
        <v>164</v>
      </c>
      <c r="D81">
        <v>1</v>
      </c>
      <c r="K81" t="str">
        <f t="shared" ref="K81:K118" si="78">INDEX($C:$C,A81)</f>
        <v>KDENR_SCU</v>
      </c>
      <c r="L81">
        <v>1</v>
      </c>
      <c r="N81" t="s">
        <v>164</v>
      </c>
      <c r="O81">
        <v>1</v>
      </c>
    </row>
    <row r="82" spans="1:15" x14ac:dyDescent="0.25">
      <c r="A82">
        <v>82</v>
      </c>
      <c r="B82" s="1">
        <v>5171302.9022974102</v>
      </c>
      <c r="K82">
        <f t="shared" ref="K82:K118" si="79">INDEX($B:$B,A82)</f>
        <v>5171302.9022974102</v>
      </c>
      <c r="N82">
        <v>5171302.9022974102</v>
      </c>
    </row>
    <row r="83" spans="1:15" x14ac:dyDescent="0.25">
      <c r="A83">
        <v>83</v>
      </c>
      <c r="B83" s="1"/>
      <c r="C83" t="s">
        <v>165</v>
      </c>
      <c r="D83">
        <v>1</v>
      </c>
      <c r="K83" t="str">
        <f t="shared" ref="K83:K118" si="80">INDEX($C:$C,A83)</f>
        <v>KDENR_SB</v>
      </c>
      <c r="L83">
        <v>1</v>
      </c>
      <c r="N83" t="s">
        <v>165</v>
      </c>
      <c r="O83">
        <v>1</v>
      </c>
    </row>
    <row r="84" spans="1:15" x14ac:dyDescent="0.25">
      <c r="A84">
        <v>84</v>
      </c>
      <c r="B84" s="1">
        <v>873839.27407927602</v>
      </c>
      <c r="K84">
        <f t="shared" ref="K84:K118" si="81">INDEX($B:$B,A84)</f>
        <v>873839.27407927602</v>
      </c>
      <c r="N84">
        <v>873839.27407927602</v>
      </c>
    </row>
    <row r="85" spans="1:15" x14ac:dyDescent="0.25">
      <c r="A85">
        <v>85</v>
      </c>
      <c r="B85" s="1"/>
      <c r="C85" t="s">
        <v>166</v>
      </c>
      <c r="D85">
        <v>1</v>
      </c>
      <c r="K85" t="str">
        <f t="shared" ref="K85:K118" si="82">INDEX($C:$C,A85)</f>
        <v>KDENR_FDE</v>
      </c>
      <c r="L85">
        <v>1</v>
      </c>
      <c r="N85" t="s">
        <v>166</v>
      </c>
      <c r="O85">
        <v>1</v>
      </c>
    </row>
    <row r="86" spans="1:15" x14ac:dyDescent="0.25">
      <c r="A86">
        <v>86</v>
      </c>
      <c r="B86" s="1">
        <v>2894260.9164987002</v>
      </c>
      <c r="K86">
        <f t="shared" ref="K86:K118" si="83">INDEX($B:$B,A86)</f>
        <v>2894260.9164987002</v>
      </c>
      <c r="N86">
        <v>2894260.9164987002</v>
      </c>
    </row>
    <row r="87" spans="1:15" x14ac:dyDescent="0.25">
      <c r="A87">
        <v>87</v>
      </c>
      <c r="B87" s="1"/>
      <c r="C87" t="s">
        <v>167</v>
      </c>
      <c r="D87">
        <v>1</v>
      </c>
      <c r="K87" t="str">
        <f t="shared" ref="K87:K118" si="84">INDEX($C:$C,A87)</f>
        <v>KDENR_SHK</v>
      </c>
      <c r="L87">
        <v>1</v>
      </c>
      <c r="N87" t="s">
        <v>167</v>
      </c>
      <c r="O87">
        <v>1</v>
      </c>
    </row>
    <row r="88" spans="1:15" x14ac:dyDescent="0.25">
      <c r="A88">
        <v>88</v>
      </c>
      <c r="B88" s="1">
        <v>319941297.203161</v>
      </c>
      <c r="K88">
        <f t="shared" ref="K88:K118" si="85">INDEX($B:$B,A88)</f>
        <v>319941297.203161</v>
      </c>
      <c r="N88">
        <v>319941297.203161</v>
      </c>
    </row>
    <row r="89" spans="1:15" x14ac:dyDescent="0.25">
      <c r="A89">
        <v>89</v>
      </c>
      <c r="B89" s="1"/>
      <c r="C89" t="s">
        <v>168</v>
      </c>
      <c r="D89">
        <v>1</v>
      </c>
      <c r="K89" t="str">
        <f t="shared" ref="K89:K118" si="86">INDEX($C:$C,A89)</f>
        <v>KDENR_SWH</v>
      </c>
      <c r="L89">
        <v>1</v>
      </c>
      <c r="N89" t="s">
        <v>168</v>
      </c>
      <c r="O89">
        <v>1</v>
      </c>
    </row>
    <row r="90" spans="1:15" x14ac:dyDescent="0.25">
      <c r="A90">
        <v>90</v>
      </c>
      <c r="B90" s="1">
        <v>14615.802008233301</v>
      </c>
      <c r="K90">
        <f t="shared" ref="K90:K118" si="87">INDEX($B:$B,A90)</f>
        <v>14615.802008233301</v>
      </c>
      <c r="N90">
        <v>14615.802008233301</v>
      </c>
    </row>
    <row r="91" spans="1:15" x14ac:dyDescent="0.25">
      <c r="A91">
        <v>91</v>
      </c>
      <c r="B91" s="1"/>
      <c r="C91" t="s">
        <v>169</v>
      </c>
      <c r="D91">
        <v>1</v>
      </c>
      <c r="K91" t="str">
        <f t="shared" ref="K91:K118" si="88">INDEX($C:$C,A91)</f>
        <v>KDENR_SMO</v>
      </c>
      <c r="L91">
        <v>1</v>
      </c>
      <c r="N91" t="s">
        <v>169</v>
      </c>
      <c r="O91">
        <v>1</v>
      </c>
    </row>
    <row r="92" spans="1:15" x14ac:dyDescent="0.25">
      <c r="A92">
        <v>92</v>
      </c>
      <c r="B92" s="1">
        <v>1052495.9924236001</v>
      </c>
      <c r="K92">
        <f t="shared" ref="K92:K118" si="89">INDEX($B:$B,A92)</f>
        <v>1052495.9924236001</v>
      </c>
      <c r="N92">
        <v>1052495.9924236001</v>
      </c>
    </row>
    <row r="93" spans="1:15" x14ac:dyDescent="0.25">
      <c r="A93">
        <v>93</v>
      </c>
      <c r="B93" s="1"/>
      <c r="C93" t="s">
        <v>170</v>
      </c>
      <c r="D93">
        <v>1</v>
      </c>
      <c r="K93" t="str">
        <f t="shared" ref="K93:K118" si="90">INDEX($C:$C,A93)</f>
        <v>KDENR_DOG</v>
      </c>
      <c r="L93">
        <v>1</v>
      </c>
      <c r="N93" t="s">
        <v>170</v>
      </c>
      <c r="O93">
        <v>1</v>
      </c>
    </row>
    <row r="94" spans="1:15" x14ac:dyDescent="0.25">
      <c r="A94">
        <v>94</v>
      </c>
      <c r="B94" s="1">
        <v>20544505.133144699</v>
      </c>
      <c r="K94">
        <f t="shared" ref="K94:K118" si="91">INDEX($B:$B,A94)</f>
        <v>20544505.133144699</v>
      </c>
      <c r="N94">
        <v>20544505.133144699</v>
      </c>
    </row>
    <row r="95" spans="1:15" x14ac:dyDescent="0.25">
      <c r="A95">
        <v>95</v>
      </c>
      <c r="B95" s="1"/>
      <c r="C95" t="s">
        <v>171</v>
      </c>
      <c r="D95">
        <v>1</v>
      </c>
      <c r="K95" t="str">
        <f t="shared" ref="K95:K118" si="92">INDEX($C:$C,A95)</f>
        <v>KDENR_STB</v>
      </c>
      <c r="L95">
        <v>1</v>
      </c>
      <c r="N95" t="s">
        <v>171</v>
      </c>
      <c r="O95">
        <v>1</v>
      </c>
    </row>
    <row r="96" spans="1:15" x14ac:dyDescent="0.25">
      <c r="A96">
        <v>96</v>
      </c>
      <c r="B96" s="1">
        <v>203591.015990749</v>
      </c>
      <c r="K96">
        <f t="shared" ref="K96:K118" si="93">INDEX($B:$B,A96)</f>
        <v>203591.015990749</v>
      </c>
      <c r="N96">
        <v>203591.015990749</v>
      </c>
    </row>
    <row r="97" spans="1:15" x14ac:dyDescent="0.25">
      <c r="A97">
        <v>97</v>
      </c>
      <c r="B97" s="1"/>
      <c r="C97" t="s">
        <v>172</v>
      </c>
      <c r="D97">
        <v>1</v>
      </c>
      <c r="K97" t="str">
        <f t="shared" ref="K97:K118" si="94">INDEX($C:$C,A97)</f>
        <v>KDENR_SUF</v>
      </c>
      <c r="L97">
        <v>1</v>
      </c>
      <c r="N97" t="s">
        <v>172</v>
      </c>
      <c r="O97">
        <v>1</v>
      </c>
    </row>
    <row r="98" spans="1:15" x14ac:dyDescent="0.25">
      <c r="A98">
        <v>98</v>
      </c>
      <c r="B98" s="1">
        <v>343900.82049919298</v>
      </c>
      <c r="K98">
        <f t="shared" ref="K98:K118" si="95">INDEX($B:$B,A98)</f>
        <v>343900.82049919298</v>
      </c>
      <c r="N98">
        <v>343900.82049919298</v>
      </c>
    </row>
    <row r="99" spans="1:15" x14ac:dyDescent="0.25">
      <c r="A99">
        <v>99</v>
      </c>
      <c r="B99" s="1"/>
      <c r="C99" t="s">
        <v>173</v>
      </c>
      <c r="D99">
        <v>1</v>
      </c>
      <c r="K99" t="str">
        <f t="shared" ref="K99:K118" si="96">INDEX($C:$C,A99)</f>
        <v>KDENR_TAU</v>
      </c>
      <c r="L99">
        <v>1</v>
      </c>
      <c r="N99" t="s">
        <v>173</v>
      </c>
      <c r="O99">
        <v>1</v>
      </c>
    </row>
    <row r="100" spans="1:15" x14ac:dyDescent="0.25">
      <c r="A100">
        <v>100</v>
      </c>
      <c r="B100" s="1">
        <v>130447.91342108999</v>
      </c>
      <c r="K100">
        <f t="shared" ref="K100:K118" si="97">INDEX($B:$B,A100)</f>
        <v>130447.91342108999</v>
      </c>
      <c r="N100">
        <v>130447.91342108999</v>
      </c>
    </row>
    <row r="101" spans="1:15" x14ac:dyDescent="0.25">
      <c r="A101">
        <v>101</v>
      </c>
      <c r="B101" s="1"/>
      <c r="C101" t="s">
        <v>174</v>
      </c>
      <c r="D101">
        <v>1</v>
      </c>
      <c r="K101" t="str">
        <f t="shared" ref="K101:K118" si="98">INDEX($C:$C,A101)</f>
        <v>KDENR_TYL</v>
      </c>
      <c r="L101">
        <v>1</v>
      </c>
      <c r="N101" t="s">
        <v>174</v>
      </c>
      <c r="O101">
        <v>1</v>
      </c>
    </row>
    <row r="102" spans="1:15" x14ac:dyDescent="0.25">
      <c r="A102">
        <v>102</v>
      </c>
      <c r="B102" s="1">
        <v>33543.9868961795</v>
      </c>
      <c r="K102">
        <f t="shared" ref="K102:K118" si="99">INDEX($B:$B,A102)</f>
        <v>33543.9868961795</v>
      </c>
      <c r="N102">
        <v>33543.9868961795</v>
      </c>
    </row>
    <row r="103" spans="1:15" x14ac:dyDescent="0.25">
      <c r="A103">
        <v>103</v>
      </c>
      <c r="B103" s="1"/>
      <c r="C103" t="s">
        <v>175</v>
      </c>
      <c r="D103">
        <v>1</v>
      </c>
      <c r="K103" t="str">
        <f t="shared" ref="K103:K118" si="100">INDEX($C:$C,A103)</f>
        <v>KDENR_TWH</v>
      </c>
      <c r="L103">
        <v>1</v>
      </c>
      <c r="N103" t="s">
        <v>175</v>
      </c>
      <c r="O103">
        <v>1</v>
      </c>
    </row>
    <row r="104" spans="1:15" x14ac:dyDescent="0.25">
      <c r="A104">
        <v>104</v>
      </c>
      <c r="B104" s="1">
        <v>163.94072598370701</v>
      </c>
      <c r="K104">
        <f t="shared" ref="K104:K118" si="101">INDEX($B:$B,A104)</f>
        <v>163.94072598370701</v>
      </c>
      <c r="N104">
        <v>163.94072598370701</v>
      </c>
    </row>
    <row r="105" spans="1:15" x14ac:dyDescent="0.25">
      <c r="A105">
        <v>105</v>
      </c>
      <c r="B105" s="1"/>
      <c r="C105" t="s">
        <v>176</v>
      </c>
      <c r="D105">
        <v>1</v>
      </c>
      <c r="K105" t="str">
        <f t="shared" ref="K105:K118" si="102">INDEX($C:$C,A105)</f>
        <v>KDENR_WHK</v>
      </c>
      <c r="L105">
        <v>1</v>
      </c>
      <c r="N105" t="s">
        <v>176</v>
      </c>
      <c r="O105">
        <v>1</v>
      </c>
    </row>
    <row r="106" spans="1:15" x14ac:dyDescent="0.25">
      <c r="A106">
        <v>106</v>
      </c>
      <c r="B106" s="1">
        <v>47589302.566656798</v>
      </c>
      <c r="K106">
        <f t="shared" ref="K106:K118" si="103">INDEX($B:$B,A106)</f>
        <v>47589302.566656798</v>
      </c>
      <c r="N106">
        <v>47589302.566656798</v>
      </c>
    </row>
    <row r="107" spans="1:15" x14ac:dyDescent="0.25">
      <c r="A107">
        <v>107</v>
      </c>
      <c r="B107" s="1"/>
      <c r="C107" t="s">
        <v>177</v>
      </c>
      <c r="D107">
        <v>1</v>
      </c>
      <c r="K107" t="str">
        <f t="shared" ref="K107:K118" si="104">INDEX($C:$C,A107)</f>
        <v>KDENR_WPF</v>
      </c>
      <c r="L107">
        <v>1</v>
      </c>
      <c r="N107" t="s">
        <v>177</v>
      </c>
      <c r="O107">
        <v>1</v>
      </c>
    </row>
    <row r="108" spans="1:15" x14ac:dyDescent="0.25">
      <c r="A108">
        <v>108</v>
      </c>
      <c r="B108" s="1">
        <v>11746738.705931701</v>
      </c>
      <c r="K108">
        <f t="shared" ref="K108:K118" si="105">INDEX($B:$B,A108)</f>
        <v>11746738.705931701</v>
      </c>
      <c r="N108">
        <v>11746738.705931701</v>
      </c>
    </row>
    <row r="109" spans="1:15" x14ac:dyDescent="0.25">
      <c r="A109">
        <v>109</v>
      </c>
      <c r="B109" s="1"/>
      <c r="C109" t="s">
        <v>178</v>
      </c>
      <c r="D109">
        <v>1</v>
      </c>
      <c r="K109" t="str">
        <f t="shared" ref="K109:K118" si="106">INDEX($C:$C,A109)</f>
        <v>KDENR_WIF</v>
      </c>
      <c r="L109">
        <v>1</v>
      </c>
      <c r="N109" t="s">
        <v>178</v>
      </c>
      <c r="O109">
        <v>1</v>
      </c>
    </row>
    <row r="110" spans="1:15" x14ac:dyDescent="0.25">
      <c r="A110">
        <v>110</v>
      </c>
      <c r="B110" s="1">
        <v>6602020.7322074603</v>
      </c>
      <c r="K110">
        <f t="shared" ref="K110:K118" si="107">INDEX($B:$B,A110)</f>
        <v>6602020.7322074603</v>
      </c>
      <c r="N110">
        <v>6602020.7322074603</v>
      </c>
    </row>
    <row r="111" spans="1:15" x14ac:dyDescent="0.25">
      <c r="A111">
        <v>111</v>
      </c>
      <c r="B111" s="1"/>
      <c r="C111" t="s">
        <v>179</v>
      </c>
      <c r="D111">
        <v>1</v>
      </c>
      <c r="K111" t="str">
        <f t="shared" ref="K111:K118" si="108">INDEX($C:$C,A111)</f>
        <v>KDENR_WSK</v>
      </c>
      <c r="L111">
        <v>1</v>
      </c>
      <c r="N111" t="s">
        <v>179</v>
      </c>
      <c r="O111">
        <v>1</v>
      </c>
    </row>
    <row r="112" spans="1:15" x14ac:dyDescent="0.25">
      <c r="A112">
        <v>112</v>
      </c>
      <c r="B112" s="1">
        <v>3843931.8667445299</v>
      </c>
      <c r="K112">
        <f t="shared" ref="K112:K118" si="109">INDEX($B:$B,A112)</f>
        <v>3843931.8667445299</v>
      </c>
      <c r="N112">
        <v>3843931.8667445299</v>
      </c>
    </row>
    <row r="113" spans="1:15" x14ac:dyDescent="0.25">
      <c r="A113">
        <v>113</v>
      </c>
      <c r="B113" s="1"/>
      <c r="C113" t="s">
        <v>180</v>
      </c>
      <c r="D113">
        <v>1</v>
      </c>
      <c r="K113" t="str">
        <f t="shared" ref="K113:K118" si="110">INDEX($C:$C,A113)</f>
        <v>KDENR_WTF</v>
      </c>
      <c r="L113">
        <v>1</v>
      </c>
      <c r="N113" t="s">
        <v>180</v>
      </c>
      <c r="O113">
        <v>1</v>
      </c>
    </row>
    <row r="114" spans="1:15" x14ac:dyDescent="0.25">
      <c r="A114">
        <v>114</v>
      </c>
      <c r="B114" s="1">
        <v>16260157.1939438</v>
      </c>
      <c r="K114">
        <f t="shared" ref="K114:K118" si="111">INDEX($B:$B,A114)</f>
        <v>16260157.1939438</v>
      </c>
      <c r="N114">
        <v>16260157.1939438</v>
      </c>
    </row>
    <row r="115" spans="1:15" x14ac:dyDescent="0.25">
      <c r="A115">
        <v>115</v>
      </c>
      <c r="B115" s="1"/>
      <c r="C115" t="s">
        <v>181</v>
      </c>
      <c r="D115">
        <v>1</v>
      </c>
      <c r="K115" t="str">
        <f t="shared" ref="K115:K118" si="112">INDEX($C:$C,A115)</f>
        <v>KDENR_WOL</v>
      </c>
      <c r="L115">
        <v>1</v>
      </c>
      <c r="N115" t="s">
        <v>181</v>
      </c>
      <c r="O115">
        <v>1</v>
      </c>
    </row>
    <row r="116" spans="1:15" x14ac:dyDescent="0.25">
      <c r="A116">
        <v>116</v>
      </c>
      <c r="B116" s="1">
        <v>1830456.67700148</v>
      </c>
      <c r="K116">
        <f t="shared" ref="K116:K118" si="113">INDEX($B:$B,A116)</f>
        <v>1830456.67700148</v>
      </c>
      <c r="N116">
        <v>1830456.67700148</v>
      </c>
    </row>
    <row r="117" spans="1:15" x14ac:dyDescent="0.25">
      <c r="A117">
        <v>117</v>
      </c>
      <c r="B117" s="1"/>
      <c r="C117" t="s">
        <v>182</v>
      </c>
      <c r="D117">
        <v>1</v>
      </c>
      <c r="K117" t="str">
        <f t="shared" ref="K117:K118" si="114">INDEX($C:$C,A117)</f>
        <v>KDENR_YTF</v>
      </c>
      <c r="L117">
        <v>1</v>
      </c>
      <c r="N117" t="s">
        <v>182</v>
      </c>
      <c r="O117">
        <v>1</v>
      </c>
    </row>
    <row r="118" spans="1:15" x14ac:dyDescent="0.25">
      <c r="A118">
        <v>118</v>
      </c>
      <c r="B118" s="1">
        <v>184671381.64473</v>
      </c>
      <c r="K118">
        <f t="shared" ref="K118" si="115">INDEX($B:$B,A118)</f>
        <v>184671381.64473</v>
      </c>
      <c r="N118">
        <v>184671381.64473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7"/>
  <sheetViews>
    <sheetView workbookViewId="0">
      <selection activeCell="M2" sqref="M2"/>
    </sheetView>
  </sheetViews>
  <sheetFormatPr defaultRowHeight="15" x14ac:dyDescent="0.25"/>
  <cols>
    <col min="1" max="1" width="26.7109375" bestFit="1" customWidth="1"/>
    <col min="8" max="8" width="12.28515625" bestFit="1" customWidth="1"/>
    <col min="11" max="11" width="12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t="s">
        <v>5</v>
      </c>
      <c r="B2">
        <v>1</v>
      </c>
      <c r="C2">
        <v>0</v>
      </c>
      <c r="D2">
        <v>107006349.187262</v>
      </c>
      <c r="E2" t="s">
        <v>6</v>
      </c>
      <c r="F2" t="s">
        <v>123</v>
      </c>
      <c r="H2" t="s">
        <v>124</v>
      </c>
      <c r="I2">
        <v>1</v>
      </c>
      <c r="K2" t="s">
        <v>145</v>
      </c>
      <c r="L2">
        <v>1</v>
      </c>
    </row>
    <row r="3" spans="1:12" x14ac:dyDescent="0.25">
      <c r="A3" t="s">
        <v>7</v>
      </c>
      <c r="B3">
        <v>1</v>
      </c>
      <c r="C3">
        <v>0</v>
      </c>
      <c r="D3">
        <v>18319618.294053499</v>
      </c>
      <c r="E3" t="s">
        <v>8</v>
      </c>
      <c r="F3" t="s">
        <v>123</v>
      </c>
      <c r="H3" t="s">
        <v>125</v>
      </c>
      <c r="I3">
        <v>1</v>
      </c>
      <c r="K3">
        <v>907169115</v>
      </c>
    </row>
    <row r="4" spans="1:12" x14ac:dyDescent="0.25">
      <c r="A4" t="s">
        <v>9</v>
      </c>
      <c r="B4">
        <v>1</v>
      </c>
      <c r="C4">
        <v>0</v>
      </c>
      <c r="D4">
        <v>107005965.732215</v>
      </c>
      <c r="E4" t="s">
        <v>10</v>
      </c>
      <c r="F4" t="s">
        <v>123</v>
      </c>
      <c r="H4" t="s">
        <v>126</v>
      </c>
      <c r="I4">
        <v>1</v>
      </c>
    </row>
    <row r="5" spans="1:12" x14ac:dyDescent="0.25">
      <c r="A5" t="s">
        <v>11</v>
      </c>
      <c r="B5">
        <v>1</v>
      </c>
      <c r="C5">
        <v>0</v>
      </c>
      <c r="D5">
        <v>1765.14591418075</v>
      </c>
      <c r="E5" t="s">
        <v>12</v>
      </c>
      <c r="F5" t="s">
        <v>123</v>
      </c>
      <c r="H5" t="s">
        <v>127</v>
      </c>
      <c r="I5">
        <v>1</v>
      </c>
      <c r="K5" t="s">
        <v>130</v>
      </c>
      <c r="L5">
        <v>1</v>
      </c>
    </row>
    <row r="6" spans="1:12" x14ac:dyDescent="0.25">
      <c r="A6" t="s">
        <v>13</v>
      </c>
      <c r="B6">
        <v>1</v>
      </c>
      <c r="C6">
        <v>0</v>
      </c>
      <c r="D6">
        <v>13465423.4149641</v>
      </c>
      <c r="E6" t="s">
        <v>14</v>
      </c>
      <c r="F6" t="s">
        <v>123</v>
      </c>
      <c r="H6" t="s">
        <v>128</v>
      </c>
      <c r="I6">
        <v>1</v>
      </c>
      <c r="K6">
        <v>83939817</v>
      </c>
    </row>
    <row r="7" spans="1:12" x14ac:dyDescent="0.25">
      <c r="A7" t="s">
        <v>15</v>
      </c>
      <c r="B7">
        <v>1</v>
      </c>
      <c r="C7">
        <v>0</v>
      </c>
      <c r="D7">
        <v>26027.177965848099</v>
      </c>
      <c r="E7" t="s">
        <v>16</v>
      </c>
      <c r="F7" t="s">
        <v>123</v>
      </c>
      <c r="H7" t="s">
        <v>129</v>
      </c>
      <c r="I7">
        <v>1</v>
      </c>
    </row>
    <row r="8" spans="1:12" x14ac:dyDescent="0.25">
      <c r="A8" t="s">
        <v>17</v>
      </c>
      <c r="B8">
        <v>1</v>
      </c>
      <c r="C8">
        <v>0</v>
      </c>
      <c r="D8">
        <v>22275540.803566501</v>
      </c>
      <c r="E8" t="s">
        <v>18</v>
      </c>
      <c r="F8" t="s">
        <v>123</v>
      </c>
      <c r="H8" t="s">
        <v>130</v>
      </c>
      <c r="I8">
        <v>1</v>
      </c>
      <c r="K8" t="s">
        <v>176</v>
      </c>
      <c r="L8">
        <v>1</v>
      </c>
    </row>
    <row r="9" spans="1:12" x14ac:dyDescent="0.25">
      <c r="A9" t="s">
        <v>19</v>
      </c>
      <c r="B9">
        <v>1</v>
      </c>
      <c r="C9">
        <v>0</v>
      </c>
      <c r="D9">
        <v>22299557.727366701</v>
      </c>
      <c r="E9" t="s">
        <v>20</v>
      </c>
      <c r="F9" t="s">
        <v>123</v>
      </c>
      <c r="H9" t="s">
        <v>131</v>
      </c>
      <c r="I9">
        <v>1</v>
      </c>
      <c r="K9">
        <v>15543009</v>
      </c>
    </row>
    <row r="10" spans="1:12" x14ac:dyDescent="0.25">
      <c r="A10" t="s">
        <v>21</v>
      </c>
      <c r="B10">
        <v>1</v>
      </c>
      <c r="C10">
        <v>0</v>
      </c>
      <c r="D10">
        <v>931.76699616558994</v>
      </c>
      <c r="E10" t="s">
        <v>22</v>
      </c>
      <c r="F10" t="s">
        <v>123</v>
      </c>
      <c r="H10" t="s">
        <v>132</v>
      </c>
      <c r="I10">
        <v>1</v>
      </c>
    </row>
    <row r="11" spans="1:12" x14ac:dyDescent="0.25">
      <c r="A11" t="s">
        <v>23</v>
      </c>
      <c r="B11">
        <v>1</v>
      </c>
      <c r="C11">
        <v>0</v>
      </c>
      <c r="D11">
        <v>24225.8951238269</v>
      </c>
      <c r="E11" t="s">
        <v>24</v>
      </c>
      <c r="F11" t="s">
        <v>123</v>
      </c>
      <c r="H11" t="s">
        <v>133</v>
      </c>
      <c r="I11">
        <v>1</v>
      </c>
      <c r="K11" t="s">
        <v>138</v>
      </c>
      <c r="L11">
        <v>1</v>
      </c>
    </row>
    <row r="12" spans="1:12" x14ac:dyDescent="0.25">
      <c r="A12" t="s">
        <v>25</v>
      </c>
      <c r="B12">
        <v>1</v>
      </c>
      <c r="C12">
        <v>0</v>
      </c>
      <c r="D12">
        <v>477.837437809211</v>
      </c>
      <c r="E12" t="s">
        <v>26</v>
      </c>
      <c r="F12" t="s">
        <v>123</v>
      </c>
      <c r="H12" t="s">
        <v>134</v>
      </c>
      <c r="I12">
        <v>1</v>
      </c>
      <c r="K12">
        <v>7089946</v>
      </c>
    </row>
    <row r="13" spans="1:12" x14ac:dyDescent="0.25">
      <c r="A13" t="s">
        <v>27</v>
      </c>
      <c r="B13">
        <v>1</v>
      </c>
      <c r="C13">
        <v>0</v>
      </c>
      <c r="D13">
        <v>1024.41816466406</v>
      </c>
      <c r="E13" t="s">
        <v>28</v>
      </c>
      <c r="F13" t="s">
        <v>123</v>
      </c>
      <c r="H13" t="s">
        <v>135</v>
      </c>
      <c r="I13">
        <v>1</v>
      </c>
    </row>
    <row r="14" spans="1:12" x14ac:dyDescent="0.25">
      <c r="A14" t="s">
        <v>29</v>
      </c>
      <c r="B14">
        <v>1</v>
      </c>
      <c r="C14">
        <v>0</v>
      </c>
      <c r="D14">
        <v>234804.855408328</v>
      </c>
      <c r="E14" t="s">
        <v>30</v>
      </c>
      <c r="F14" t="s">
        <v>123</v>
      </c>
      <c r="H14" t="s">
        <v>136</v>
      </c>
      <c r="I14">
        <v>1</v>
      </c>
      <c r="K14" t="s">
        <v>177</v>
      </c>
      <c r="L14">
        <v>1</v>
      </c>
    </row>
    <row r="15" spans="1:12" x14ac:dyDescent="0.25">
      <c r="A15" t="s">
        <v>31</v>
      </c>
      <c r="B15">
        <v>1</v>
      </c>
      <c r="C15">
        <v>0</v>
      </c>
      <c r="D15">
        <v>14527.794748251299</v>
      </c>
      <c r="E15" t="s">
        <v>32</v>
      </c>
      <c r="F15" t="s">
        <v>123</v>
      </c>
      <c r="H15" t="s">
        <v>137</v>
      </c>
      <c r="I15">
        <v>1</v>
      </c>
      <c r="K15">
        <v>16249569</v>
      </c>
    </row>
    <row r="16" spans="1:12" x14ac:dyDescent="0.25">
      <c r="A16" t="s">
        <v>33</v>
      </c>
      <c r="B16">
        <v>1</v>
      </c>
      <c r="C16">
        <v>0</v>
      </c>
      <c r="D16">
        <v>503800.44455625798</v>
      </c>
      <c r="E16" t="s">
        <v>34</v>
      </c>
      <c r="F16" t="s">
        <v>123</v>
      </c>
      <c r="H16" t="s">
        <v>138</v>
      </c>
      <c r="I16">
        <v>1</v>
      </c>
    </row>
    <row r="17" spans="1:12" x14ac:dyDescent="0.25">
      <c r="A17" t="s">
        <v>35</v>
      </c>
      <c r="B17">
        <v>1</v>
      </c>
      <c r="C17">
        <v>0</v>
      </c>
      <c r="D17">
        <v>18608659.676050201</v>
      </c>
      <c r="E17" t="s">
        <v>36</v>
      </c>
      <c r="F17" t="s">
        <v>123</v>
      </c>
      <c r="H17" t="s">
        <v>139</v>
      </c>
      <c r="I17">
        <v>1</v>
      </c>
      <c r="K17" t="s">
        <v>172</v>
      </c>
      <c r="L17">
        <v>1</v>
      </c>
    </row>
    <row r="18" spans="1:12" x14ac:dyDescent="0.25">
      <c r="A18" t="s">
        <v>37</v>
      </c>
      <c r="B18">
        <v>1</v>
      </c>
      <c r="C18">
        <v>0</v>
      </c>
      <c r="D18">
        <v>143957.908204565</v>
      </c>
      <c r="E18" t="s">
        <v>38</v>
      </c>
      <c r="F18" t="s">
        <v>123</v>
      </c>
      <c r="H18" t="s">
        <v>140</v>
      </c>
      <c r="I18">
        <v>1</v>
      </c>
      <c r="K18">
        <v>16249569</v>
      </c>
    </row>
    <row r="19" spans="1:12" x14ac:dyDescent="0.25">
      <c r="A19" t="s">
        <v>39</v>
      </c>
      <c r="B19">
        <v>1</v>
      </c>
      <c r="C19">
        <v>0</v>
      </c>
      <c r="D19">
        <v>12105794.1310442</v>
      </c>
      <c r="E19" t="s">
        <v>40</v>
      </c>
      <c r="F19" t="s">
        <v>123</v>
      </c>
      <c r="H19" t="s">
        <v>141</v>
      </c>
      <c r="I19">
        <v>1</v>
      </c>
    </row>
    <row r="20" spans="1:12" x14ac:dyDescent="0.25">
      <c r="A20" t="s">
        <v>41</v>
      </c>
      <c r="B20">
        <v>1</v>
      </c>
      <c r="C20">
        <v>0</v>
      </c>
      <c r="D20">
        <v>189877235.507967</v>
      </c>
      <c r="E20" t="s">
        <v>42</v>
      </c>
      <c r="F20" t="s">
        <v>123</v>
      </c>
      <c r="H20" t="s">
        <v>142</v>
      </c>
      <c r="I20">
        <v>1</v>
      </c>
      <c r="K20" t="s">
        <v>178</v>
      </c>
      <c r="L20">
        <v>1</v>
      </c>
    </row>
    <row r="21" spans="1:12" x14ac:dyDescent="0.25">
      <c r="A21" t="s">
        <v>43</v>
      </c>
      <c r="B21">
        <v>1</v>
      </c>
      <c r="C21">
        <v>0</v>
      </c>
      <c r="D21">
        <v>974160.95107346203</v>
      </c>
      <c r="E21" t="s">
        <v>44</v>
      </c>
      <c r="F21" t="s">
        <v>123</v>
      </c>
      <c r="H21" t="s">
        <v>143</v>
      </c>
      <c r="I21">
        <v>1</v>
      </c>
      <c r="K21">
        <v>16249569</v>
      </c>
    </row>
    <row r="22" spans="1:12" x14ac:dyDescent="0.25">
      <c r="A22" t="s">
        <v>45</v>
      </c>
      <c r="B22">
        <v>1</v>
      </c>
      <c r="C22">
        <v>0</v>
      </c>
      <c r="D22">
        <v>19585507.955552001</v>
      </c>
      <c r="E22" t="s">
        <v>46</v>
      </c>
      <c r="F22" t="s">
        <v>123</v>
      </c>
      <c r="H22" t="s">
        <v>144</v>
      </c>
      <c r="I22">
        <v>1</v>
      </c>
    </row>
    <row r="23" spans="1:12" x14ac:dyDescent="0.25">
      <c r="A23" t="s">
        <v>47</v>
      </c>
      <c r="B23">
        <v>1</v>
      </c>
      <c r="C23">
        <v>0</v>
      </c>
      <c r="D23">
        <v>7629883.4156098496</v>
      </c>
      <c r="E23" t="s">
        <v>48</v>
      </c>
      <c r="F23" t="s">
        <v>123</v>
      </c>
      <c r="H23" t="s">
        <v>145</v>
      </c>
      <c r="I23">
        <v>1</v>
      </c>
      <c r="K23" t="s">
        <v>180</v>
      </c>
      <c r="L23">
        <v>1</v>
      </c>
    </row>
    <row r="24" spans="1:12" x14ac:dyDescent="0.25">
      <c r="A24" t="s">
        <v>49</v>
      </c>
      <c r="B24">
        <v>1</v>
      </c>
      <c r="C24">
        <v>0</v>
      </c>
      <c r="D24">
        <v>1529.87911106671</v>
      </c>
      <c r="E24" t="s">
        <v>50</v>
      </c>
      <c r="F24" t="s">
        <v>123</v>
      </c>
      <c r="H24" t="s">
        <v>146</v>
      </c>
      <c r="I24">
        <v>1</v>
      </c>
      <c r="K24">
        <v>16249569</v>
      </c>
    </row>
    <row r="25" spans="1:12" x14ac:dyDescent="0.25">
      <c r="A25" t="s">
        <v>51</v>
      </c>
      <c r="B25">
        <v>1</v>
      </c>
      <c r="C25">
        <v>0</v>
      </c>
      <c r="D25">
        <v>726851.673233771</v>
      </c>
      <c r="E25" t="s">
        <v>52</v>
      </c>
      <c r="F25" t="s">
        <v>123</v>
      </c>
      <c r="H25" t="s">
        <v>147</v>
      </c>
      <c r="I25">
        <v>1</v>
      </c>
    </row>
    <row r="26" spans="1:12" x14ac:dyDescent="0.25">
      <c r="A26" t="s">
        <v>53</v>
      </c>
      <c r="B26">
        <v>1</v>
      </c>
      <c r="C26">
        <v>0</v>
      </c>
      <c r="D26">
        <v>326110954.66183901</v>
      </c>
      <c r="E26" t="s">
        <v>54</v>
      </c>
      <c r="F26" t="s">
        <v>123</v>
      </c>
      <c r="H26" t="s">
        <v>148</v>
      </c>
      <c r="I26">
        <v>1</v>
      </c>
      <c r="K26" t="s">
        <v>129</v>
      </c>
      <c r="L26">
        <v>1</v>
      </c>
    </row>
    <row r="27" spans="1:12" x14ac:dyDescent="0.25">
      <c r="A27" t="s">
        <v>55</v>
      </c>
      <c r="B27">
        <v>1</v>
      </c>
      <c r="C27">
        <v>0</v>
      </c>
      <c r="D27">
        <v>25033699.872062199</v>
      </c>
      <c r="E27" t="s">
        <v>56</v>
      </c>
      <c r="F27" t="s">
        <v>123</v>
      </c>
      <c r="H27" t="s">
        <v>149</v>
      </c>
      <c r="I27">
        <v>1</v>
      </c>
      <c r="K27">
        <v>16249569</v>
      </c>
    </row>
    <row r="28" spans="1:12" x14ac:dyDescent="0.25">
      <c r="A28" t="s">
        <v>57</v>
      </c>
      <c r="B28">
        <v>1</v>
      </c>
      <c r="C28">
        <v>0</v>
      </c>
      <c r="D28">
        <v>4068806.2697374602</v>
      </c>
      <c r="E28" t="s">
        <v>58</v>
      </c>
      <c r="F28" t="s">
        <v>123</v>
      </c>
      <c r="H28" t="s">
        <v>150</v>
      </c>
      <c r="I28">
        <v>1</v>
      </c>
    </row>
    <row r="29" spans="1:12" x14ac:dyDescent="0.25">
      <c r="A29" t="s">
        <v>59</v>
      </c>
      <c r="B29">
        <v>1</v>
      </c>
      <c r="C29">
        <v>0</v>
      </c>
      <c r="D29">
        <v>17414715.445440002</v>
      </c>
      <c r="E29" t="s">
        <v>60</v>
      </c>
      <c r="F29" t="s">
        <v>123</v>
      </c>
      <c r="H29" t="s">
        <v>151</v>
      </c>
      <c r="I29">
        <v>1</v>
      </c>
      <c r="K29" t="s">
        <v>125</v>
      </c>
      <c r="L29">
        <v>1</v>
      </c>
    </row>
    <row r="30" spans="1:12" x14ac:dyDescent="0.25">
      <c r="A30" t="s">
        <v>61</v>
      </c>
      <c r="B30">
        <v>1</v>
      </c>
      <c r="C30">
        <v>0</v>
      </c>
      <c r="D30">
        <v>584216.79164817301</v>
      </c>
      <c r="E30" t="s">
        <v>62</v>
      </c>
      <c r="F30" t="s">
        <v>123</v>
      </c>
      <c r="H30" t="s">
        <v>152</v>
      </c>
      <c r="I30">
        <v>1</v>
      </c>
      <c r="K30">
        <v>16249569</v>
      </c>
    </row>
    <row r="31" spans="1:12" x14ac:dyDescent="0.25">
      <c r="A31" t="s">
        <v>63</v>
      </c>
      <c r="B31">
        <v>1</v>
      </c>
      <c r="C31">
        <v>0</v>
      </c>
      <c r="D31">
        <v>27179692.087752201</v>
      </c>
      <c r="E31" t="s">
        <v>64</v>
      </c>
      <c r="F31" t="s">
        <v>123</v>
      </c>
      <c r="H31" t="s">
        <v>153</v>
      </c>
      <c r="I31">
        <v>1</v>
      </c>
    </row>
    <row r="32" spans="1:12" x14ac:dyDescent="0.25">
      <c r="A32" t="s">
        <v>65</v>
      </c>
      <c r="B32">
        <v>1</v>
      </c>
      <c r="C32">
        <v>0</v>
      </c>
      <c r="D32">
        <v>1405.9533418041899</v>
      </c>
      <c r="E32" t="s">
        <v>66</v>
      </c>
      <c r="F32" t="s">
        <v>123</v>
      </c>
      <c r="H32" t="s">
        <v>154</v>
      </c>
      <c r="I32">
        <v>1</v>
      </c>
      <c r="K32" t="s">
        <v>141</v>
      </c>
      <c r="L32">
        <v>1</v>
      </c>
    </row>
    <row r="33" spans="1:12" x14ac:dyDescent="0.25">
      <c r="A33" t="s">
        <v>67</v>
      </c>
      <c r="B33">
        <v>1</v>
      </c>
      <c r="C33">
        <v>0</v>
      </c>
      <c r="D33">
        <v>1753116.1287585599</v>
      </c>
      <c r="E33" t="s">
        <v>68</v>
      </c>
      <c r="F33" t="s">
        <v>123</v>
      </c>
      <c r="H33" t="s">
        <v>155</v>
      </c>
      <c r="I33">
        <v>1</v>
      </c>
      <c r="K33">
        <v>16249569</v>
      </c>
    </row>
    <row r="34" spans="1:12" x14ac:dyDescent="0.25">
      <c r="A34" t="s">
        <v>69</v>
      </c>
      <c r="B34">
        <v>1</v>
      </c>
      <c r="C34">
        <v>0</v>
      </c>
      <c r="D34">
        <v>3365.3920260382502</v>
      </c>
      <c r="E34" t="s">
        <v>70</v>
      </c>
      <c r="F34" t="s">
        <v>123</v>
      </c>
      <c r="H34" t="s">
        <v>156</v>
      </c>
      <c r="I34">
        <v>1</v>
      </c>
    </row>
    <row r="35" spans="1:12" x14ac:dyDescent="0.25">
      <c r="A35" t="s">
        <v>71</v>
      </c>
      <c r="B35">
        <v>1</v>
      </c>
      <c r="C35">
        <v>0</v>
      </c>
      <c r="D35">
        <v>24145.046988922699</v>
      </c>
      <c r="E35" t="s">
        <v>72</v>
      </c>
      <c r="F35" t="s">
        <v>123</v>
      </c>
      <c r="H35" t="s">
        <v>157</v>
      </c>
      <c r="I35">
        <v>1</v>
      </c>
      <c r="K35" t="s">
        <v>155</v>
      </c>
      <c r="L35">
        <v>1</v>
      </c>
    </row>
    <row r="36" spans="1:12" x14ac:dyDescent="0.25">
      <c r="A36" t="s">
        <v>73</v>
      </c>
      <c r="B36">
        <v>1</v>
      </c>
      <c r="C36">
        <v>0</v>
      </c>
      <c r="D36">
        <v>15945.491386703499</v>
      </c>
      <c r="E36" t="s">
        <v>74</v>
      </c>
      <c r="F36" t="s">
        <v>123</v>
      </c>
      <c r="H36" t="s">
        <v>158</v>
      </c>
      <c r="I36">
        <v>1</v>
      </c>
      <c r="K36">
        <v>16249569</v>
      </c>
    </row>
    <row r="37" spans="1:12" x14ac:dyDescent="0.25">
      <c r="A37" t="s">
        <v>75</v>
      </c>
      <c r="B37">
        <v>1</v>
      </c>
      <c r="C37">
        <v>0</v>
      </c>
      <c r="D37">
        <v>14379014.233098701</v>
      </c>
      <c r="E37" t="s">
        <v>76</v>
      </c>
      <c r="F37" t="s">
        <v>123</v>
      </c>
      <c r="H37" t="s">
        <v>159</v>
      </c>
      <c r="I37">
        <v>1</v>
      </c>
    </row>
    <row r="38" spans="1:12" x14ac:dyDescent="0.25">
      <c r="A38" t="s">
        <v>77</v>
      </c>
      <c r="B38">
        <v>1</v>
      </c>
      <c r="C38">
        <v>0</v>
      </c>
      <c r="D38">
        <v>4636.70910021075</v>
      </c>
      <c r="E38" t="s">
        <v>78</v>
      </c>
      <c r="F38" t="s">
        <v>123</v>
      </c>
      <c r="H38" t="s">
        <v>160</v>
      </c>
      <c r="I38">
        <v>1</v>
      </c>
      <c r="K38" t="s">
        <v>127</v>
      </c>
      <c r="L38">
        <v>1</v>
      </c>
    </row>
    <row r="39" spans="1:12" x14ac:dyDescent="0.25">
      <c r="A39" t="s">
        <v>79</v>
      </c>
      <c r="B39">
        <v>1</v>
      </c>
      <c r="C39">
        <v>0</v>
      </c>
      <c r="D39">
        <v>22551542.1017114</v>
      </c>
      <c r="E39" t="s">
        <v>80</v>
      </c>
      <c r="F39" t="s">
        <v>123</v>
      </c>
      <c r="H39" t="s">
        <v>161</v>
      </c>
      <c r="I39">
        <v>1</v>
      </c>
      <c r="K39">
        <v>402501</v>
      </c>
    </row>
    <row r="40" spans="1:12" x14ac:dyDescent="0.25">
      <c r="A40" t="s">
        <v>81</v>
      </c>
      <c r="B40">
        <v>1</v>
      </c>
      <c r="C40">
        <v>0</v>
      </c>
      <c r="D40">
        <v>97.699720811133503</v>
      </c>
      <c r="E40" t="s">
        <v>82</v>
      </c>
      <c r="F40" t="s">
        <v>123</v>
      </c>
      <c r="H40" t="s">
        <v>162</v>
      </c>
      <c r="I40">
        <v>1</v>
      </c>
    </row>
    <row r="41" spans="1:12" x14ac:dyDescent="0.25">
      <c r="A41" t="s">
        <v>83</v>
      </c>
      <c r="B41">
        <v>1</v>
      </c>
      <c r="C41">
        <v>0</v>
      </c>
      <c r="D41">
        <v>49606.9547203974</v>
      </c>
      <c r="E41" t="s">
        <v>84</v>
      </c>
      <c r="F41" t="s">
        <v>123</v>
      </c>
      <c r="H41" t="s">
        <v>163</v>
      </c>
      <c r="I41">
        <v>1</v>
      </c>
      <c r="K41" t="s">
        <v>157</v>
      </c>
      <c r="L41">
        <v>1</v>
      </c>
    </row>
    <row r="42" spans="1:12" x14ac:dyDescent="0.25">
      <c r="A42" t="s">
        <v>85</v>
      </c>
      <c r="B42">
        <v>1</v>
      </c>
      <c r="C42">
        <v>0</v>
      </c>
      <c r="D42">
        <v>5171302.9022974102</v>
      </c>
      <c r="E42" t="s">
        <v>86</v>
      </c>
      <c r="F42" t="s">
        <v>123</v>
      </c>
      <c r="H42" t="s">
        <v>164</v>
      </c>
      <c r="I42">
        <v>1</v>
      </c>
      <c r="K42">
        <v>402501</v>
      </c>
    </row>
    <row r="43" spans="1:12" x14ac:dyDescent="0.25">
      <c r="A43" t="s">
        <v>87</v>
      </c>
      <c r="B43">
        <v>1</v>
      </c>
      <c r="C43">
        <v>0</v>
      </c>
      <c r="D43">
        <v>873839.27407927602</v>
      </c>
      <c r="E43" t="s">
        <v>88</v>
      </c>
      <c r="F43" t="s">
        <v>123</v>
      </c>
      <c r="H43" t="s">
        <v>165</v>
      </c>
      <c r="I43">
        <v>1</v>
      </c>
    </row>
    <row r="44" spans="1:12" x14ac:dyDescent="0.25">
      <c r="A44" t="s">
        <v>89</v>
      </c>
      <c r="B44">
        <v>1</v>
      </c>
      <c r="C44">
        <v>0</v>
      </c>
      <c r="D44">
        <v>2894260.9164987002</v>
      </c>
      <c r="E44" t="s">
        <v>90</v>
      </c>
      <c r="F44" t="s">
        <v>123</v>
      </c>
      <c r="H44" t="s">
        <v>166</v>
      </c>
      <c r="I44">
        <v>1</v>
      </c>
      <c r="K44" t="s">
        <v>135</v>
      </c>
      <c r="L44">
        <v>1</v>
      </c>
    </row>
    <row r="45" spans="1:12" x14ac:dyDescent="0.25">
      <c r="A45" t="s">
        <v>91</v>
      </c>
      <c r="B45">
        <v>1</v>
      </c>
      <c r="C45">
        <v>0</v>
      </c>
      <c r="D45">
        <v>319941297.203161</v>
      </c>
      <c r="E45" t="s">
        <v>92</v>
      </c>
      <c r="F45" t="s">
        <v>123</v>
      </c>
      <c r="H45" t="s">
        <v>167</v>
      </c>
      <c r="I45">
        <v>1</v>
      </c>
      <c r="K45">
        <v>402501</v>
      </c>
    </row>
    <row r="46" spans="1:12" x14ac:dyDescent="0.25">
      <c r="A46" t="s">
        <v>93</v>
      </c>
      <c r="B46">
        <v>1</v>
      </c>
      <c r="C46">
        <v>0</v>
      </c>
      <c r="D46">
        <v>14615.802008233301</v>
      </c>
      <c r="E46" t="s">
        <v>94</v>
      </c>
      <c r="F46" t="s">
        <v>123</v>
      </c>
      <c r="H46" t="s">
        <v>168</v>
      </c>
      <c r="I46">
        <v>1</v>
      </c>
    </row>
    <row r="47" spans="1:12" x14ac:dyDescent="0.25">
      <c r="A47" t="s">
        <v>95</v>
      </c>
      <c r="B47">
        <v>1</v>
      </c>
      <c r="C47">
        <v>0</v>
      </c>
      <c r="D47">
        <v>1052495.9924236001</v>
      </c>
      <c r="E47" t="s">
        <v>96</v>
      </c>
      <c r="F47" t="s">
        <v>123</v>
      </c>
      <c r="H47" t="s">
        <v>169</v>
      </c>
      <c r="I47">
        <v>1</v>
      </c>
      <c r="K47" t="s">
        <v>147</v>
      </c>
      <c r="L47">
        <v>1</v>
      </c>
    </row>
    <row r="48" spans="1:12" x14ac:dyDescent="0.25">
      <c r="A48" t="s">
        <v>97</v>
      </c>
      <c r="B48">
        <v>1</v>
      </c>
      <c r="C48">
        <v>0</v>
      </c>
      <c r="D48">
        <v>20544505.133144699</v>
      </c>
      <c r="E48" t="s">
        <v>98</v>
      </c>
      <c r="F48" t="s">
        <v>123</v>
      </c>
      <c r="H48" t="s">
        <v>170</v>
      </c>
      <c r="I48">
        <v>1</v>
      </c>
      <c r="K48">
        <v>2420868</v>
      </c>
    </row>
    <row r="49" spans="1:12" x14ac:dyDescent="0.25">
      <c r="A49" t="s">
        <v>99</v>
      </c>
      <c r="B49">
        <v>1</v>
      </c>
      <c r="C49">
        <v>0</v>
      </c>
      <c r="D49">
        <v>203591.015990749</v>
      </c>
      <c r="E49" t="s">
        <v>100</v>
      </c>
      <c r="F49" t="s">
        <v>123</v>
      </c>
      <c r="H49" t="s">
        <v>171</v>
      </c>
      <c r="I49">
        <v>1</v>
      </c>
    </row>
    <row r="50" spans="1:12" x14ac:dyDescent="0.25">
      <c r="A50" t="s">
        <v>101</v>
      </c>
      <c r="B50">
        <v>1</v>
      </c>
      <c r="C50">
        <v>0</v>
      </c>
      <c r="D50">
        <v>343900.82049919298</v>
      </c>
      <c r="E50" t="s">
        <v>102</v>
      </c>
      <c r="F50" t="s">
        <v>123</v>
      </c>
      <c r="H50" t="s">
        <v>172</v>
      </c>
      <c r="I50">
        <v>1</v>
      </c>
      <c r="K50" t="s">
        <v>139</v>
      </c>
      <c r="L50">
        <v>1</v>
      </c>
    </row>
    <row r="51" spans="1:12" x14ac:dyDescent="0.25">
      <c r="A51" t="s">
        <v>103</v>
      </c>
      <c r="B51">
        <v>1</v>
      </c>
      <c r="C51">
        <v>0</v>
      </c>
      <c r="D51">
        <v>130447.91342108999</v>
      </c>
      <c r="E51" t="s">
        <v>104</v>
      </c>
      <c r="F51" t="s">
        <v>123</v>
      </c>
      <c r="H51" t="s">
        <v>173</v>
      </c>
      <c r="I51">
        <v>1</v>
      </c>
      <c r="K51">
        <v>184595104</v>
      </c>
    </row>
    <row r="52" spans="1:12" x14ac:dyDescent="0.25">
      <c r="A52" t="s">
        <v>105</v>
      </c>
      <c r="B52">
        <v>1</v>
      </c>
      <c r="C52">
        <v>0</v>
      </c>
      <c r="D52">
        <v>33543.9868961795</v>
      </c>
      <c r="E52" t="s">
        <v>106</v>
      </c>
      <c r="F52" t="s">
        <v>123</v>
      </c>
      <c r="H52" t="s">
        <v>174</v>
      </c>
      <c r="I52">
        <v>1</v>
      </c>
    </row>
    <row r="53" spans="1:12" x14ac:dyDescent="0.25">
      <c r="A53" t="s">
        <v>107</v>
      </c>
      <c r="B53">
        <v>1</v>
      </c>
      <c r="C53">
        <v>0</v>
      </c>
      <c r="D53">
        <v>163.94072598370701</v>
      </c>
      <c r="E53" t="s">
        <v>108</v>
      </c>
      <c r="F53" t="s">
        <v>123</v>
      </c>
      <c r="H53" t="s">
        <v>175</v>
      </c>
      <c r="I53">
        <v>1</v>
      </c>
      <c r="K53" t="s">
        <v>126</v>
      </c>
      <c r="L53">
        <v>1</v>
      </c>
    </row>
    <row r="54" spans="1:12" x14ac:dyDescent="0.25">
      <c r="A54" t="s">
        <v>109</v>
      </c>
      <c r="B54">
        <v>1</v>
      </c>
      <c r="C54">
        <v>0</v>
      </c>
      <c r="D54">
        <v>47589302.566656798</v>
      </c>
      <c r="E54" t="s">
        <v>110</v>
      </c>
      <c r="F54" t="s">
        <v>123</v>
      </c>
      <c r="H54" t="s">
        <v>176</v>
      </c>
      <c r="I54">
        <v>1</v>
      </c>
      <c r="K54">
        <v>184595104</v>
      </c>
    </row>
    <row r="55" spans="1:12" x14ac:dyDescent="0.25">
      <c r="A55" t="s">
        <v>111</v>
      </c>
      <c r="B55">
        <v>1</v>
      </c>
      <c r="C55">
        <v>0</v>
      </c>
      <c r="D55">
        <v>11746738.705931701</v>
      </c>
      <c r="E55" t="s">
        <v>112</v>
      </c>
      <c r="F55" t="s">
        <v>123</v>
      </c>
      <c r="H55" t="s">
        <v>177</v>
      </c>
      <c r="I55">
        <v>1</v>
      </c>
    </row>
    <row r="56" spans="1:12" x14ac:dyDescent="0.25">
      <c r="A56" t="s">
        <v>113</v>
      </c>
      <c r="B56">
        <v>1</v>
      </c>
      <c r="C56">
        <v>0</v>
      </c>
      <c r="D56">
        <v>6602020.7322074603</v>
      </c>
      <c r="E56" t="s">
        <v>114</v>
      </c>
      <c r="F56" t="s">
        <v>123</v>
      </c>
      <c r="H56" t="s">
        <v>178</v>
      </c>
      <c r="I56">
        <v>1</v>
      </c>
      <c r="K56" t="s">
        <v>153</v>
      </c>
      <c r="L56">
        <v>1</v>
      </c>
    </row>
    <row r="57" spans="1:12" x14ac:dyDescent="0.25">
      <c r="A57" t="s">
        <v>115</v>
      </c>
      <c r="B57">
        <v>1</v>
      </c>
      <c r="C57">
        <v>0</v>
      </c>
      <c r="D57">
        <v>3843931.8667445299</v>
      </c>
      <c r="E57" t="s">
        <v>116</v>
      </c>
      <c r="F57" t="s">
        <v>123</v>
      </c>
      <c r="H57" t="s">
        <v>179</v>
      </c>
      <c r="I57">
        <v>1</v>
      </c>
      <c r="K57">
        <v>184595104</v>
      </c>
    </row>
    <row r="58" spans="1:12" x14ac:dyDescent="0.25">
      <c r="A58" t="s">
        <v>117</v>
      </c>
      <c r="B58">
        <v>1</v>
      </c>
      <c r="C58">
        <v>0</v>
      </c>
      <c r="D58">
        <v>16260157.1939438</v>
      </c>
      <c r="E58" t="s">
        <v>118</v>
      </c>
      <c r="F58" t="s">
        <v>123</v>
      </c>
      <c r="H58" t="s">
        <v>180</v>
      </c>
      <c r="I58">
        <v>1</v>
      </c>
    </row>
    <row r="59" spans="1:12" x14ac:dyDescent="0.25">
      <c r="A59" t="s">
        <v>119</v>
      </c>
      <c r="B59">
        <v>1</v>
      </c>
      <c r="C59">
        <v>0</v>
      </c>
      <c r="D59">
        <v>1830456.67700148</v>
      </c>
      <c r="E59" t="s">
        <v>120</v>
      </c>
      <c r="F59" t="s">
        <v>123</v>
      </c>
      <c r="H59" t="s">
        <v>181</v>
      </c>
      <c r="I59">
        <v>1</v>
      </c>
      <c r="K59" t="s">
        <v>149</v>
      </c>
      <c r="L59">
        <v>1</v>
      </c>
    </row>
    <row r="60" spans="1:12" x14ac:dyDescent="0.25">
      <c r="A60" t="s">
        <v>121</v>
      </c>
      <c r="B60">
        <v>1</v>
      </c>
      <c r="C60">
        <v>0</v>
      </c>
      <c r="D60">
        <v>184671381.64473</v>
      </c>
      <c r="E60" t="s">
        <v>122</v>
      </c>
      <c r="F60" t="s">
        <v>123</v>
      </c>
      <c r="H60" t="s">
        <v>182</v>
      </c>
      <c r="I60">
        <v>1</v>
      </c>
      <c r="K60">
        <v>208069</v>
      </c>
    </row>
    <row r="62" spans="1:12" x14ac:dyDescent="0.25">
      <c r="K62" t="s">
        <v>131</v>
      </c>
      <c r="L62">
        <v>1</v>
      </c>
    </row>
    <row r="63" spans="1:12" x14ac:dyDescent="0.25">
      <c r="K63">
        <v>508984159</v>
      </c>
    </row>
    <row r="65" spans="11:12" x14ac:dyDescent="0.25">
      <c r="K65" t="s">
        <v>166</v>
      </c>
      <c r="L65">
        <v>1</v>
      </c>
    </row>
    <row r="66" spans="11:12" x14ac:dyDescent="0.25">
      <c r="K66">
        <v>508984159</v>
      </c>
    </row>
    <row r="68" spans="11:12" x14ac:dyDescent="0.25">
      <c r="K68" t="s">
        <v>128</v>
      </c>
      <c r="L68">
        <v>1</v>
      </c>
    </row>
    <row r="69" spans="11:12" x14ac:dyDescent="0.25">
      <c r="K69">
        <v>27402358</v>
      </c>
    </row>
    <row r="71" spans="11:12" x14ac:dyDescent="0.25">
      <c r="K71" t="s">
        <v>167</v>
      </c>
      <c r="L71">
        <v>1</v>
      </c>
    </row>
    <row r="72" spans="11:12" x14ac:dyDescent="0.25">
      <c r="K72">
        <v>107648311</v>
      </c>
    </row>
    <row r="74" spans="11:12" x14ac:dyDescent="0.25">
      <c r="K74" t="s">
        <v>152</v>
      </c>
      <c r="L74">
        <v>1</v>
      </c>
    </row>
    <row r="75" spans="11:12" x14ac:dyDescent="0.25">
      <c r="K75">
        <v>26588351.899999999</v>
      </c>
    </row>
    <row r="77" spans="11:12" x14ac:dyDescent="0.25">
      <c r="K77" t="s">
        <v>159</v>
      </c>
      <c r="L77">
        <v>1</v>
      </c>
    </row>
    <row r="78" spans="11:12" x14ac:dyDescent="0.25">
      <c r="K78">
        <v>26588351.899999999</v>
      </c>
    </row>
    <row r="80" spans="11:12" x14ac:dyDescent="0.25">
      <c r="K80" t="s">
        <v>161</v>
      </c>
      <c r="L80">
        <v>1</v>
      </c>
    </row>
    <row r="81" spans="11:12" x14ac:dyDescent="0.25">
      <c r="K81">
        <v>26588351.899999999</v>
      </c>
    </row>
    <row r="83" spans="11:12" x14ac:dyDescent="0.25">
      <c r="K83" t="s">
        <v>136</v>
      </c>
      <c r="L83">
        <v>1</v>
      </c>
    </row>
    <row r="84" spans="11:12" x14ac:dyDescent="0.25">
      <c r="K84">
        <v>26588351.899999999</v>
      </c>
    </row>
    <row r="86" spans="11:12" x14ac:dyDescent="0.25">
      <c r="K86" t="s">
        <v>164</v>
      </c>
      <c r="L86">
        <v>1</v>
      </c>
    </row>
    <row r="87" spans="11:12" x14ac:dyDescent="0.25">
      <c r="K87">
        <v>26588351.899999999</v>
      </c>
    </row>
    <row r="89" spans="11:12" x14ac:dyDescent="0.25">
      <c r="K89" t="s">
        <v>174</v>
      </c>
      <c r="L89">
        <v>1</v>
      </c>
    </row>
    <row r="90" spans="11:12" x14ac:dyDescent="0.25">
      <c r="K90">
        <v>26588351.899999999</v>
      </c>
    </row>
    <row r="92" spans="11:12" x14ac:dyDescent="0.25">
      <c r="K92" t="s">
        <v>124</v>
      </c>
      <c r="L92">
        <v>1</v>
      </c>
    </row>
    <row r="93" spans="11:12" x14ac:dyDescent="0.25">
      <c r="K93">
        <v>26588351.899999999</v>
      </c>
    </row>
    <row r="95" spans="11:12" x14ac:dyDescent="0.25">
      <c r="K95" t="s">
        <v>151</v>
      </c>
      <c r="L95">
        <v>1</v>
      </c>
    </row>
    <row r="96" spans="11:12" x14ac:dyDescent="0.25">
      <c r="K96">
        <v>26588351.899999999</v>
      </c>
    </row>
    <row r="98" spans="11:12" x14ac:dyDescent="0.25">
      <c r="K98" t="s">
        <v>132</v>
      </c>
      <c r="L98">
        <v>1</v>
      </c>
    </row>
    <row r="99" spans="11:12" x14ac:dyDescent="0.25">
      <c r="K99">
        <v>26588351.899999999</v>
      </c>
    </row>
    <row r="101" spans="11:12" x14ac:dyDescent="0.25">
      <c r="K101" t="s">
        <v>140</v>
      </c>
      <c r="L101">
        <v>1</v>
      </c>
    </row>
    <row r="102" spans="11:12" x14ac:dyDescent="0.25">
      <c r="K102">
        <v>26588351.899999999</v>
      </c>
    </row>
    <row r="104" spans="11:12" x14ac:dyDescent="0.25">
      <c r="K104" t="s">
        <v>171</v>
      </c>
      <c r="L104">
        <v>1</v>
      </c>
    </row>
    <row r="105" spans="11:12" x14ac:dyDescent="0.25">
      <c r="K105">
        <v>26588351.899999999</v>
      </c>
    </row>
    <row r="107" spans="11:12" x14ac:dyDescent="0.25">
      <c r="K107" t="s">
        <v>173</v>
      </c>
      <c r="L107">
        <v>1</v>
      </c>
    </row>
    <row r="108" spans="11:12" x14ac:dyDescent="0.25">
      <c r="K108">
        <v>26588351.899999999</v>
      </c>
    </row>
    <row r="110" spans="11:12" x14ac:dyDescent="0.25">
      <c r="K110" t="s">
        <v>181</v>
      </c>
      <c r="L110">
        <v>1</v>
      </c>
    </row>
    <row r="111" spans="11:12" x14ac:dyDescent="0.25">
      <c r="K111">
        <v>26588351.899999999</v>
      </c>
    </row>
    <row r="113" spans="11:12" x14ac:dyDescent="0.25">
      <c r="K113" t="s">
        <v>133</v>
      </c>
      <c r="L113">
        <v>1</v>
      </c>
    </row>
    <row r="114" spans="11:12" x14ac:dyDescent="0.25">
      <c r="K114">
        <v>26588351.899999999</v>
      </c>
    </row>
    <row r="116" spans="11:12" x14ac:dyDescent="0.25">
      <c r="K116" t="s">
        <v>148</v>
      </c>
      <c r="L116">
        <v>1</v>
      </c>
    </row>
    <row r="117" spans="11:12" x14ac:dyDescent="0.25">
      <c r="K117">
        <v>26588351.899999999</v>
      </c>
    </row>
    <row r="119" spans="11:12" x14ac:dyDescent="0.25">
      <c r="K119" t="s">
        <v>142</v>
      </c>
      <c r="L119">
        <v>1</v>
      </c>
    </row>
    <row r="120" spans="11:12" x14ac:dyDescent="0.25">
      <c r="K120">
        <v>253763888</v>
      </c>
    </row>
    <row r="122" spans="11:12" x14ac:dyDescent="0.25">
      <c r="K122" t="s">
        <v>182</v>
      </c>
      <c r="L122">
        <v>1</v>
      </c>
    </row>
    <row r="123" spans="11:12" x14ac:dyDescent="0.25">
      <c r="K123">
        <v>51036772</v>
      </c>
    </row>
    <row r="125" spans="11:12" x14ac:dyDescent="0.25">
      <c r="K125" t="s">
        <v>170</v>
      </c>
      <c r="L125">
        <v>1</v>
      </c>
    </row>
    <row r="126" spans="11:12" x14ac:dyDescent="0.25">
      <c r="K126">
        <v>10</v>
      </c>
    </row>
    <row r="128" spans="11:12" x14ac:dyDescent="0.25">
      <c r="K128" t="s">
        <v>169</v>
      </c>
      <c r="L128">
        <v>1</v>
      </c>
    </row>
    <row r="129" spans="11:12" x14ac:dyDescent="0.25">
      <c r="K129">
        <v>10</v>
      </c>
    </row>
    <row r="131" spans="11:12" x14ac:dyDescent="0.25">
      <c r="K131" t="s">
        <v>163</v>
      </c>
      <c r="L131">
        <v>1</v>
      </c>
    </row>
    <row r="132" spans="11:12" x14ac:dyDescent="0.25">
      <c r="K132">
        <v>7</v>
      </c>
    </row>
    <row r="134" spans="11:12" x14ac:dyDescent="0.25">
      <c r="K134" t="s">
        <v>154</v>
      </c>
      <c r="L134">
        <v>1</v>
      </c>
    </row>
    <row r="135" spans="11:12" x14ac:dyDescent="0.25">
      <c r="K135">
        <v>7</v>
      </c>
    </row>
    <row r="137" spans="11:12" x14ac:dyDescent="0.25">
      <c r="K137" t="s">
        <v>137</v>
      </c>
      <c r="L137">
        <v>1</v>
      </c>
    </row>
    <row r="138" spans="11:12" x14ac:dyDescent="0.25">
      <c r="K138">
        <v>23</v>
      </c>
    </row>
    <row r="140" spans="11:12" x14ac:dyDescent="0.25">
      <c r="K140" t="s">
        <v>160</v>
      </c>
      <c r="L140">
        <v>1</v>
      </c>
    </row>
    <row r="141" spans="11:12" x14ac:dyDescent="0.25">
      <c r="K141">
        <v>4</v>
      </c>
    </row>
    <row r="143" spans="11:12" x14ac:dyDescent="0.25">
      <c r="K143" t="s">
        <v>156</v>
      </c>
      <c r="L143">
        <v>1</v>
      </c>
    </row>
    <row r="144" spans="11:12" x14ac:dyDescent="0.25">
      <c r="K144">
        <v>6</v>
      </c>
    </row>
    <row r="146" spans="11:12" x14ac:dyDescent="0.25">
      <c r="K146" t="s">
        <v>179</v>
      </c>
      <c r="L146">
        <v>1</v>
      </c>
    </row>
    <row r="147" spans="11:12" x14ac:dyDescent="0.25">
      <c r="K147">
        <v>25</v>
      </c>
    </row>
    <row r="149" spans="11:12" x14ac:dyDescent="0.25">
      <c r="K149" t="s">
        <v>144</v>
      </c>
      <c r="L149">
        <v>1</v>
      </c>
    </row>
    <row r="150" spans="11:12" x14ac:dyDescent="0.25">
      <c r="K150">
        <v>20</v>
      </c>
    </row>
    <row r="152" spans="11:12" x14ac:dyDescent="0.25">
      <c r="K152" t="s">
        <v>150</v>
      </c>
      <c r="L152">
        <v>1</v>
      </c>
    </row>
    <row r="153" spans="11:12" x14ac:dyDescent="0.25">
      <c r="K153">
        <v>25</v>
      </c>
    </row>
    <row r="155" spans="11:12" x14ac:dyDescent="0.25">
      <c r="K155" t="s">
        <v>165</v>
      </c>
      <c r="L155">
        <v>1</v>
      </c>
    </row>
    <row r="156" spans="11:12" x14ac:dyDescent="0.25">
      <c r="K156">
        <v>3</v>
      </c>
    </row>
    <row r="158" spans="11:12" x14ac:dyDescent="0.25">
      <c r="K158" t="s">
        <v>158</v>
      </c>
      <c r="L158">
        <v>1</v>
      </c>
    </row>
    <row r="159" spans="11:12" x14ac:dyDescent="0.25">
      <c r="K159">
        <v>0.2</v>
      </c>
    </row>
    <row r="161" spans="11:12" x14ac:dyDescent="0.25">
      <c r="K161" t="s">
        <v>146</v>
      </c>
      <c r="L161">
        <v>1</v>
      </c>
    </row>
    <row r="162" spans="11:12" x14ac:dyDescent="0.25">
      <c r="K162">
        <v>0.8</v>
      </c>
    </row>
    <row r="164" spans="11:12" x14ac:dyDescent="0.25">
      <c r="K164" t="s">
        <v>162</v>
      </c>
      <c r="L164">
        <v>1</v>
      </c>
    </row>
    <row r="165" spans="11:12" x14ac:dyDescent="0.25">
      <c r="K165">
        <v>0.05</v>
      </c>
    </row>
    <row r="167" spans="11:12" x14ac:dyDescent="0.25">
      <c r="K167" t="s">
        <v>134</v>
      </c>
      <c r="L167">
        <v>1</v>
      </c>
    </row>
    <row r="168" spans="11:12" x14ac:dyDescent="0.25">
      <c r="K168">
        <v>0.1</v>
      </c>
    </row>
    <row r="170" spans="11:12" x14ac:dyDescent="0.25">
      <c r="K170" t="s">
        <v>168</v>
      </c>
      <c r="L170">
        <v>1</v>
      </c>
    </row>
    <row r="171" spans="11:12" x14ac:dyDescent="0.25">
      <c r="K171">
        <v>0.2</v>
      </c>
    </row>
    <row r="173" spans="11:12" x14ac:dyDescent="0.25">
      <c r="K173" t="s">
        <v>175</v>
      </c>
      <c r="L173">
        <v>1</v>
      </c>
    </row>
    <row r="174" spans="11:12" x14ac:dyDescent="0.25">
      <c r="K174">
        <v>0.2</v>
      </c>
    </row>
    <row r="176" spans="11:12" x14ac:dyDescent="0.25">
      <c r="K176" t="s">
        <v>143</v>
      </c>
      <c r="L176">
        <v>1</v>
      </c>
    </row>
    <row r="177" spans="11:11" x14ac:dyDescent="0.25">
      <c r="K177">
        <v>26588351.899999999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initial_cond_agecl_1 (2)</vt:lpstr>
      <vt:lpstr>Sheet3</vt:lpstr>
      <vt:lpstr>Sheet2</vt:lpstr>
      <vt:lpstr>initial_cond_agecl_1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2019-02-26T21:31:27Z</dcterms:created>
  <dcterms:modified xsi:type="dcterms:W3CDTF">2019-02-26T21:43:16Z</dcterms:modified>
</cp:coreProperties>
</file>