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ph.caracappa\Documents\GitHub\neus-atlantis\diagnostics\"/>
    </mc:Choice>
  </mc:AlternateContent>
  <bookViews>
    <workbookView xWindow="0" yWindow="0" windowWidth="15696" windowHeight="8748"/>
  </bookViews>
  <sheets>
    <sheet name="Group Condition" sheetId="1" r:id="rId1"/>
    <sheet name="Recruitment_Log" sheetId="3" r:id="rId2"/>
  </sheets>
  <definedNames>
    <definedName name="_xlnm._FilterDatabase" localSheetId="0" hidden="1">'Group Condition'!$A$1:$I$88</definedName>
    <definedName name="_xlnm._FilterDatabase" localSheetId="1" hidden="1">Recruitment_Log!$A$1:$O$68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2" i="3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2" i="1"/>
</calcChain>
</file>

<file path=xl/sharedStrings.xml><?xml version="1.0" encoding="utf-8"?>
<sst xmlns="http://schemas.openxmlformats.org/spreadsheetml/2006/main" count="392" uniqueCount="189">
  <si>
    <t>Too Low</t>
  </si>
  <si>
    <t>Good</t>
  </si>
  <si>
    <t>Unwanted Behavior</t>
  </si>
  <si>
    <t>RED</t>
  </si>
  <si>
    <t>PLA</t>
  </si>
  <si>
    <t>ANC</t>
  </si>
  <si>
    <t>BFT</t>
  </si>
  <si>
    <t>COD</t>
  </si>
  <si>
    <t>HAL</t>
  </si>
  <si>
    <t>HER</t>
  </si>
  <si>
    <t>MAK</t>
  </si>
  <si>
    <t>WHK</t>
  </si>
  <si>
    <t>BLF</t>
  </si>
  <si>
    <t>WPF</t>
  </si>
  <si>
    <t>SUF</t>
  </si>
  <si>
    <t>WIF</t>
  </si>
  <si>
    <t>WTF</t>
  </si>
  <si>
    <t>FOU</t>
  </si>
  <si>
    <t>FLA</t>
  </si>
  <si>
    <t>TUN</t>
  </si>
  <si>
    <t>BIL</t>
  </si>
  <si>
    <t>MPF</t>
  </si>
  <si>
    <t>BUT</t>
  </si>
  <si>
    <t>BPF</t>
  </si>
  <si>
    <t>GOO</t>
  </si>
  <si>
    <t>MEN</t>
  </si>
  <si>
    <t>FDE</t>
  </si>
  <si>
    <t>SHK</t>
  </si>
  <si>
    <t>OHK</t>
  </si>
  <si>
    <t>POL</t>
  </si>
  <si>
    <t>RHK</t>
  </si>
  <si>
    <t>BSB</t>
  </si>
  <si>
    <t>SCU</t>
  </si>
  <si>
    <t>TYL</t>
  </si>
  <si>
    <t>OPT</t>
  </si>
  <si>
    <t>SAL</t>
  </si>
  <si>
    <t>DRM</t>
  </si>
  <si>
    <t>STB</t>
  </si>
  <si>
    <t>TAU</t>
  </si>
  <si>
    <t>WOL</t>
  </si>
  <si>
    <t>SDF</t>
  </si>
  <si>
    <t>FDF</t>
  </si>
  <si>
    <t>HAD</t>
  </si>
  <si>
    <t>YTF</t>
  </si>
  <si>
    <t>DOG</t>
  </si>
  <si>
    <t>SMO</t>
  </si>
  <si>
    <t>SSH</t>
  </si>
  <si>
    <t>DSH</t>
  </si>
  <si>
    <t>BLS</t>
  </si>
  <si>
    <t>POR</t>
  </si>
  <si>
    <t>PSH</t>
  </si>
  <si>
    <t>WSK</t>
  </si>
  <si>
    <t>LSK</t>
  </si>
  <si>
    <t>SK</t>
  </si>
  <si>
    <t>SB</t>
  </si>
  <si>
    <t>PIN</t>
  </si>
  <si>
    <t>REP</t>
  </si>
  <si>
    <t>RWH</t>
  </si>
  <si>
    <t>BWH</t>
  </si>
  <si>
    <t>SWH</t>
  </si>
  <si>
    <t>TWH</t>
  </si>
  <si>
    <t>INV</t>
  </si>
  <si>
    <t>LSQ</t>
  </si>
  <si>
    <t>ISQ</t>
  </si>
  <si>
    <t>SCA</t>
  </si>
  <si>
    <t>QHG</t>
  </si>
  <si>
    <t>CLA</t>
  </si>
  <si>
    <t>BFF</t>
  </si>
  <si>
    <t>BG</t>
  </si>
  <si>
    <t>LOB</t>
  </si>
  <si>
    <t>RCB</t>
  </si>
  <si>
    <t>BMS</t>
  </si>
  <si>
    <t>NSH</t>
  </si>
  <si>
    <t>OSH</t>
  </si>
  <si>
    <t>ZL</t>
  </si>
  <si>
    <t>BD</t>
  </si>
  <si>
    <t>MA</t>
  </si>
  <si>
    <t>SG</t>
  </si>
  <si>
    <t>BC</t>
  </si>
  <si>
    <t>ZG</t>
  </si>
  <si>
    <t>PL</t>
  </si>
  <si>
    <t>DF</t>
  </si>
  <si>
    <t>PS</t>
  </si>
  <si>
    <t>ZM</t>
  </si>
  <si>
    <t>ZS</t>
  </si>
  <si>
    <t>PB</t>
  </si>
  <si>
    <t>BB</t>
  </si>
  <si>
    <t>BO</t>
  </si>
  <si>
    <t>DL</t>
  </si>
  <si>
    <t>DR</t>
  </si>
  <si>
    <t>Group</t>
  </si>
  <si>
    <t>Crashes</t>
  </si>
  <si>
    <t>Mackerel</t>
  </si>
  <si>
    <t>Atlantic herring</t>
  </si>
  <si>
    <t>White hake</t>
  </si>
  <si>
    <t>Bluefish</t>
  </si>
  <si>
    <t>Windowpane flounder</t>
  </si>
  <si>
    <t>Summer flounder</t>
  </si>
  <si>
    <t>Winter flounder</t>
  </si>
  <si>
    <t>Witch flounder</t>
  </si>
  <si>
    <t>Fourspot Flounder</t>
  </si>
  <si>
    <t>Atlantic halibut</t>
  </si>
  <si>
    <t>American plaice</t>
  </si>
  <si>
    <t>Other flatfish</t>
  </si>
  <si>
    <t>Atlantic bluefin tuna</t>
  </si>
  <si>
    <t>Other tunas</t>
  </si>
  <si>
    <t>Billfish</t>
  </si>
  <si>
    <t xml:space="preserve">Migratory mesopelagic fish </t>
  </si>
  <si>
    <t>Butterfish</t>
  </si>
  <si>
    <t>Other benthopelagic fish</t>
  </si>
  <si>
    <t>Anchovies</t>
  </si>
  <si>
    <t>Monkfish</t>
  </si>
  <si>
    <t>Atlantic menhaden</t>
  </si>
  <si>
    <t>Shallow demersal fish</t>
  </si>
  <si>
    <t>Atlantic cod</t>
  </si>
  <si>
    <t>Silver hake</t>
  </si>
  <si>
    <t>Offshore hake</t>
  </si>
  <si>
    <t>Pollock</t>
  </si>
  <si>
    <t>Red hake</t>
  </si>
  <si>
    <t>Black sea bass</t>
  </si>
  <si>
    <t>Scup</t>
  </si>
  <si>
    <t>Tilefish</t>
  </si>
  <si>
    <t>Acadian redfish</t>
  </si>
  <si>
    <t>Ocean pout</t>
  </si>
  <si>
    <t>Atlantic salmon</t>
  </si>
  <si>
    <t>Drums and croakers</t>
  </si>
  <si>
    <t>Striped Bass</t>
  </si>
  <si>
    <t>Tautog</t>
  </si>
  <si>
    <t>Wolffish</t>
  </si>
  <si>
    <t>Atlantic states demersal fish</t>
  </si>
  <si>
    <t>Miscellaneous demersal fish</t>
  </si>
  <si>
    <t>Haddock</t>
  </si>
  <si>
    <t>Yellowtail flounder</t>
  </si>
  <si>
    <t>Spiny dogfish</t>
  </si>
  <si>
    <t>Smooth dogfish</t>
  </si>
  <si>
    <t>Sandbar shark</t>
  </si>
  <si>
    <t>Other demersal sharks</t>
  </si>
  <si>
    <t>Blue shark</t>
  </si>
  <si>
    <t>Porbeagle shark</t>
  </si>
  <si>
    <t>Other pelagic sharks</t>
  </si>
  <si>
    <t>Winter skate</t>
  </si>
  <si>
    <t>Little skate</t>
  </si>
  <si>
    <t>Northeast skate complex</t>
  </si>
  <si>
    <t>Seabirds</t>
  </si>
  <si>
    <t>Pinnipeds</t>
  </si>
  <si>
    <t>Marine turtles</t>
  </si>
  <si>
    <t>Right whales</t>
  </si>
  <si>
    <t>Baleen whales</t>
  </si>
  <si>
    <t>Small toothed whales</t>
  </si>
  <si>
    <t xml:space="preserve">Toothed whales </t>
  </si>
  <si>
    <t>Invasive vertebrate species</t>
  </si>
  <si>
    <t>Loligo squid</t>
  </si>
  <si>
    <t>Illex squid</t>
  </si>
  <si>
    <t>Sea scallop</t>
  </si>
  <si>
    <t>Ocean quahog</t>
  </si>
  <si>
    <t>Atlantic surf clam</t>
  </si>
  <si>
    <t>Other benthic filter feeder</t>
  </si>
  <si>
    <t>Benthic grazer</t>
  </si>
  <si>
    <t>Lobster</t>
  </si>
  <si>
    <t>Red deep-sea crab</t>
  </si>
  <si>
    <t>Shallow macrozoobenthos</t>
  </si>
  <si>
    <t>Northern shrimp other pandalids</t>
  </si>
  <si>
    <t>Other shrimps</t>
  </si>
  <si>
    <t>Carnivorous zooplankton</t>
  </si>
  <si>
    <t>Deposit Feeder</t>
  </si>
  <si>
    <t>Macroalgae</t>
  </si>
  <si>
    <t>Seagrass</t>
  </si>
  <si>
    <t>Benthic Carnivore</t>
  </si>
  <si>
    <t>Gelatinous zooplankton</t>
  </si>
  <si>
    <t>Diatom</t>
  </si>
  <si>
    <t>Dinoflagellates</t>
  </si>
  <si>
    <t>Pico-phytoplankton</t>
  </si>
  <si>
    <t>Mesozooplankton</t>
  </si>
  <si>
    <t>Microzooplankton</t>
  </si>
  <si>
    <t>Pelagic Bacteria</t>
  </si>
  <si>
    <t>Sediment Bacteria</t>
  </si>
  <si>
    <t>Meiobenthos</t>
  </si>
  <si>
    <t>Labile detritus</t>
  </si>
  <si>
    <t>Refractory detritus</t>
  </si>
  <si>
    <t>Full Name</t>
  </si>
  <si>
    <t>X</t>
  </si>
  <si>
    <t>Name</t>
  </si>
  <si>
    <t>KDENR_Orig</t>
  </si>
  <si>
    <t>Too High Early</t>
  </si>
  <si>
    <t>Change</t>
  </si>
  <si>
    <t>Master_10202020</t>
  </si>
  <si>
    <t>Too High Late</t>
  </si>
  <si>
    <t>Change_Instructions</t>
  </si>
  <si>
    <t>ReducePred9_DKENR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</si>
</sst>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7"/>
      <color rgb="FF000000"/>
      <name val="Segoe UI"/>
      <family val="2"/>
    </font>
    <font>
      <sz val="7"/>
      <color rgb="FF333333"/>
      <name val="Segoe U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4F8F9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/>
      <top style="medium">
        <color rgb="FFD6DADC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 applyAlignment="1">
      <alignment horizontal="left" vertical="center" wrapText="1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11" fontId="3" fillId="0" borderId="1" xfId="0" applyNumberFormat="1" applyFont="1" applyBorder="1" applyAlignment="1">
      <alignment vertical="center"/>
    </xf>
    <xf numFmtId="2" fontId="4" fillId="0" borderId="0" xfId="0" applyNumberFormat="1" applyFont="1" applyFill="1" applyBorder="1" applyAlignment="1">
      <alignment vertical="center"/>
    </xf>
    <xf numFmtId="0" fontId="3" fillId="0" borderId="0" xfId="0" applyNumberFormat="1" applyFont="1" applyAlignment="1">
      <alignment horizontal="right"/>
    </xf>
    <xf numFmtId="0" fontId="4" fillId="0" borderId="0" xfId="0" applyNumberFormat="1" applyFont="1" applyBorder="1" applyAlignment="1">
      <alignment horizontal="right" vertical="center"/>
    </xf>
    <xf numFmtId="0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tabSelected="1" zoomScaleNormal="100" workbookViewId="0">
      <pane ySplit="1" topLeftCell="A50" activePane="bottomLeft" state="frozen"/>
      <selection pane="bottomLeft" activeCell="D18" sqref="D18"/>
    </sheetView>
  </sheetViews>
  <sheetFormatPr defaultRowHeight="14.4" x14ac:dyDescent="0.3"/>
  <cols>
    <col min="1" max="1" width="8.21875" bestFit="1" customWidth="1"/>
    <col min="2" max="2" width="27.77734375" bestFit="1" customWidth="1"/>
    <col min="3" max="3" width="14.88671875" bestFit="1" customWidth="1"/>
    <col min="4" max="4" width="14.44140625" bestFit="1" customWidth="1"/>
    <col min="5" max="5" width="10.33203125" bestFit="1" customWidth="1"/>
    <col min="6" max="6" width="19.5546875" bestFit="1" customWidth="1"/>
    <col min="7" max="7" width="9.5546875" bestFit="1" customWidth="1"/>
    <col min="8" max="8" width="8" bestFit="1" customWidth="1"/>
    <col min="9" max="9" width="8.88671875" style="13"/>
  </cols>
  <sheetData>
    <row r="1" spans="1:9" x14ac:dyDescent="0.3">
      <c r="A1" t="s">
        <v>90</v>
      </c>
      <c r="B1" t="s">
        <v>179</v>
      </c>
      <c r="C1" t="s">
        <v>183</v>
      </c>
      <c r="D1" t="s">
        <v>186</v>
      </c>
      <c r="E1" t="s">
        <v>0</v>
      </c>
      <c r="F1" t="s">
        <v>2</v>
      </c>
      <c r="G1" t="s">
        <v>91</v>
      </c>
      <c r="H1" t="s">
        <v>1</v>
      </c>
      <c r="I1" s="13" t="s">
        <v>184</v>
      </c>
    </row>
    <row r="2" spans="1:9" x14ac:dyDescent="0.3">
      <c r="A2" t="s">
        <v>3</v>
      </c>
      <c r="B2" t="s">
        <v>122</v>
      </c>
      <c r="C2" t="s">
        <v>180</v>
      </c>
      <c r="H2" t="str">
        <f>IF(COUNTIF(C2:G2,"X")=0,"X","")</f>
        <v/>
      </c>
    </row>
    <row r="3" spans="1:9" x14ac:dyDescent="0.3">
      <c r="A3" t="s">
        <v>4</v>
      </c>
      <c r="B3" t="s">
        <v>102</v>
      </c>
      <c r="C3" t="s">
        <v>180</v>
      </c>
      <c r="D3" t="s">
        <v>180</v>
      </c>
      <c r="H3" t="str">
        <f t="shared" ref="H3:H66" si="0">IF(COUNTIF(C3:G3,"X")=0,"X","")</f>
        <v/>
      </c>
    </row>
    <row r="4" spans="1:9" x14ac:dyDescent="0.3">
      <c r="A4" t="s">
        <v>5</v>
      </c>
      <c r="B4" t="s">
        <v>110</v>
      </c>
      <c r="H4" t="str">
        <f t="shared" si="0"/>
        <v>X</v>
      </c>
    </row>
    <row r="5" spans="1:9" x14ac:dyDescent="0.3">
      <c r="A5" t="s">
        <v>6</v>
      </c>
      <c r="B5" t="s">
        <v>104</v>
      </c>
      <c r="E5" t="s">
        <v>180</v>
      </c>
      <c r="F5" t="s">
        <v>180</v>
      </c>
      <c r="H5" t="str">
        <f t="shared" si="0"/>
        <v/>
      </c>
    </row>
    <row r="6" spans="1:9" x14ac:dyDescent="0.3">
      <c r="A6" t="s">
        <v>7</v>
      </c>
      <c r="B6" t="s">
        <v>114</v>
      </c>
      <c r="C6" t="s">
        <v>180</v>
      </c>
      <c r="H6" t="str">
        <f t="shared" si="0"/>
        <v/>
      </c>
    </row>
    <row r="7" spans="1:9" x14ac:dyDescent="0.3">
      <c r="A7" t="s">
        <v>8</v>
      </c>
      <c r="B7" t="s">
        <v>101</v>
      </c>
      <c r="C7" t="s">
        <v>180</v>
      </c>
      <c r="D7" t="s">
        <v>180</v>
      </c>
      <c r="H7" t="str">
        <f t="shared" si="0"/>
        <v/>
      </c>
    </row>
    <row r="8" spans="1:9" x14ac:dyDescent="0.3">
      <c r="A8" t="s">
        <v>9</v>
      </c>
      <c r="B8" t="s">
        <v>93</v>
      </c>
      <c r="F8" t="s">
        <v>180</v>
      </c>
      <c r="G8" t="s">
        <v>180</v>
      </c>
      <c r="H8" t="str">
        <f t="shared" si="0"/>
        <v/>
      </c>
    </row>
    <row r="9" spans="1:9" x14ac:dyDescent="0.3">
      <c r="A9" t="s">
        <v>25</v>
      </c>
      <c r="B9" t="s">
        <v>112</v>
      </c>
      <c r="G9" t="s">
        <v>180</v>
      </c>
      <c r="H9" t="str">
        <f t="shared" si="0"/>
        <v/>
      </c>
    </row>
    <row r="10" spans="1:9" x14ac:dyDescent="0.3">
      <c r="A10" t="s">
        <v>35</v>
      </c>
      <c r="B10" t="s">
        <v>124</v>
      </c>
      <c r="F10" t="s">
        <v>180</v>
      </c>
      <c r="G10" t="s">
        <v>180</v>
      </c>
      <c r="H10" t="str">
        <f t="shared" si="0"/>
        <v/>
      </c>
    </row>
    <row r="11" spans="1:9" x14ac:dyDescent="0.3">
      <c r="A11" t="s">
        <v>40</v>
      </c>
      <c r="B11" t="s">
        <v>129</v>
      </c>
      <c r="G11" t="s">
        <v>180</v>
      </c>
      <c r="H11" t="str">
        <f t="shared" si="0"/>
        <v/>
      </c>
    </row>
    <row r="12" spans="1:9" x14ac:dyDescent="0.3">
      <c r="A12" t="s">
        <v>66</v>
      </c>
      <c r="B12" t="s">
        <v>155</v>
      </c>
      <c r="G12" t="s">
        <v>180</v>
      </c>
      <c r="H12" t="str">
        <f t="shared" si="0"/>
        <v/>
      </c>
    </row>
    <row r="13" spans="1:9" x14ac:dyDescent="0.3">
      <c r="A13" t="s">
        <v>58</v>
      </c>
      <c r="B13" t="s">
        <v>147</v>
      </c>
      <c r="D13" t="s">
        <v>180</v>
      </c>
      <c r="H13" t="str">
        <f t="shared" si="0"/>
        <v/>
      </c>
    </row>
    <row r="14" spans="1:9" x14ac:dyDescent="0.3">
      <c r="A14" t="s">
        <v>78</v>
      </c>
      <c r="B14" t="s">
        <v>167</v>
      </c>
      <c r="H14" t="str">
        <f t="shared" si="0"/>
        <v>X</v>
      </c>
    </row>
    <row r="15" spans="1:9" x14ac:dyDescent="0.3">
      <c r="A15" t="s">
        <v>68</v>
      </c>
      <c r="B15" t="s">
        <v>157</v>
      </c>
      <c r="G15" t="s">
        <v>180</v>
      </c>
      <c r="H15" t="str">
        <f t="shared" si="0"/>
        <v/>
      </c>
    </row>
    <row r="16" spans="1:9" x14ac:dyDescent="0.3">
      <c r="A16" t="s">
        <v>20</v>
      </c>
      <c r="B16" t="s">
        <v>106</v>
      </c>
      <c r="C16" t="s">
        <v>180</v>
      </c>
      <c r="F16" t="s">
        <v>180</v>
      </c>
      <c r="H16" t="str">
        <f t="shared" si="0"/>
        <v/>
      </c>
    </row>
    <row r="17" spans="1:8" x14ac:dyDescent="0.3">
      <c r="A17" t="s">
        <v>31</v>
      </c>
      <c r="B17" t="s">
        <v>119</v>
      </c>
      <c r="C17" t="s">
        <v>180</v>
      </c>
      <c r="G17" t="s">
        <v>180</v>
      </c>
      <c r="H17" t="str">
        <f t="shared" si="0"/>
        <v/>
      </c>
    </row>
    <row r="18" spans="1:8" x14ac:dyDescent="0.3">
      <c r="A18" t="s">
        <v>48</v>
      </c>
      <c r="B18" t="s">
        <v>137</v>
      </c>
      <c r="H18" t="str">
        <f t="shared" si="0"/>
        <v>X</v>
      </c>
    </row>
    <row r="19" spans="1:8" x14ac:dyDescent="0.3">
      <c r="A19" t="s">
        <v>12</v>
      </c>
      <c r="B19" t="s">
        <v>95</v>
      </c>
      <c r="G19" t="s">
        <v>180</v>
      </c>
      <c r="H19" t="str">
        <f t="shared" si="0"/>
        <v/>
      </c>
    </row>
    <row r="20" spans="1:8" x14ac:dyDescent="0.3">
      <c r="A20" t="s">
        <v>22</v>
      </c>
      <c r="B20" t="s">
        <v>108</v>
      </c>
      <c r="G20" t="s">
        <v>180</v>
      </c>
      <c r="H20" t="str">
        <f t="shared" si="0"/>
        <v/>
      </c>
    </row>
    <row r="21" spans="1:8" x14ac:dyDescent="0.3">
      <c r="A21" t="s">
        <v>74</v>
      </c>
      <c r="B21" t="s">
        <v>163</v>
      </c>
      <c r="G21" t="s">
        <v>180</v>
      </c>
      <c r="H21" t="str">
        <f t="shared" si="0"/>
        <v/>
      </c>
    </row>
    <row r="22" spans="1:8" x14ac:dyDescent="0.3">
      <c r="A22" t="s">
        <v>75</v>
      </c>
      <c r="B22" t="s">
        <v>164</v>
      </c>
      <c r="H22" t="str">
        <f t="shared" si="0"/>
        <v>X</v>
      </c>
    </row>
    <row r="23" spans="1:8" x14ac:dyDescent="0.3">
      <c r="A23" t="s">
        <v>80</v>
      </c>
      <c r="B23" t="s">
        <v>169</v>
      </c>
      <c r="H23" t="str">
        <f t="shared" si="0"/>
        <v>X</v>
      </c>
    </row>
    <row r="24" spans="1:8" x14ac:dyDescent="0.3">
      <c r="A24" t="s">
        <v>81</v>
      </c>
      <c r="B24" t="s">
        <v>170</v>
      </c>
      <c r="H24" t="str">
        <f t="shared" si="0"/>
        <v>X</v>
      </c>
    </row>
    <row r="25" spans="1:8" x14ac:dyDescent="0.3">
      <c r="A25" t="s">
        <v>36</v>
      </c>
      <c r="B25" t="s">
        <v>125</v>
      </c>
      <c r="C25" t="s">
        <v>180</v>
      </c>
      <c r="G25" t="s">
        <v>180</v>
      </c>
      <c r="H25" t="str">
        <f t="shared" si="0"/>
        <v/>
      </c>
    </row>
    <row r="26" spans="1:8" x14ac:dyDescent="0.3">
      <c r="A26" t="s">
        <v>17</v>
      </c>
      <c r="B26" t="s">
        <v>100</v>
      </c>
      <c r="C26" t="s">
        <v>180</v>
      </c>
      <c r="D26" t="s">
        <v>180</v>
      </c>
      <c r="H26" t="str">
        <f t="shared" si="0"/>
        <v/>
      </c>
    </row>
    <row r="27" spans="1:8" x14ac:dyDescent="0.3">
      <c r="A27" t="s">
        <v>79</v>
      </c>
      <c r="B27" t="s">
        <v>168</v>
      </c>
      <c r="G27" t="s">
        <v>180</v>
      </c>
      <c r="H27" t="str">
        <f t="shared" si="0"/>
        <v/>
      </c>
    </row>
    <row r="28" spans="1:8" x14ac:dyDescent="0.3">
      <c r="A28" t="s">
        <v>42</v>
      </c>
      <c r="B28" t="s">
        <v>131</v>
      </c>
      <c r="H28" t="str">
        <f t="shared" si="0"/>
        <v>X</v>
      </c>
    </row>
    <row r="29" spans="1:8" x14ac:dyDescent="0.3">
      <c r="A29" t="s">
        <v>63</v>
      </c>
      <c r="B29" t="s">
        <v>152</v>
      </c>
      <c r="C29" t="s">
        <v>180</v>
      </c>
      <c r="D29" t="s">
        <v>180</v>
      </c>
      <c r="H29" t="str">
        <f t="shared" si="0"/>
        <v/>
      </c>
    </row>
    <row r="30" spans="1:8" x14ac:dyDescent="0.3">
      <c r="A30" t="s">
        <v>61</v>
      </c>
      <c r="B30" t="s">
        <v>150</v>
      </c>
      <c r="H30" t="str">
        <f t="shared" si="0"/>
        <v>X</v>
      </c>
    </row>
    <row r="31" spans="1:8" x14ac:dyDescent="0.3">
      <c r="A31" t="s">
        <v>88</v>
      </c>
      <c r="B31" t="s">
        <v>177</v>
      </c>
      <c r="H31" t="str">
        <f t="shared" si="0"/>
        <v>X</v>
      </c>
    </row>
    <row r="32" spans="1:8" x14ac:dyDescent="0.3">
      <c r="A32" t="s">
        <v>52</v>
      </c>
      <c r="B32" t="s">
        <v>141</v>
      </c>
      <c r="C32" t="s">
        <v>180</v>
      </c>
      <c r="D32" t="s">
        <v>180</v>
      </c>
      <c r="H32" t="str">
        <f t="shared" si="0"/>
        <v/>
      </c>
    </row>
    <row r="33" spans="1:8" x14ac:dyDescent="0.3">
      <c r="A33" t="s">
        <v>69</v>
      </c>
      <c r="B33" t="s">
        <v>158</v>
      </c>
      <c r="G33" t="s">
        <v>180</v>
      </c>
      <c r="H33" t="str">
        <f t="shared" si="0"/>
        <v/>
      </c>
    </row>
    <row r="34" spans="1:8" x14ac:dyDescent="0.3">
      <c r="A34" t="s">
        <v>62</v>
      </c>
      <c r="B34" t="s">
        <v>151</v>
      </c>
      <c r="D34" t="s">
        <v>180</v>
      </c>
      <c r="H34" t="str">
        <f t="shared" si="0"/>
        <v/>
      </c>
    </row>
    <row r="35" spans="1:8" x14ac:dyDescent="0.3">
      <c r="A35" t="s">
        <v>10</v>
      </c>
      <c r="B35" t="s">
        <v>92</v>
      </c>
      <c r="E35" t="s">
        <v>180</v>
      </c>
      <c r="G35" t="s">
        <v>180</v>
      </c>
      <c r="H35" t="str">
        <f t="shared" si="0"/>
        <v/>
      </c>
    </row>
    <row r="36" spans="1:8" x14ac:dyDescent="0.3">
      <c r="A36" t="s">
        <v>76</v>
      </c>
      <c r="B36" t="s">
        <v>165</v>
      </c>
      <c r="H36" t="str">
        <f t="shared" si="0"/>
        <v>X</v>
      </c>
    </row>
    <row r="37" spans="1:8" x14ac:dyDescent="0.3">
      <c r="A37" t="s">
        <v>56</v>
      </c>
      <c r="B37" t="s">
        <v>145</v>
      </c>
      <c r="D37" t="s">
        <v>180</v>
      </c>
      <c r="H37" t="str">
        <f t="shared" si="0"/>
        <v/>
      </c>
    </row>
    <row r="38" spans="1:8" x14ac:dyDescent="0.3">
      <c r="A38" t="s">
        <v>87</v>
      </c>
      <c r="B38" t="s">
        <v>176</v>
      </c>
      <c r="H38" t="str">
        <f t="shared" si="0"/>
        <v>X</v>
      </c>
    </row>
    <row r="39" spans="1:8" x14ac:dyDescent="0.3">
      <c r="A39" t="s">
        <v>83</v>
      </c>
      <c r="B39" t="s">
        <v>172</v>
      </c>
      <c r="G39" t="s">
        <v>180</v>
      </c>
      <c r="H39" t="str">
        <f t="shared" si="0"/>
        <v/>
      </c>
    </row>
    <row r="40" spans="1:8" x14ac:dyDescent="0.3">
      <c r="A40" t="s">
        <v>84</v>
      </c>
      <c r="B40" t="s">
        <v>173</v>
      </c>
      <c r="G40" t="s">
        <v>180</v>
      </c>
      <c r="H40" t="str">
        <f t="shared" si="0"/>
        <v/>
      </c>
    </row>
    <row r="41" spans="1:8" x14ac:dyDescent="0.3">
      <c r="A41" t="s">
        <v>21</v>
      </c>
      <c r="B41" t="s">
        <v>107</v>
      </c>
      <c r="H41" t="str">
        <f t="shared" si="0"/>
        <v>X</v>
      </c>
    </row>
    <row r="42" spans="1:8" x14ac:dyDescent="0.3">
      <c r="A42" t="s">
        <v>41</v>
      </c>
      <c r="B42" t="s">
        <v>130</v>
      </c>
      <c r="G42" t="s">
        <v>180</v>
      </c>
      <c r="H42" t="str">
        <f t="shared" si="0"/>
        <v/>
      </c>
    </row>
    <row r="43" spans="1:8" x14ac:dyDescent="0.3">
      <c r="A43" t="s">
        <v>24</v>
      </c>
      <c r="B43" t="s">
        <v>111</v>
      </c>
      <c r="C43" t="s">
        <v>180</v>
      </c>
      <c r="G43" t="s">
        <v>180</v>
      </c>
      <c r="H43" t="str">
        <f t="shared" si="0"/>
        <v/>
      </c>
    </row>
    <row r="44" spans="1:8" x14ac:dyDescent="0.3">
      <c r="A44" t="s">
        <v>53</v>
      </c>
      <c r="B44" t="s">
        <v>142</v>
      </c>
      <c r="G44" t="s">
        <v>180</v>
      </c>
      <c r="H44" t="str">
        <f t="shared" si="0"/>
        <v/>
      </c>
    </row>
    <row r="45" spans="1:8" x14ac:dyDescent="0.3">
      <c r="A45" t="s">
        <v>72</v>
      </c>
      <c r="B45" t="s">
        <v>161</v>
      </c>
      <c r="H45" t="str">
        <f t="shared" si="0"/>
        <v>X</v>
      </c>
    </row>
    <row r="46" spans="1:8" x14ac:dyDescent="0.3">
      <c r="A46" t="s">
        <v>34</v>
      </c>
      <c r="B46" t="s">
        <v>123</v>
      </c>
      <c r="C46" t="s">
        <v>180</v>
      </c>
      <c r="H46" t="str">
        <f t="shared" si="0"/>
        <v/>
      </c>
    </row>
    <row r="47" spans="1:8" x14ac:dyDescent="0.3">
      <c r="A47" t="s">
        <v>65</v>
      </c>
      <c r="B47" t="s">
        <v>154</v>
      </c>
      <c r="G47" t="s">
        <v>180</v>
      </c>
      <c r="H47" t="str">
        <f t="shared" si="0"/>
        <v/>
      </c>
    </row>
    <row r="48" spans="1:8" x14ac:dyDescent="0.3">
      <c r="A48" t="s">
        <v>28</v>
      </c>
      <c r="B48" t="s">
        <v>116</v>
      </c>
      <c r="G48" t="s">
        <v>180</v>
      </c>
      <c r="H48" t="str">
        <f t="shared" si="0"/>
        <v/>
      </c>
    </row>
    <row r="49" spans="1:8" x14ac:dyDescent="0.3">
      <c r="A49" t="s">
        <v>67</v>
      </c>
      <c r="B49" t="s">
        <v>156</v>
      </c>
      <c r="G49" t="s">
        <v>180</v>
      </c>
      <c r="H49" t="str">
        <f t="shared" si="0"/>
        <v/>
      </c>
    </row>
    <row r="50" spans="1:8" x14ac:dyDescent="0.3">
      <c r="A50" t="s">
        <v>23</v>
      </c>
      <c r="B50" t="s">
        <v>109</v>
      </c>
      <c r="H50" t="str">
        <f t="shared" si="0"/>
        <v>X</v>
      </c>
    </row>
    <row r="51" spans="1:8" x14ac:dyDescent="0.3">
      <c r="A51" t="s">
        <v>47</v>
      </c>
      <c r="B51" t="s">
        <v>136</v>
      </c>
      <c r="H51" t="str">
        <f t="shared" si="0"/>
        <v>X</v>
      </c>
    </row>
    <row r="52" spans="1:8" x14ac:dyDescent="0.3">
      <c r="A52" t="s">
        <v>18</v>
      </c>
      <c r="B52" t="s">
        <v>103</v>
      </c>
      <c r="C52" t="s">
        <v>180</v>
      </c>
      <c r="D52" t="s">
        <v>180</v>
      </c>
      <c r="H52" t="str">
        <f t="shared" si="0"/>
        <v/>
      </c>
    </row>
    <row r="53" spans="1:8" x14ac:dyDescent="0.3">
      <c r="A53" t="s">
        <v>50</v>
      </c>
      <c r="B53" t="s">
        <v>139</v>
      </c>
      <c r="H53" t="str">
        <f t="shared" si="0"/>
        <v>X</v>
      </c>
    </row>
    <row r="54" spans="1:8" x14ac:dyDescent="0.3">
      <c r="A54" t="s">
        <v>73</v>
      </c>
      <c r="B54" t="s">
        <v>162</v>
      </c>
      <c r="H54" t="str">
        <f t="shared" si="0"/>
        <v>X</v>
      </c>
    </row>
    <row r="55" spans="1:8" x14ac:dyDescent="0.3">
      <c r="A55" t="s">
        <v>19</v>
      </c>
      <c r="B55" t="s">
        <v>105</v>
      </c>
      <c r="H55" t="str">
        <f t="shared" si="0"/>
        <v>X</v>
      </c>
    </row>
    <row r="56" spans="1:8" x14ac:dyDescent="0.3">
      <c r="A56" t="s">
        <v>85</v>
      </c>
      <c r="B56" t="s">
        <v>174</v>
      </c>
      <c r="H56" t="str">
        <f t="shared" si="0"/>
        <v>X</v>
      </c>
    </row>
    <row r="57" spans="1:8" x14ac:dyDescent="0.3">
      <c r="A57" t="s">
        <v>82</v>
      </c>
      <c r="B57" t="s">
        <v>171</v>
      </c>
      <c r="H57" t="str">
        <f t="shared" si="0"/>
        <v>X</v>
      </c>
    </row>
    <row r="58" spans="1:8" x14ac:dyDescent="0.3">
      <c r="A58" t="s">
        <v>55</v>
      </c>
      <c r="B58" t="s">
        <v>144</v>
      </c>
      <c r="H58" t="str">
        <f t="shared" si="0"/>
        <v>X</v>
      </c>
    </row>
    <row r="59" spans="1:8" x14ac:dyDescent="0.3">
      <c r="A59" t="s">
        <v>29</v>
      </c>
      <c r="B59" t="s">
        <v>117</v>
      </c>
      <c r="H59" t="str">
        <f t="shared" si="0"/>
        <v>X</v>
      </c>
    </row>
    <row r="60" spans="1:8" x14ac:dyDescent="0.3">
      <c r="A60" t="s">
        <v>49</v>
      </c>
      <c r="B60" t="s">
        <v>138</v>
      </c>
      <c r="H60" t="str">
        <f t="shared" si="0"/>
        <v>X</v>
      </c>
    </row>
    <row r="61" spans="1:8" x14ac:dyDescent="0.3">
      <c r="A61" t="s">
        <v>70</v>
      </c>
      <c r="B61" t="s">
        <v>159</v>
      </c>
      <c r="G61" t="s">
        <v>180</v>
      </c>
      <c r="H61" t="str">
        <f t="shared" si="0"/>
        <v/>
      </c>
    </row>
    <row r="62" spans="1:8" x14ac:dyDescent="0.3">
      <c r="A62" t="s">
        <v>30</v>
      </c>
      <c r="B62" t="s">
        <v>118</v>
      </c>
      <c r="G62" t="s">
        <v>180</v>
      </c>
      <c r="H62" t="str">
        <f t="shared" si="0"/>
        <v/>
      </c>
    </row>
    <row r="63" spans="1:8" x14ac:dyDescent="0.3">
      <c r="A63" t="s">
        <v>89</v>
      </c>
      <c r="B63" t="s">
        <v>178</v>
      </c>
      <c r="H63" t="str">
        <f t="shared" si="0"/>
        <v>X</v>
      </c>
    </row>
    <row r="64" spans="1:8" x14ac:dyDescent="0.3">
      <c r="A64" t="s">
        <v>57</v>
      </c>
      <c r="B64" t="s">
        <v>146</v>
      </c>
      <c r="D64" t="s">
        <v>180</v>
      </c>
      <c r="H64" t="str">
        <f t="shared" si="0"/>
        <v/>
      </c>
    </row>
    <row r="65" spans="1:8" x14ac:dyDescent="0.3">
      <c r="A65" t="s">
        <v>46</v>
      </c>
      <c r="B65" t="s">
        <v>135</v>
      </c>
      <c r="H65" t="str">
        <f t="shared" si="0"/>
        <v>X</v>
      </c>
    </row>
    <row r="66" spans="1:8" x14ac:dyDescent="0.3">
      <c r="A66" t="s">
        <v>32</v>
      </c>
      <c r="B66" t="s">
        <v>120</v>
      </c>
      <c r="C66" t="s">
        <v>180</v>
      </c>
      <c r="G66" t="s">
        <v>180</v>
      </c>
      <c r="H66" t="str">
        <f t="shared" si="0"/>
        <v/>
      </c>
    </row>
    <row r="67" spans="1:8" x14ac:dyDescent="0.3">
      <c r="A67" t="s">
        <v>64</v>
      </c>
      <c r="B67" t="s">
        <v>153</v>
      </c>
      <c r="G67" t="s">
        <v>180</v>
      </c>
      <c r="H67" t="str">
        <f t="shared" ref="H67:H88" si="1">IF(COUNTIF(C67:G67,"X")=0,"X","")</f>
        <v/>
      </c>
    </row>
    <row r="68" spans="1:8" x14ac:dyDescent="0.3">
      <c r="A68" t="s">
        <v>54</v>
      </c>
      <c r="B68" t="s">
        <v>143</v>
      </c>
      <c r="H68" t="str">
        <f t="shared" si="1"/>
        <v>X</v>
      </c>
    </row>
    <row r="69" spans="1:8" x14ac:dyDescent="0.3">
      <c r="A69" t="s">
        <v>77</v>
      </c>
      <c r="B69" t="s">
        <v>166</v>
      </c>
      <c r="D69" t="s">
        <v>180</v>
      </c>
      <c r="H69" t="str">
        <f t="shared" si="1"/>
        <v/>
      </c>
    </row>
    <row r="70" spans="1:8" x14ac:dyDescent="0.3">
      <c r="A70" t="s">
        <v>86</v>
      </c>
      <c r="B70" t="s">
        <v>175</v>
      </c>
      <c r="H70" t="str">
        <f t="shared" si="1"/>
        <v>X</v>
      </c>
    </row>
    <row r="71" spans="1:8" x14ac:dyDescent="0.3">
      <c r="A71" t="s">
        <v>26</v>
      </c>
      <c r="B71" t="s">
        <v>113</v>
      </c>
      <c r="H71" t="str">
        <f t="shared" si="1"/>
        <v>X</v>
      </c>
    </row>
    <row r="72" spans="1:8" x14ac:dyDescent="0.3">
      <c r="A72" t="s">
        <v>71</v>
      </c>
      <c r="B72" t="s">
        <v>160</v>
      </c>
      <c r="G72" t="s">
        <v>180</v>
      </c>
      <c r="H72" t="str">
        <f t="shared" si="1"/>
        <v/>
      </c>
    </row>
    <row r="73" spans="1:8" x14ac:dyDescent="0.3">
      <c r="A73" t="s">
        <v>27</v>
      </c>
      <c r="B73" t="s">
        <v>115</v>
      </c>
      <c r="G73" t="s">
        <v>180</v>
      </c>
      <c r="H73" t="str">
        <f t="shared" si="1"/>
        <v/>
      </c>
    </row>
    <row r="74" spans="1:8" x14ac:dyDescent="0.3">
      <c r="A74" t="s">
        <v>59</v>
      </c>
      <c r="B74" t="s">
        <v>148</v>
      </c>
      <c r="H74" t="str">
        <f t="shared" si="1"/>
        <v>X</v>
      </c>
    </row>
    <row r="75" spans="1:8" x14ac:dyDescent="0.3">
      <c r="A75" t="s">
        <v>45</v>
      </c>
      <c r="B75" t="s">
        <v>134</v>
      </c>
      <c r="C75" t="s">
        <v>180</v>
      </c>
      <c r="D75" t="s">
        <v>180</v>
      </c>
      <c r="H75" t="str">
        <f t="shared" si="1"/>
        <v/>
      </c>
    </row>
    <row r="76" spans="1:8" x14ac:dyDescent="0.3">
      <c r="A76" t="s">
        <v>44</v>
      </c>
      <c r="B76" t="s">
        <v>133</v>
      </c>
      <c r="C76" t="s">
        <v>180</v>
      </c>
      <c r="D76" t="s">
        <v>180</v>
      </c>
      <c r="H76" t="str">
        <f t="shared" si="1"/>
        <v/>
      </c>
    </row>
    <row r="77" spans="1:8" x14ac:dyDescent="0.3">
      <c r="A77" t="s">
        <v>37</v>
      </c>
      <c r="B77" t="s">
        <v>126</v>
      </c>
      <c r="G77" t="s">
        <v>180</v>
      </c>
      <c r="H77" t="str">
        <f t="shared" si="1"/>
        <v/>
      </c>
    </row>
    <row r="78" spans="1:8" x14ac:dyDescent="0.3">
      <c r="A78" t="s">
        <v>14</v>
      </c>
      <c r="B78" t="s">
        <v>97</v>
      </c>
      <c r="C78" t="s">
        <v>180</v>
      </c>
      <c r="G78" t="s">
        <v>180</v>
      </c>
      <c r="H78" t="str">
        <f t="shared" si="1"/>
        <v/>
      </c>
    </row>
    <row r="79" spans="1:8" x14ac:dyDescent="0.3">
      <c r="A79" t="s">
        <v>38</v>
      </c>
      <c r="B79" t="s">
        <v>127</v>
      </c>
      <c r="C79" t="s">
        <v>180</v>
      </c>
      <c r="D79" t="s">
        <v>180</v>
      </c>
      <c r="G79" t="s">
        <v>180</v>
      </c>
      <c r="H79" t="str">
        <f t="shared" si="1"/>
        <v/>
      </c>
    </row>
    <row r="80" spans="1:8" x14ac:dyDescent="0.3">
      <c r="A80" t="s">
        <v>33</v>
      </c>
      <c r="B80" t="s">
        <v>121</v>
      </c>
      <c r="G80" t="s">
        <v>180</v>
      </c>
      <c r="H80" t="str">
        <f t="shared" si="1"/>
        <v/>
      </c>
    </row>
    <row r="81" spans="1:8" x14ac:dyDescent="0.3">
      <c r="A81" t="s">
        <v>60</v>
      </c>
      <c r="B81" t="s">
        <v>149</v>
      </c>
      <c r="H81" t="str">
        <f t="shared" si="1"/>
        <v>X</v>
      </c>
    </row>
    <row r="82" spans="1:8" x14ac:dyDescent="0.3">
      <c r="A82" t="s">
        <v>11</v>
      </c>
      <c r="B82" t="s">
        <v>94</v>
      </c>
      <c r="H82" t="str">
        <f t="shared" si="1"/>
        <v>X</v>
      </c>
    </row>
    <row r="83" spans="1:8" x14ac:dyDescent="0.3">
      <c r="A83" t="s">
        <v>13</v>
      </c>
      <c r="B83" t="s">
        <v>96</v>
      </c>
      <c r="G83" t="s">
        <v>180</v>
      </c>
      <c r="H83" t="str">
        <f t="shared" si="1"/>
        <v/>
      </c>
    </row>
    <row r="84" spans="1:8" x14ac:dyDescent="0.3">
      <c r="A84" t="s">
        <v>15</v>
      </c>
      <c r="B84" t="s">
        <v>98</v>
      </c>
      <c r="H84" t="str">
        <f t="shared" si="1"/>
        <v>X</v>
      </c>
    </row>
    <row r="85" spans="1:8" x14ac:dyDescent="0.3">
      <c r="A85" t="s">
        <v>51</v>
      </c>
      <c r="B85" t="s">
        <v>140</v>
      </c>
      <c r="C85" t="s">
        <v>180</v>
      </c>
      <c r="D85" t="s">
        <v>180</v>
      </c>
      <c r="H85" t="str">
        <f t="shared" si="1"/>
        <v/>
      </c>
    </row>
    <row r="86" spans="1:8" x14ac:dyDescent="0.3">
      <c r="A86" t="s">
        <v>16</v>
      </c>
      <c r="B86" t="s">
        <v>99</v>
      </c>
      <c r="C86" t="s">
        <v>180</v>
      </c>
      <c r="D86" t="s">
        <v>180</v>
      </c>
      <c r="H86" t="str">
        <f t="shared" si="1"/>
        <v/>
      </c>
    </row>
    <row r="87" spans="1:8" x14ac:dyDescent="0.3">
      <c r="A87" t="s">
        <v>39</v>
      </c>
      <c r="B87" t="s">
        <v>128</v>
      </c>
      <c r="H87" t="str">
        <f t="shared" si="1"/>
        <v>X</v>
      </c>
    </row>
    <row r="88" spans="1:8" x14ac:dyDescent="0.3">
      <c r="A88" t="s">
        <v>43</v>
      </c>
      <c r="B88" t="s">
        <v>132</v>
      </c>
      <c r="C88" t="s">
        <v>180</v>
      </c>
      <c r="D88" t="s">
        <v>180</v>
      </c>
      <c r="H88" t="str">
        <f t="shared" si="1"/>
        <v/>
      </c>
    </row>
  </sheetData>
  <autoFilter ref="A1:I8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7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14" sqref="E14"/>
    </sheetView>
  </sheetViews>
  <sheetFormatPr defaultRowHeight="15.6" x14ac:dyDescent="0.3"/>
  <cols>
    <col min="1" max="1" width="8.88671875" style="3"/>
    <col min="2" max="2" width="17.21875" style="3" customWidth="1"/>
    <col min="3" max="3" width="27.77734375" style="3" bestFit="1" customWidth="1"/>
    <col min="4" max="4" width="22.44140625" style="3" bestFit="1" customWidth="1"/>
    <col min="5" max="5" width="20" style="3" bestFit="1" customWidth="1"/>
    <col min="6" max="6" width="25.44140625" style="3" bestFit="1" customWidth="1"/>
    <col min="7" max="7" width="24.21875" style="10" customWidth="1"/>
    <col min="8" max="8" width="20" style="4" bestFit="1" customWidth="1"/>
    <col min="9" max="9" width="27.88671875" style="3" bestFit="1" customWidth="1"/>
    <col min="10" max="10" width="12.5546875" style="3" customWidth="1"/>
    <col min="11" max="11" width="21.44140625" style="3" bestFit="1" customWidth="1"/>
    <col min="12" max="12" width="10.88671875" style="3" customWidth="1"/>
    <col min="13" max="13" width="21.44140625" style="3" bestFit="1" customWidth="1"/>
    <col min="14" max="14" width="8.88671875" style="3"/>
    <col min="15" max="15" width="23.6640625" style="3" bestFit="1" customWidth="1"/>
    <col min="16" max="16" width="21.44140625" style="3" bestFit="1" customWidth="1"/>
    <col min="17" max="17" width="20.21875" style="3" bestFit="1" customWidth="1"/>
    <col min="18" max="16384" width="8.88671875" style="3"/>
  </cols>
  <sheetData>
    <row r="1" spans="1:16" ht="16.2" thickBot="1" x14ac:dyDescent="0.35">
      <c r="A1" s="6" t="s">
        <v>90</v>
      </c>
      <c r="B1" s="6" t="s">
        <v>181</v>
      </c>
      <c r="C1" s="3" t="s">
        <v>182</v>
      </c>
      <c r="D1" s="3" t="s">
        <v>187</v>
      </c>
      <c r="E1" s="3" t="s">
        <v>185</v>
      </c>
      <c r="F1" s="3" t="s">
        <v>188</v>
      </c>
    </row>
    <row r="2" spans="1:16" ht="16.2" thickBot="1" x14ac:dyDescent="0.35">
      <c r="A2" s="7" t="s">
        <v>3</v>
      </c>
      <c r="B2" s="3" t="s">
        <v>122</v>
      </c>
      <c r="C2" s="7">
        <v>1001094433</v>
      </c>
      <c r="D2" s="7" t="str">
        <f>IF(VLOOKUP(A2,'Group Condition'!$A$2:$C$88,3,FALSE)="X","-","")</f>
        <v>-</v>
      </c>
      <c r="E2" s="6">
        <v>45700000</v>
      </c>
      <c r="F2" s="6"/>
      <c r="G2" s="11"/>
    </row>
    <row r="3" spans="1:16" ht="16.2" hidden="1" thickBot="1" x14ac:dyDescent="0.35">
      <c r="A3" s="7" t="s">
        <v>12</v>
      </c>
      <c r="B3" s="3" t="s">
        <v>95</v>
      </c>
      <c r="C3" s="7">
        <v>2124041.1490000002</v>
      </c>
      <c r="D3" s="7" t="str">
        <f>IF(VLOOKUP(A3,'Group Condition'!$A$2:$C$88,3,FALSE)="X","-","")</f>
        <v/>
      </c>
      <c r="E3" s="6">
        <v>2124041.1490000002</v>
      </c>
      <c r="F3" s="6"/>
      <c r="G3" s="11"/>
      <c r="K3" s="5"/>
      <c r="M3" s="5"/>
      <c r="O3" s="5"/>
    </row>
    <row r="4" spans="1:16" ht="16.2" hidden="1" thickBot="1" x14ac:dyDescent="0.35">
      <c r="A4" s="7" t="s">
        <v>5</v>
      </c>
      <c r="B4" s="3" t="s">
        <v>110</v>
      </c>
      <c r="C4" s="7">
        <v>114181041.2</v>
      </c>
      <c r="D4" s="7" t="str">
        <f>IF(VLOOKUP(A4,'Group Condition'!$A$2:$C$88,3,FALSE)="X","-","")</f>
        <v/>
      </c>
      <c r="E4" s="6">
        <v>19030174.25</v>
      </c>
      <c r="F4" s="6"/>
      <c r="G4" s="11"/>
    </row>
    <row r="5" spans="1:16" ht="16.2" hidden="1" thickBot="1" x14ac:dyDescent="0.35">
      <c r="A5" s="7" t="s">
        <v>6</v>
      </c>
      <c r="B5" s="3" t="s">
        <v>104</v>
      </c>
      <c r="C5" s="7">
        <v>15816.31169</v>
      </c>
      <c r="D5" s="7" t="str">
        <f>IF(VLOOKUP(A5,'Group Condition'!$A$2:$C$88,3,FALSE)="X","-","")</f>
        <v/>
      </c>
      <c r="E5" s="6">
        <v>175816.31169</v>
      </c>
      <c r="F5" s="6"/>
      <c r="G5" s="11"/>
    </row>
    <row r="6" spans="1:16" ht="16.2" thickBot="1" x14ac:dyDescent="0.35">
      <c r="A6" s="7" t="s">
        <v>31</v>
      </c>
      <c r="B6" s="3" t="s">
        <v>119</v>
      </c>
      <c r="C6" s="7">
        <v>1718757.3940000001</v>
      </c>
      <c r="D6" s="7" t="str">
        <f>IF(VLOOKUP(A6,'Group Condition'!$A$2:$C$88,3,FALSE)="X","-","")</f>
        <v>-</v>
      </c>
      <c r="E6" s="6">
        <v>1718757.3940000001</v>
      </c>
      <c r="F6" s="6"/>
      <c r="G6" s="11"/>
    </row>
    <row r="7" spans="1:16" ht="16.2" thickBot="1" x14ac:dyDescent="0.35">
      <c r="A7" s="7" t="s">
        <v>7</v>
      </c>
      <c r="B7" s="3" t="s">
        <v>114</v>
      </c>
      <c r="C7" s="7">
        <v>16477555.609999999</v>
      </c>
      <c r="D7" s="7" t="str">
        <f>IF(VLOOKUP(A7,'Group Condition'!$A$2:$C$88,3,FALSE)="X","-","")</f>
        <v>-</v>
      </c>
      <c r="E7" s="6">
        <v>993066.96089999995</v>
      </c>
      <c r="F7" s="6"/>
      <c r="G7" s="11"/>
      <c r="K7" s="11"/>
      <c r="M7" s="11"/>
    </row>
    <row r="8" spans="1:16" ht="16.2" hidden="1" thickBot="1" x14ac:dyDescent="0.35">
      <c r="A8" s="7" t="s">
        <v>9</v>
      </c>
      <c r="B8" s="3" t="s">
        <v>93</v>
      </c>
      <c r="C8" s="8">
        <v>229000000000</v>
      </c>
      <c r="D8" s="7" t="str">
        <f>IF(VLOOKUP(A8,'Group Condition'!$A$2:$C$88,3,FALSE)="X","-","")</f>
        <v/>
      </c>
      <c r="E8" s="6">
        <v>2000000000000</v>
      </c>
      <c r="F8" s="6"/>
      <c r="G8" s="11"/>
    </row>
    <row r="9" spans="1:16" ht="16.2" hidden="1" thickBot="1" x14ac:dyDescent="0.35">
      <c r="A9" s="7" t="s">
        <v>25</v>
      </c>
      <c r="B9" s="3" t="s">
        <v>112</v>
      </c>
      <c r="C9" s="7">
        <v>32122718.550000001</v>
      </c>
      <c r="D9" s="7" t="str">
        <f>IF(VLOOKUP(A9,'Group Condition'!$A$2:$C$88,3,FALSE)="X","-","")</f>
        <v/>
      </c>
      <c r="E9" s="6">
        <v>321227180.55000001</v>
      </c>
      <c r="F9" s="6"/>
      <c r="G9" s="11"/>
      <c r="K9" s="11"/>
      <c r="M9" s="11"/>
      <c r="O9" s="11"/>
    </row>
    <row r="10" spans="1:16" ht="16.2" hidden="1" thickBot="1" x14ac:dyDescent="0.35">
      <c r="A10" s="7" t="s">
        <v>35</v>
      </c>
      <c r="B10" s="3" t="s">
        <v>124</v>
      </c>
      <c r="C10" s="7">
        <v>2123.8950410000002</v>
      </c>
      <c r="D10" s="7" t="str">
        <f>IF(VLOOKUP(A10,'Group Condition'!$A$2:$C$88,3,FALSE)="X","-","")</f>
        <v/>
      </c>
      <c r="E10" s="6">
        <v>2123.8950410000002</v>
      </c>
      <c r="F10" s="6"/>
      <c r="G10" s="11"/>
    </row>
    <row r="11" spans="1:16" ht="16.2" hidden="1" thickBot="1" x14ac:dyDescent="0.35">
      <c r="A11" s="7" t="s">
        <v>40</v>
      </c>
      <c r="B11" s="3" t="s">
        <v>129</v>
      </c>
      <c r="C11" s="7">
        <v>74822.192989999996</v>
      </c>
      <c r="D11" s="7" t="str">
        <f>IF(VLOOKUP(A11,'Group Condition'!$A$2:$C$88,3,FALSE)="X","-","")</f>
        <v/>
      </c>
      <c r="E11" s="6">
        <v>74822.192989999996</v>
      </c>
      <c r="F11" s="6"/>
      <c r="G11" s="11"/>
      <c r="K11" s="11"/>
      <c r="M11" s="11"/>
      <c r="O11" s="11"/>
    </row>
    <row r="12" spans="1:16" ht="16.2" hidden="1" thickBot="1" x14ac:dyDescent="0.35">
      <c r="A12" s="7" t="s">
        <v>58</v>
      </c>
      <c r="B12" s="3" t="s">
        <v>147</v>
      </c>
      <c r="C12" s="7">
        <v>235.45910710000001</v>
      </c>
      <c r="D12" s="7" t="str">
        <f>IF(VLOOKUP(A12,'Group Condition'!$A$2:$C$88,3,FALSE)="X","-","")</f>
        <v/>
      </c>
      <c r="E12" s="6">
        <v>10</v>
      </c>
      <c r="F12" s="6"/>
      <c r="G12" s="11"/>
    </row>
    <row r="13" spans="1:16" ht="16.2" thickBot="1" x14ac:dyDescent="0.35">
      <c r="A13" s="7" t="s">
        <v>20</v>
      </c>
      <c r="B13" s="3" t="s">
        <v>106</v>
      </c>
      <c r="C13" s="7">
        <v>25797.24295</v>
      </c>
      <c r="D13" s="7" t="str">
        <f>IF(VLOOKUP(A13,'Group Condition'!$A$2:$C$88,3,FALSE)="X","-","")</f>
        <v>-</v>
      </c>
      <c r="E13" s="6">
        <v>100</v>
      </c>
      <c r="F13" s="6"/>
      <c r="G13" s="11"/>
    </row>
    <row r="14" spans="1:16" ht="16.2" thickBot="1" x14ac:dyDescent="0.35">
      <c r="A14" s="7" t="s">
        <v>44</v>
      </c>
      <c r="B14" s="3" t="s">
        <v>133</v>
      </c>
      <c r="C14" s="7">
        <v>352590040.69999999</v>
      </c>
      <c r="D14" s="7" t="str">
        <f>IF(VLOOKUP(A14,'Group Condition'!$A$2:$C$88,3,FALSE)="X","-","")</f>
        <v>-</v>
      </c>
      <c r="E14" s="6">
        <v>176000000</v>
      </c>
      <c r="F14" s="6"/>
      <c r="G14" s="11"/>
    </row>
    <row r="15" spans="1:16" ht="16.2" hidden="1" thickBot="1" x14ac:dyDescent="0.35">
      <c r="A15" s="7" t="s">
        <v>48</v>
      </c>
      <c r="B15" s="3" t="s">
        <v>137</v>
      </c>
      <c r="C15" s="7">
        <v>15874.27808</v>
      </c>
      <c r="D15" s="7" t="str">
        <f>IF(VLOOKUP(A15,'Group Condition'!$A$2:$C$88,3,FALSE)="X","-","")</f>
        <v/>
      </c>
      <c r="E15" s="6">
        <v>15874.27808</v>
      </c>
      <c r="F15" s="6"/>
      <c r="G15" s="11"/>
    </row>
    <row r="16" spans="1:16" ht="16.2" thickBot="1" x14ac:dyDescent="0.35">
      <c r="A16" s="7" t="s">
        <v>36</v>
      </c>
      <c r="B16" s="3" t="s">
        <v>125</v>
      </c>
      <c r="C16" s="7">
        <v>129309.07709999999</v>
      </c>
      <c r="D16" s="7" t="str">
        <f>IF(VLOOKUP(A16,'Group Condition'!$A$2:$C$88,3,FALSE)="X","-","")</f>
        <v>-</v>
      </c>
      <c r="E16" s="6">
        <v>100000</v>
      </c>
      <c r="F16" s="6"/>
      <c r="G16" s="11"/>
      <c r="M16" s="5"/>
      <c r="O16" s="5"/>
      <c r="P16" s="5"/>
    </row>
    <row r="17" spans="1:16" ht="16.2" hidden="1" thickBot="1" x14ac:dyDescent="0.35">
      <c r="A17" s="7" t="s">
        <v>22</v>
      </c>
      <c r="B17" s="3" t="s">
        <v>108</v>
      </c>
      <c r="C17" s="7">
        <v>21996106.07</v>
      </c>
      <c r="D17" s="7" t="str">
        <f>IF(VLOOKUP(A17,'Group Condition'!$A$2:$C$88,3,FALSE)="X","-","")</f>
        <v/>
      </c>
      <c r="E17" s="6">
        <v>4000000</v>
      </c>
      <c r="F17" s="6"/>
      <c r="G17" s="11"/>
      <c r="K17" s="5"/>
      <c r="M17" s="5"/>
      <c r="O17" s="5"/>
    </row>
    <row r="18" spans="1:16" ht="16.2" thickBot="1" x14ac:dyDescent="0.35">
      <c r="A18" s="7" t="s">
        <v>18</v>
      </c>
      <c r="B18" s="3" t="s">
        <v>103</v>
      </c>
      <c r="C18" s="7">
        <v>17230050.359999999</v>
      </c>
      <c r="D18" s="7" t="str">
        <f>IF(VLOOKUP(A18,'Group Condition'!$A$2:$C$88,3,FALSE)="X","-","")</f>
        <v>-</v>
      </c>
      <c r="E18" s="6">
        <v>8500000</v>
      </c>
      <c r="F18" s="6"/>
      <c r="G18" s="11"/>
      <c r="O18" s="5"/>
      <c r="P18" s="5"/>
    </row>
    <row r="19" spans="1:16" ht="16.2" thickBot="1" x14ac:dyDescent="0.35">
      <c r="A19" s="7" t="s">
        <v>17</v>
      </c>
      <c r="B19" s="3" t="s">
        <v>100</v>
      </c>
      <c r="C19" s="7">
        <v>13236869.029999999</v>
      </c>
      <c r="D19" s="7" t="str">
        <f>IF(VLOOKUP(A19,'Group Condition'!$A$2:$C$88,3,FALSE)="X","-","")</f>
        <v>-</v>
      </c>
      <c r="E19" s="6">
        <v>6500000</v>
      </c>
      <c r="F19" s="6"/>
      <c r="G19" s="11"/>
      <c r="M19" s="5"/>
      <c r="O19" s="5"/>
      <c r="P19" s="5"/>
    </row>
    <row r="20" spans="1:16" ht="16.2" thickBot="1" x14ac:dyDescent="0.35">
      <c r="A20" s="7" t="s">
        <v>24</v>
      </c>
      <c r="B20" s="3" t="s">
        <v>111</v>
      </c>
      <c r="C20" s="7">
        <v>432544359.30000001</v>
      </c>
      <c r="D20" s="7" t="str">
        <f>IF(VLOOKUP(A20,'Group Condition'!$A$2:$C$88,3,FALSE)="X","-","")</f>
        <v>-</v>
      </c>
      <c r="E20" s="6">
        <v>2430000</v>
      </c>
      <c r="F20" s="6"/>
      <c r="G20" s="11"/>
      <c r="O20" s="5"/>
      <c r="P20" s="5"/>
    </row>
    <row r="21" spans="1:16" ht="16.2" thickBot="1" x14ac:dyDescent="0.35">
      <c r="A21" s="7" t="s">
        <v>63</v>
      </c>
      <c r="B21" s="3" t="s">
        <v>152</v>
      </c>
      <c r="C21" s="7">
        <v>0.05</v>
      </c>
      <c r="D21" s="7" t="str">
        <f>IF(VLOOKUP(A21,'Group Condition'!$A$2:$C$88,3,FALSE)="X","-","")</f>
        <v>-</v>
      </c>
      <c r="E21" s="6">
        <v>3.5000000000000003E-2</v>
      </c>
      <c r="F21" s="6"/>
      <c r="G21" s="11"/>
    </row>
    <row r="22" spans="1:16" ht="16.2" hidden="1" thickBot="1" x14ac:dyDescent="0.35">
      <c r="A22" s="7" t="s">
        <v>61</v>
      </c>
      <c r="B22" s="3" t="s">
        <v>150</v>
      </c>
      <c r="C22" s="7">
        <v>747577.53830000001</v>
      </c>
      <c r="D22" s="7" t="str">
        <f>IF(VLOOKUP(A22,'Group Condition'!$A$2:$C$88,3,FALSE)="X","-","")</f>
        <v/>
      </c>
      <c r="E22" s="6">
        <v>197000</v>
      </c>
      <c r="F22" s="6"/>
      <c r="G22" s="11"/>
    </row>
    <row r="23" spans="1:16" ht="16.2" hidden="1" thickBot="1" x14ac:dyDescent="0.35">
      <c r="A23" s="7" t="s">
        <v>42</v>
      </c>
      <c r="B23" s="3" t="s">
        <v>131</v>
      </c>
      <c r="C23" s="7">
        <v>172649603.19999999</v>
      </c>
      <c r="D23" s="7" t="str">
        <f>IF(VLOOKUP(A23,'Group Condition'!$A$2:$C$88,3,FALSE)="X","-","")</f>
        <v/>
      </c>
      <c r="E23" s="6">
        <v>49700000</v>
      </c>
      <c r="F23" s="6"/>
      <c r="G23" s="11"/>
      <c r="O23" s="5"/>
    </row>
    <row r="24" spans="1:16" ht="16.2" hidden="1" thickBot="1" x14ac:dyDescent="0.35">
      <c r="A24" s="7" t="s">
        <v>62</v>
      </c>
      <c r="B24" s="3" t="s">
        <v>151</v>
      </c>
      <c r="C24" s="7">
        <v>0.05</v>
      </c>
      <c r="D24" s="7" t="str">
        <f>IF(VLOOKUP(A24,'Group Condition'!$A$2:$C$88,3,FALSE)="X","-","")</f>
        <v/>
      </c>
      <c r="E24" s="6">
        <v>3.5000000000000003E-2</v>
      </c>
      <c r="F24" s="6"/>
      <c r="G24" s="11"/>
      <c r="O24" s="5"/>
      <c r="P24" s="5"/>
    </row>
    <row r="25" spans="1:16" ht="16.2" hidden="1" thickBot="1" x14ac:dyDescent="0.35">
      <c r="A25" s="7" t="s">
        <v>10</v>
      </c>
      <c r="B25" s="3" t="s">
        <v>92</v>
      </c>
      <c r="C25" s="7">
        <v>932233758.39999998</v>
      </c>
      <c r="D25" s="7" t="str">
        <f>IF(VLOOKUP(A25,'Group Condition'!$A$2:$C$88,3,FALSE)="X","-","")</f>
        <v/>
      </c>
      <c r="E25" s="6">
        <v>532233758.39999998</v>
      </c>
      <c r="F25" s="6"/>
      <c r="G25" s="11"/>
    </row>
    <row r="26" spans="1:16" ht="16.2" hidden="1" thickBot="1" x14ac:dyDescent="0.35">
      <c r="A26" s="7" t="s">
        <v>56</v>
      </c>
      <c r="B26" s="3" t="s">
        <v>145</v>
      </c>
      <c r="C26" s="7">
        <v>749.83099549999997</v>
      </c>
      <c r="D26" s="7" t="str">
        <f>IF(VLOOKUP(A26,'Group Condition'!$A$2:$C$88,3,FALSE)="X","-","")</f>
        <v/>
      </c>
      <c r="E26" s="6">
        <v>100</v>
      </c>
      <c r="F26" s="6"/>
      <c r="G26" s="11"/>
    </row>
    <row r="27" spans="1:16" ht="16.2" hidden="1" thickBot="1" x14ac:dyDescent="0.35">
      <c r="A27" s="7" t="s">
        <v>21</v>
      </c>
      <c r="B27" s="3" t="s">
        <v>107</v>
      </c>
      <c r="C27" s="7">
        <v>4986608.142</v>
      </c>
      <c r="D27" s="7" t="str">
        <f>IF(VLOOKUP(A27,'Group Condition'!$A$2:$C$88,3,FALSE)="X","-","")</f>
        <v/>
      </c>
      <c r="E27" s="6">
        <v>4986608.142</v>
      </c>
      <c r="F27" s="6"/>
      <c r="G27" s="11"/>
    </row>
    <row r="28" spans="1:16" ht="16.2" hidden="1" thickBot="1" x14ac:dyDescent="0.35">
      <c r="A28" s="7" t="s">
        <v>41</v>
      </c>
      <c r="B28" s="3" t="s">
        <v>130</v>
      </c>
      <c r="C28" s="7">
        <v>174418341.5</v>
      </c>
      <c r="D28" s="7" t="str">
        <f>IF(VLOOKUP(A28,'Group Condition'!$A$2:$C$88,3,FALSE)="X","-","")</f>
        <v/>
      </c>
      <c r="E28" s="6">
        <v>7850000</v>
      </c>
      <c r="F28" s="6"/>
      <c r="G28" s="11"/>
    </row>
    <row r="29" spans="1:16" ht="16.2" thickBot="1" x14ac:dyDescent="0.35">
      <c r="A29" s="7" t="s">
        <v>8</v>
      </c>
      <c r="B29" s="3" t="s">
        <v>101</v>
      </c>
      <c r="C29" s="7">
        <v>254421.22440000001</v>
      </c>
      <c r="D29" s="7" t="str">
        <f>IF(VLOOKUP(A29,'Group Condition'!$A$2:$C$88,3,FALSE)="X","-","")</f>
        <v>-</v>
      </c>
      <c r="E29" s="6">
        <v>150000</v>
      </c>
      <c r="F29" s="6"/>
      <c r="G29" s="11"/>
    </row>
    <row r="30" spans="1:16" ht="16.2" hidden="1" thickBot="1" x14ac:dyDescent="0.35">
      <c r="A30" s="7" t="s">
        <v>53</v>
      </c>
      <c r="B30" s="3" t="s">
        <v>142</v>
      </c>
      <c r="C30" s="7">
        <v>4108787.665</v>
      </c>
      <c r="D30" s="7" t="str">
        <f>IF(VLOOKUP(A30,'Group Condition'!$A$2:$C$88,3,FALSE)="X","-","")</f>
        <v/>
      </c>
      <c r="E30" s="6">
        <v>328703</v>
      </c>
      <c r="F30" s="6"/>
      <c r="G30" s="11"/>
      <c r="O30" s="5"/>
    </row>
    <row r="31" spans="1:16" ht="16.2" hidden="1" thickBot="1" x14ac:dyDescent="0.35">
      <c r="A31" s="7" t="s">
        <v>72</v>
      </c>
      <c r="B31" s="3" t="s">
        <v>161</v>
      </c>
      <c r="C31" s="7">
        <v>0.05</v>
      </c>
      <c r="D31" s="7" t="str">
        <f>IF(VLOOKUP(A31,'Group Condition'!$A$2:$C$88,3,FALSE)="X","-","")</f>
        <v/>
      </c>
      <c r="E31" s="6">
        <v>1.2500000000000001E-2</v>
      </c>
      <c r="F31" s="6"/>
      <c r="G31" s="11"/>
      <c r="P31" s="5"/>
    </row>
    <row r="32" spans="1:16" ht="16.2" thickBot="1" x14ac:dyDescent="0.35">
      <c r="A32" s="7" t="s">
        <v>34</v>
      </c>
      <c r="B32" s="3" t="s">
        <v>123</v>
      </c>
      <c r="C32" s="7">
        <v>22940055.34</v>
      </c>
      <c r="D32" s="7" t="str">
        <f>IF(VLOOKUP(A32,'Group Condition'!$A$2:$C$88,3,FALSE)="X","-","")</f>
        <v>-</v>
      </c>
      <c r="E32" s="6">
        <v>22940055.34</v>
      </c>
      <c r="F32" s="6"/>
      <c r="G32" s="11"/>
    </row>
    <row r="33" spans="1:16" ht="16.2" hidden="1" thickBot="1" x14ac:dyDescent="0.35">
      <c r="A33" s="7" t="s">
        <v>28</v>
      </c>
      <c r="B33" s="3" t="s">
        <v>116</v>
      </c>
      <c r="C33" s="7">
        <v>19201175.25</v>
      </c>
      <c r="D33" s="7" t="str">
        <f>IF(VLOOKUP(A33,'Group Condition'!$A$2:$C$88,3,FALSE)="X","-","")</f>
        <v/>
      </c>
      <c r="E33" s="6">
        <v>49069.656669999997</v>
      </c>
      <c r="F33" s="6"/>
      <c r="G33" s="11"/>
    </row>
    <row r="34" spans="1:16" ht="16.2" hidden="1" thickBot="1" x14ac:dyDescent="0.35">
      <c r="A34" s="7" t="s">
        <v>23</v>
      </c>
      <c r="B34" s="3" t="s">
        <v>109</v>
      </c>
      <c r="C34" s="7">
        <v>34847060.600000001</v>
      </c>
      <c r="D34" s="7" t="str">
        <f>IF(VLOOKUP(A34,'Group Condition'!$A$2:$C$88,3,FALSE)="X","-","")</f>
        <v/>
      </c>
      <c r="E34" s="6">
        <v>1742353</v>
      </c>
      <c r="F34" s="6"/>
      <c r="G34" s="11"/>
    </row>
    <row r="35" spans="1:16" ht="16.2" hidden="1" thickBot="1" x14ac:dyDescent="0.35">
      <c r="A35" s="7" t="s">
        <v>47</v>
      </c>
      <c r="B35" s="3" t="s">
        <v>136</v>
      </c>
      <c r="C35" s="7">
        <v>554.64984700000002</v>
      </c>
      <c r="D35" s="7" t="str">
        <f>IF(VLOOKUP(A35,'Group Condition'!$A$2:$C$88,3,FALSE)="X","-","")</f>
        <v/>
      </c>
      <c r="E35" s="6">
        <v>110.9</v>
      </c>
      <c r="F35" s="6"/>
      <c r="G35" s="11"/>
    </row>
    <row r="36" spans="1:16" ht="16.2" thickBot="1" x14ac:dyDescent="0.35">
      <c r="A36" s="7" t="s">
        <v>52</v>
      </c>
      <c r="B36" s="3" t="s">
        <v>141</v>
      </c>
      <c r="C36" s="7">
        <v>15150975.09</v>
      </c>
      <c r="D36" s="7" t="str">
        <f>IF(VLOOKUP(A36,'Group Condition'!$A$2:$C$88,3,FALSE)="X","-","")</f>
        <v>-</v>
      </c>
      <c r="E36" s="6">
        <v>15150975.09</v>
      </c>
      <c r="F36" s="6"/>
      <c r="G36" s="11"/>
    </row>
    <row r="37" spans="1:16" ht="16.2" hidden="1" thickBot="1" x14ac:dyDescent="0.35">
      <c r="A37" s="7" t="s">
        <v>50</v>
      </c>
      <c r="B37" s="3" t="s">
        <v>139</v>
      </c>
      <c r="C37" s="7">
        <v>4273.9050960000004</v>
      </c>
      <c r="D37" s="7" t="str">
        <f>IF(VLOOKUP(A37,'Group Condition'!$A$2:$C$88,3,FALSE)="X","-","")</f>
        <v/>
      </c>
      <c r="E37" s="6">
        <v>4273.9050960000004</v>
      </c>
      <c r="F37" s="6"/>
      <c r="G37" s="11"/>
    </row>
    <row r="38" spans="1:16" ht="16.2" hidden="1" thickBot="1" x14ac:dyDescent="0.35">
      <c r="A38" s="7" t="s">
        <v>73</v>
      </c>
      <c r="B38" s="3" t="s">
        <v>162</v>
      </c>
      <c r="C38" s="7">
        <v>0.05</v>
      </c>
      <c r="D38" s="7" t="str">
        <f>IF(VLOOKUP(A38,'Group Condition'!$A$2:$C$88,3,FALSE)="X","-","")</f>
        <v/>
      </c>
      <c r="E38" s="6">
        <v>0.05</v>
      </c>
      <c r="F38" s="6"/>
      <c r="G38" s="11"/>
    </row>
    <row r="39" spans="1:16" ht="16.2" hidden="1" thickBot="1" x14ac:dyDescent="0.35">
      <c r="A39" s="7" t="s">
        <v>19</v>
      </c>
      <c r="B39" s="3" t="s">
        <v>105</v>
      </c>
      <c r="C39" s="7">
        <v>401050.08909999998</v>
      </c>
      <c r="D39" s="7" t="str">
        <f>IF(VLOOKUP(A39,'Group Condition'!$A$2:$C$88,3,FALSE)="X","-","")</f>
        <v/>
      </c>
      <c r="E39" s="6">
        <v>201050.08910000001</v>
      </c>
      <c r="F39" s="6"/>
      <c r="G39" s="11"/>
      <c r="O39" s="5"/>
      <c r="P39" s="5"/>
    </row>
    <row r="40" spans="1:16" ht="16.2" hidden="1" thickBot="1" x14ac:dyDescent="0.35">
      <c r="A40" s="7" t="s">
        <v>55</v>
      </c>
      <c r="B40" s="3" t="s">
        <v>144</v>
      </c>
      <c r="C40" s="7">
        <v>28898.867849999999</v>
      </c>
      <c r="D40" s="7" t="str">
        <f>IF(VLOOKUP(A40,'Group Condition'!$A$2:$C$88,3,FALSE)="X","-","")</f>
        <v/>
      </c>
      <c r="E40" s="6">
        <v>28898.867849999999</v>
      </c>
      <c r="F40" s="6"/>
      <c r="G40" s="11"/>
    </row>
    <row r="41" spans="1:16" ht="16.2" thickBot="1" x14ac:dyDescent="0.35">
      <c r="A41" s="7" t="s">
        <v>4</v>
      </c>
      <c r="B41" s="3" t="s">
        <v>102</v>
      </c>
      <c r="C41" s="7">
        <v>20527442.649999999</v>
      </c>
      <c r="D41" s="7" t="str">
        <f>IF(VLOOKUP(A41,'Group Condition'!$A$2:$C$88,3,FALSE)="X","-","")</f>
        <v>-</v>
      </c>
      <c r="E41" s="6">
        <v>6384375</v>
      </c>
      <c r="F41" s="6"/>
      <c r="G41" s="11"/>
    </row>
    <row r="42" spans="1:16" ht="16.2" hidden="1" thickBot="1" x14ac:dyDescent="0.35">
      <c r="A42" s="7" t="s">
        <v>49</v>
      </c>
      <c r="B42" s="3" t="s">
        <v>138</v>
      </c>
      <c r="C42" s="7">
        <v>6221.5131609999999</v>
      </c>
      <c r="D42" s="7" t="str">
        <f>IF(VLOOKUP(A42,'Group Condition'!$A$2:$C$88,3,FALSE)="X","-","")</f>
        <v/>
      </c>
      <c r="E42" s="6">
        <v>6221.5131609999999</v>
      </c>
      <c r="F42" s="6"/>
      <c r="G42" s="11"/>
    </row>
    <row r="43" spans="1:16" ht="16.2" hidden="1" thickBot="1" x14ac:dyDescent="0.35">
      <c r="A43" s="7" t="s">
        <v>30</v>
      </c>
      <c r="B43" s="3" t="s">
        <v>118</v>
      </c>
      <c r="C43" s="7">
        <v>24854569.199999999</v>
      </c>
      <c r="D43" s="7" t="str">
        <f>IF(VLOOKUP(A43,'Group Condition'!$A$2:$C$88,3,FALSE)="X","-","")</f>
        <v/>
      </c>
      <c r="E43" s="6">
        <v>3521063.9419999998</v>
      </c>
      <c r="F43" s="6"/>
      <c r="G43" s="11"/>
    </row>
    <row r="44" spans="1:16" ht="16.2" hidden="1" thickBot="1" x14ac:dyDescent="0.35">
      <c r="A44" s="7" t="s">
        <v>57</v>
      </c>
      <c r="B44" s="3" t="s">
        <v>146</v>
      </c>
      <c r="C44" s="7">
        <v>53.609603989999997</v>
      </c>
      <c r="D44" s="7" t="str">
        <f>IF(VLOOKUP(A44,'Group Condition'!$A$2:$C$88,3,FALSE)="X","-","")</f>
        <v/>
      </c>
      <c r="E44" s="6">
        <v>20</v>
      </c>
      <c r="F44" s="6"/>
      <c r="G44" s="11"/>
    </row>
    <row r="45" spans="1:16" ht="16.2" hidden="1" thickBot="1" x14ac:dyDescent="0.35">
      <c r="A45" s="7" t="s">
        <v>46</v>
      </c>
      <c r="B45" s="3" t="s">
        <v>135</v>
      </c>
      <c r="C45" s="7">
        <v>16705.027440000002</v>
      </c>
      <c r="D45" s="7" t="str">
        <f>IF(VLOOKUP(A45,'Group Condition'!$A$2:$C$88,3,FALSE)="X","-","")</f>
        <v/>
      </c>
      <c r="E45" s="6">
        <v>75000</v>
      </c>
      <c r="F45" s="6"/>
      <c r="G45" s="11"/>
      <c r="P45" s="5"/>
    </row>
    <row r="46" spans="1:16" ht="16.2" hidden="1" thickBot="1" x14ac:dyDescent="0.35">
      <c r="A46" s="7" t="s">
        <v>29</v>
      </c>
      <c r="B46" s="3" t="s">
        <v>117</v>
      </c>
      <c r="C46" s="7">
        <v>15779070.359999999</v>
      </c>
      <c r="D46" s="7" t="str">
        <f>IF(VLOOKUP(A46,'Group Condition'!$A$2:$C$88,3,FALSE)="X","-","")</f>
        <v/>
      </c>
      <c r="E46" s="6">
        <v>1540000</v>
      </c>
      <c r="F46" s="6"/>
      <c r="G46" s="11"/>
    </row>
    <row r="47" spans="1:16" ht="16.2" hidden="1" thickBot="1" x14ac:dyDescent="0.35">
      <c r="A47" s="7" t="s">
        <v>54</v>
      </c>
      <c r="B47" s="3" t="s">
        <v>143</v>
      </c>
      <c r="C47" s="7">
        <v>10723808.939999999</v>
      </c>
      <c r="D47" s="7" t="str">
        <f>IF(VLOOKUP(A47,'Group Condition'!$A$2:$C$88,3,FALSE)="X","-","")</f>
        <v/>
      </c>
      <c r="E47" s="6">
        <v>357460.29800000001</v>
      </c>
      <c r="F47" s="6"/>
      <c r="G47" s="11"/>
    </row>
    <row r="48" spans="1:16" ht="16.2" hidden="1" thickBot="1" x14ac:dyDescent="0.35">
      <c r="A48" s="7" t="s">
        <v>26</v>
      </c>
      <c r="B48" s="3" t="s">
        <v>113</v>
      </c>
      <c r="C48" s="7">
        <v>2957397.3650000002</v>
      </c>
      <c r="D48" s="7" t="str">
        <f>IF(VLOOKUP(A48,'Group Condition'!$A$2:$C$88,3,FALSE)="X","-","")</f>
        <v/>
      </c>
      <c r="E48" s="6">
        <v>4928995.608</v>
      </c>
      <c r="F48" s="6"/>
      <c r="G48" s="11"/>
    </row>
    <row r="49" spans="1:15" ht="16.2" hidden="1" thickBot="1" x14ac:dyDescent="0.35">
      <c r="A49" s="7" t="s">
        <v>27</v>
      </c>
      <c r="B49" s="3" t="s">
        <v>115</v>
      </c>
      <c r="C49" s="7">
        <v>361154520.60000002</v>
      </c>
      <c r="D49" s="7" t="str">
        <f>IF(VLOOKUP(A49,'Group Condition'!$A$2:$C$88,3,FALSE)="X","-","")</f>
        <v/>
      </c>
      <c r="E49" s="6">
        <v>72230904</v>
      </c>
      <c r="F49" s="6"/>
      <c r="G49" s="11"/>
    </row>
    <row r="50" spans="1:15" ht="16.2" hidden="1" thickBot="1" x14ac:dyDescent="0.35">
      <c r="A50" s="7" t="s">
        <v>59</v>
      </c>
      <c r="B50" s="3" t="s">
        <v>148</v>
      </c>
      <c r="C50" s="7">
        <v>7496.955054</v>
      </c>
      <c r="D50" s="7" t="str">
        <f>IF(VLOOKUP(A50,'Group Condition'!$A$2:$C$88,3,FALSE)="X","-","")</f>
        <v/>
      </c>
      <c r="E50" s="6">
        <v>7496.955054</v>
      </c>
      <c r="F50" s="6"/>
      <c r="G50" s="11"/>
      <c r="O50" s="5"/>
    </row>
    <row r="51" spans="1:15" ht="16.2" thickBot="1" x14ac:dyDescent="0.35">
      <c r="A51" s="7" t="s">
        <v>32</v>
      </c>
      <c r="B51" s="3" t="s">
        <v>120</v>
      </c>
      <c r="C51" s="7">
        <v>5700290.8640000001</v>
      </c>
      <c r="D51" s="7" t="str">
        <f>IF(VLOOKUP(A51,'Group Condition'!$A$2:$C$88,3,FALSE)="X","-","")</f>
        <v>-</v>
      </c>
      <c r="E51" s="6">
        <v>5700290.8640000001</v>
      </c>
      <c r="F51" s="6"/>
      <c r="G51" s="11"/>
    </row>
    <row r="52" spans="1:15" ht="16.2" thickBot="1" x14ac:dyDescent="0.35">
      <c r="A52" s="7" t="s">
        <v>45</v>
      </c>
      <c r="B52" s="3" t="s">
        <v>134</v>
      </c>
      <c r="C52" s="7">
        <v>358999.37920000002</v>
      </c>
      <c r="D52" s="7" t="str">
        <f>IF(VLOOKUP(A52,'Group Condition'!$A$2:$C$88,3,FALSE)="X","-","")</f>
        <v>-</v>
      </c>
      <c r="E52" s="6">
        <v>250000</v>
      </c>
      <c r="F52" s="6"/>
      <c r="G52" s="11"/>
    </row>
    <row r="53" spans="1:15" ht="16.2" hidden="1" thickBot="1" x14ac:dyDescent="0.35">
      <c r="A53" s="7" t="s">
        <v>37</v>
      </c>
      <c r="B53" s="3" t="s">
        <v>126</v>
      </c>
      <c r="C53" s="7">
        <v>233447.39780000001</v>
      </c>
      <c r="D53" s="7" t="str">
        <f>IF(VLOOKUP(A53,'Group Condition'!$A$2:$C$88,3,FALSE)="X","-","")</f>
        <v/>
      </c>
      <c r="E53" s="6">
        <v>58361.849450000002</v>
      </c>
      <c r="F53" s="6"/>
      <c r="G53" s="11"/>
    </row>
    <row r="54" spans="1:15" ht="16.2" thickBot="1" x14ac:dyDescent="0.35">
      <c r="A54" s="7" t="s">
        <v>14</v>
      </c>
      <c r="B54" s="3" t="s">
        <v>97</v>
      </c>
      <c r="C54" s="7">
        <v>1053704.304</v>
      </c>
      <c r="D54" s="7" t="str">
        <f>IF(VLOOKUP(A54,'Group Condition'!$A$2:$C$88,3,FALSE)="X","-","")</f>
        <v>-</v>
      </c>
      <c r="E54" s="6">
        <v>1001250</v>
      </c>
      <c r="F54" s="6"/>
      <c r="G54" s="11"/>
    </row>
    <row r="55" spans="1:15" ht="16.2" thickBot="1" x14ac:dyDescent="0.35">
      <c r="A55" s="7" t="s">
        <v>38</v>
      </c>
      <c r="B55" s="3" t="s">
        <v>127</v>
      </c>
      <c r="C55" s="7">
        <v>177129.4045</v>
      </c>
      <c r="D55" s="7" t="str">
        <f>IF(VLOOKUP(A55,'Group Condition'!$A$2:$C$88,3,FALSE)="X","-","")</f>
        <v>-</v>
      </c>
      <c r="E55" s="6">
        <v>125000</v>
      </c>
      <c r="F55" s="6"/>
      <c r="G55" s="11"/>
    </row>
    <row r="56" spans="1:15" ht="16.2" hidden="1" thickBot="1" x14ac:dyDescent="0.35">
      <c r="A56" s="7" t="s">
        <v>33</v>
      </c>
      <c r="B56" s="3" t="s">
        <v>121</v>
      </c>
      <c r="C56" s="7">
        <v>40960.04507</v>
      </c>
      <c r="D56" s="7" t="str">
        <f>IF(VLOOKUP(A56,'Group Condition'!$A$2:$C$88,3,FALSE)="X","-","")</f>
        <v/>
      </c>
      <c r="E56" s="6">
        <v>639000</v>
      </c>
      <c r="F56" s="6"/>
      <c r="G56" s="11"/>
      <c r="H56" s="9"/>
    </row>
    <row r="57" spans="1:15" ht="16.2" hidden="1" thickBot="1" x14ac:dyDescent="0.35">
      <c r="A57" s="7" t="s">
        <v>60</v>
      </c>
      <c r="B57" s="3" t="s">
        <v>149</v>
      </c>
      <c r="C57" s="7">
        <v>71.004761549999998</v>
      </c>
      <c r="D57" s="7" t="str">
        <f>IF(VLOOKUP(A57,'Group Condition'!$A$2:$C$88,3,FALSE)="X","-","")</f>
        <v/>
      </c>
      <c r="E57" s="6">
        <v>71.004761549999998</v>
      </c>
      <c r="F57" s="6"/>
      <c r="G57" s="11"/>
    </row>
    <row r="58" spans="1:15" ht="16.2" hidden="1" thickBot="1" x14ac:dyDescent="0.35">
      <c r="A58" s="7" t="s">
        <v>11</v>
      </c>
      <c r="B58" s="3" t="s">
        <v>94</v>
      </c>
      <c r="C58" s="7">
        <v>52020187.369999997</v>
      </c>
      <c r="D58" s="7" t="str">
        <f>IF(VLOOKUP(A58,'Group Condition'!$A$2:$C$88,3,FALSE)="X","-","")</f>
        <v/>
      </c>
      <c r="E58" s="6">
        <v>52020187.369999997</v>
      </c>
      <c r="F58" s="6"/>
      <c r="G58" s="11"/>
    </row>
    <row r="59" spans="1:15" ht="16.2" hidden="1" thickBot="1" x14ac:dyDescent="0.35">
      <c r="A59" s="7" t="s">
        <v>13</v>
      </c>
      <c r="B59" s="3" t="s">
        <v>96</v>
      </c>
      <c r="C59" s="7">
        <v>14975339.800000001</v>
      </c>
      <c r="D59" s="7" t="str">
        <f>IF(VLOOKUP(A59,'Group Condition'!$A$2:$C$88,3,FALSE)="X","-","")</f>
        <v/>
      </c>
      <c r="E59" s="6">
        <v>747664.42</v>
      </c>
      <c r="F59" s="6"/>
      <c r="G59" s="11"/>
    </row>
    <row r="60" spans="1:15" ht="16.2" hidden="1" thickBot="1" x14ac:dyDescent="0.35">
      <c r="A60" s="7" t="s">
        <v>15</v>
      </c>
      <c r="B60" s="3" t="s">
        <v>98</v>
      </c>
      <c r="C60" s="7">
        <v>3738776.034</v>
      </c>
      <c r="D60" s="7" t="str">
        <f>IF(VLOOKUP(A60,'Group Condition'!$A$2:$C$88,3,FALSE)="X","-","")</f>
        <v/>
      </c>
      <c r="E60" s="6">
        <v>1080000</v>
      </c>
      <c r="F60" s="6"/>
      <c r="G60" s="11"/>
    </row>
    <row r="61" spans="1:15" ht="16.2" thickBot="1" x14ac:dyDescent="0.35">
      <c r="A61" s="7" t="s">
        <v>51</v>
      </c>
      <c r="B61" s="3" t="s">
        <v>140</v>
      </c>
      <c r="C61" s="7">
        <v>97071048.260000005</v>
      </c>
      <c r="D61" s="7" t="str">
        <f>IF(VLOOKUP(A61,'Group Condition'!$A$2:$C$88,3,FALSE)="X","-","")</f>
        <v>-</v>
      </c>
      <c r="E61" s="6">
        <v>60071048.259999998</v>
      </c>
      <c r="F61" s="6"/>
      <c r="G61" s="11"/>
    </row>
    <row r="62" spans="1:15" ht="16.2" thickBot="1" x14ac:dyDescent="0.35">
      <c r="A62" s="7" t="s">
        <v>16</v>
      </c>
      <c r="B62" s="3" t="s">
        <v>99</v>
      </c>
      <c r="C62" s="7">
        <v>20265685.109999999</v>
      </c>
      <c r="D62" s="7" t="str">
        <f>IF(VLOOKUP(A62,'Group Condition'!$A$2:$C$88,3,FALSE)="X","-","")</f>
        <v>-</v>
      </c>
      <c r="E62" s="6">
        <v>10265685.109999999</v>
      </c>
      <c r="F62" s="6"/>
      <c r="G62" s="11"/>
    </row>
    <row r="63" spans="1:15" ht="16.2" hidden="1" thickBot="1" x14ac:dyDescent="0.35">
      <c r="A63" s="7" t="s">
        <v>39</v>
      </c>
      <c r="B63" s="3" t="s">
        <v>128</v>
      </c>
      <c r="C63" s="7">
        <v>2983706.8709999998</v>
      </c>
      <c r="D63" s="7" t="str">
        <f>IF(VLOOKUP(A63,'Group Condition'!$A$2:$C$88,3,FALSE)="X","-","")</f>
        <v/>
      </c>
      <c r="E63" s="6">
        <v>491000</v>
      </c>
      <c r="F63" s="6"/>
      <c r="G63" s="11"/>
    </row>
    <row r="64" spans="1:15" ht="16.2" thickBot="1" x14ac:dyDescent="0.35">
      <c r="A64" s="7" t="s">
        <v>43</v>
      </c>
      <c r="B64" s="3" t="s">
        <v>132</v>
      </c>
      <c r="C64" s="7">
        <v>204805160.5</v>
      </c>
      <c r="D64" s="7" t="str">
        <f>IF(VLOOKUP(A64,'Group Condition'!$A$2:$C$88,3,FALSE)="X","-","")</f>
        <v>-</v>
      </c>
      <c r="E64" s="6">
        <v>150805160.5</v>
      </c>
      <c r="F64" s="6"/>
      <c r="G64" s="11"/>
    </row>
    <row r="65" spans="1:7" ht="16.2" hidden="1" thickBot="1" x14ac:dyDescent="0.35">
      <c r="A65" s="1"/>
      <c r="B65"/>
      <c r="C65"/>
      <c r="D65"/>
      <c r="F65" s="6"/>
      <c r="G65" s="11"/>
    </row>
    <row r="66" spans="1:7" ht="16.2" hidden="1" thickBot="1" x14ac:dyDescent="0.35">
      <c r="A66" s="1"/>
      <c r="B66"/>
      <c r="C66"/>
      <c r="D66"/>
      <c r="F66" s="6"/>
      <c r="G66" s="11"/>
    </row>
    <row r="67" spans="1:7" ht="16.2" hidden="1" thickBot="1" x14ac:dyDescent="0.35">
      <c r="A67" s="2"/>
      <c r="B67"/>
      <c r="C67"/>
      <c r="D67"/>
      <c r="E67"/>
      <c r="F67" s="6"/>
      <c r="G67" s="11"/>
    </row>
    <row r="68" spans="1:7" ht="16.2" hidden="1" thickBot="1" x14ac:dyDescent="0.35">
      <c r="B68"/>
      <c r="C68"/>
      <c r="D68"/>
      <c r="F68" s="6"/>
      <c r="G68" s="11"/>
    </row>
    <row r="71" spans="1:7" x14ac:dyDescent="0.3">
      <c r="F71"/>
      <c r="G71" s="12"/>
    </row>
  </sheetData>
  <autoFilter ref="A1:O68">
    <filterColumn colId="3">
      <customFilters>
        <customFilter operator="notEqual" val=" "/>
      </customFilters>
    </filterColumn>
  </autoFilter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Condition</vt:lpstr>
      <vt:lpstr>Recruitment_Log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Joseph.Caracappa</dc:creator>
  <cp:lastModifiedBy>Joseph.Caracappa</cp:lastModifiedBy>
  <dcterms:created xsi:type="dcterms:W3CDTF">2020-10-09T15:28:40Z</dcterms:created>
  <dcterms:modified xsi:type="dcterms:W3CDTF">2020-10-22T02:59:41Z</dcterms:modified>
</cp:coreProperties>
</file>