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Wind_Energy_Areas_BOEM\"/>
    </mc:Choice>
  </mc:AlternateContent>
  <bookViews>
    <workbookView xWindow="0" yWindow="0" windowWidth="28800" windowHeight="12300" activeTab="2"/>
  </bookViews>
  <sheets>
    <sheet name="Calculations" sheetId="1" r:id="rId1"/>
    <sheet name="DataSet" sheetId="2" r:id="rId2"/>
    <sheet name="DataSet2 (Nominal Dollar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3" l="1"/>
  <c r="A6" i="3" s="1"/>
  <c r="A7" i="3" s="1"/>
  <c r="A8" i="3" s="1"/>
  <c r="A9" i="3" s="1"/>
  <c r="A10" i="3" s="1"/>
  <c r="A11" i="3" s="1"/>
  <c r="A12" i="3" s="1"/>
  <c r="A13" i="3" s="1"/>
  <c r="A14" i="3" s="1"/>
  <c r="A15" i="3" s="1"/>
  <c r="A16" i="3" s="1"/>
  <c r="A17" i="3" s="1"/>
  <c r="A18" i="3" s="1"/>
  <c r="A19" i="3" s="1"/>
  <c r="A20" i="3" s="1"/>
  <c r="A21" i="3" s="1"/>
  <c r="A22" i="3" s="1"/>
  <c r="A23" i="3" s="1"/>
  <c r="A24" i="3" s="1"/>
  <c r="A25" i="3" s="1"/>
  <c r="J38" i="1" l="1"/>
  <c r="K38" i="1"/>
  <c r="L38" i="1"/>
  <c r="J39" i="1"/>
  <c r="K39" i="1"/>
  <c r="L39" i="1"/>
  <c r="J40" i="1"/>
  <c r="K40" i="1"/>
  <c r="L40" i="1"/>
  <c r="J41" i="1"/>
  <c r="K41" i="1"/>
  <c r="L41" i="1"/>
  <c r="J42" i="1"/>
  <c r="K42" i="1"/>
  <c r="L42" i="1"/>
  <c r="J43" i="1"/>
  <c r="K43" i="1"/>
  <c r="L43" i="1"/>
  <c r="J44" i="1"/>
  <c r="K44" i="1"/>
  <c r="L44" i="1"/>
  <c r="J45" i="1"/>
  <c r="K45" i="1"/>
  <c r="L45" i="1"/>
  <c r="J46" i="1"/>
  <c r="K46" i="1"/>
  <c r="L46" i="1"/>
  <c r="J47" i="1"/>
  <c r="K47" i="1"/>
  <c r="L47" i="1"/>
  <c r="J48" i="1"/>
  <c r="K48" i="1"/>
  <c r="L48" i="1"/>
  <c r="J49" i="1"/>
  <c r="K49" i="1"/>
  <c r="L49" i="1"/>
  <c r="J50" i="1"/>
  <c r="K50" i="1"/>
  <c r="L50" i="1"/>
  <c r="J51" i="1"/>
  <c r="K51" i="1"/>
  <c r="L51" i="1"/>
  <c r="J52" i="1"/>
  <c r="K52" i="1"/>
  <c r="L52" i="1"/>
  <c r="J53" i="1"/>
  <c r="K53" i="1"/>
  <c r="L53" i="1"/>
  <c r="J54" i="1"/>
  <c r="K54" i="1"/>
  <c r="L54" i="1"/>
  <c r="J55" i="1"/>
  <c r="K55" i="1"/>
  <c r="L55" i="1"/>
  <c r="J56" i="1"/>
  <c r="K56" i="1"/>
  <c r="L56" i="1"/>
  <c r="J57" i="1"/>
  <c r="K57" i="1"/>
  <c r="L57" i="1"/>
  <c r="J58" i="1"/>
  <c r="K58" i="1"/>
  <c r="L58" i="1"/>
  <c r="J59" i="1"/>
  <c r="K59" i="1"/>
  <c r="L59" i="1"/>
  <c r="K37" i="1"/>
  <c r="L37" i="1"/>
  <c r="J37" i="1"/>
  <c r="I39" i="1"/>
  <c r="I40" i="1" s="1"/>
  <c r="I41" i="1" s="1"/>
  <c r="I42" i="1" s="1"/>
  <c r="I43" i="1" s="1"/>
  <c r="I44" i="1" s="1"/>
  <c r="I45" i="1" s="1"/>
  <c r="I46" i="1" s="1"/>
  <c r="I47" i="1" s="1"/>
  <c r="I48" i="1" s="1"/>
  <c r="I49" i="1" s="1"/>
  <c r="I50" i="1" s="1"/>
  <c r="I51" i="1" s="1"/>
  <c r="I52" i="1" s="1"/>
  <c r="I53" i="1" s="1"/>
  <c r="I54" i="1" s="1"/>
  <c r="I55" i="1" s="1"/>
  <c r="I56" i="1" s="1"/>
  <c r="I57" i="1" s="1"/>
  <c r="I58" i="1" s="1"/>
  <c r="I59" i="1" s="1"/>
  <c r="A39" i="1"/>
  <c r="A40" i="1" s="1"/>
  <c r="A41" i="1" s="1"/>
  <c r="A42" i="1" s="1"/>
  <c r="A43" i="1" s="1"/>
  <c r="A44" i="1" s="1"/>
  <c r="A45" i="1" s="1"/>
  <c r="A46" i="1" s="1"/>
  <c r="A47" i="1" s="1"/>
  <c r="A48" i="1" s="1"/>
  <c r="A49" i="1" s="1"/>
  <c r="A50" i="1" s="1"/>
  <c r="A51" i="1" s="1"/>
  <c r="A52" i="1" s="1"/>
  <c r="A53" i="1" s="1"/>
  <c r="A54" i="1" s="1"/>
  <c r="A55" i="1" s="1"/>
  <c r="A56" i="1" s="1"/>
  <c r="A57" i="1" s="1"/>
  <c r="A58" i="1" s="1"/>
  <c r="A59" i="1" s="1"/>
  <c r="AJ3" i="1"/>
  <c r="AK3" i="1"/>
  <c r="AL3" i="1"/>
  <c r="AM3" i="1"/>
  <c r="AN3" i="1"/>
  <c r="AO3" i="1"/>
  <c r="AP3" i="1"/>
  <c r="AQ3" i="1"/>
  <c r="AR3" i="1"/>
  <c r="AS3" i="1"/>
  <c r="AJ4" i="1"/>
  <c r="AK4" i="1"/>
  <c r="AL4" i="1"/>
  <c r="AM4" i="1"/>
  <c r="AN4" i="1"/>
  <c r="AO4" i="1"/>
  <c r="AP4" i="1"/>
  <c r="AQ4" i="1"/>
  <c r="AR4" i="1"/>
  <c r="AS4" i="1"/>
  <c r="AJ5" i="1"/>
  <c r="AK5" i="1"/>
  <c r="AL5" i="1"/>
  <c r="AM5" i="1"/>
  <c r="AN5" i="1"/>
  <c r="AO5" i="1"/>
  <c r="AP5" i="1"/>
  <c r="AQ5" i="1"/>
  <c r="AR5" i="1"/>
  <c r="AS5" i="1"/>
  <c r="AJ6" i="1"/>
  <c r="AK6" i="1"/>
  <c r="AL6" i="1"/>
  <c r="AM6" i="1"/>
  <c r="AN6" i="1"/>
  <c r="AO6" i="1"/>
  <c r="AP6" i="1"/>
  <c r="AQ6" i="1"/>
  <c r="AR6" i="1"/>
  <c r="AS6" i="1"/>
  <c r="AJ7" i="1"/>
  <c r="AK7" i="1"/>
  <c r="AL7" i="1"/>
  <c r="AM7" i="1"/>
  <c r="AN7" i="1"/>
  <c r="AO7" i="1"/>
  <c r="AP7" i="1"/>
  <c r="AQ7" i="1"/>
  <c r="AR7" i="1"/>
  <c r="AS7" i="1"/>
  <c r="AJ8" i="1"/>
  <c r="AK8" i="1"/>
  <c r="AL8" i="1"/>
  <c r="AM8" i="1"/>
  <c r="AN8" i="1"/>
  <c r="AO8" i="1"/>
  <c r="AP8" i="1"/>
  <c r="AQ8" i="1"/>
  <c r="AR8" i="1"/>
  <c r="AS8" i="1"/>
  <c r="AJ9" i="1"/>
  <c r="AK9" i="1"/>
  <c r="AL9" i="1"/>
  <c r="AM9" i="1"/>
  <c r="AN9" i="1"/>
  <c r="AO9" i="1"/>
  <c r="AP9" i="1"/>
  <c r="AQ9" i="1"/>
  <c r="AR9" i="1"/>
  <c r="AS9" i="1"/>
  <c r="AJ10" i="1"/>
  <c r="AK10" i="1"/>
  <c r="AL10" i="1"/>
  <c r="AM10" i="1"/>
  <c r="AN10" i="1"/>
  <c r="AO10" i="1"/>
  <c r="AP10" i="1"/>
  <c r="AQ10" i="1"/>
  <c r="AR10" i="1"/>
  <c r="AS10" i="1"/>
  <c r="AJ11" i="1"/>
  <c r="AK11" i="1"/>
  <c r="AL11" i="1"/>
  <c r="AM11" i="1"/>
  <c r="AN11" i="1"/>
  <c r="AO11" i="1"/>
  <c r="AP11" i="1"/>
  <c r="AQ11" i="1"/>
  <c r="AR11" i="1"/>
  <c r="AS11" i="1"/>
  <c r="AJ12" i="1"/>
  <c r="AK12" i="1"/>
  <c r="AL12" i="1"/>
  <c r="AM12" i="1"/>
  <c r="AN12" i="1"/>
  <c r="AO12" i="1"/>
  <c r="AP12" i="1"/>
  <c r="AQ12" i="1"/>
  <c r="AR12" i="1"/>
  <c r="AS12" i="1"/>
  <c r="AJ13" i="1"/>
  <c r="AK13" i="1"/>
  <c r="AL13" i="1"/>
  <c r="AM13" i="1"/>
  <c r="AN13" i="1"/>
  <c r="AO13" i="1"/>
  <c r="AP13" i="1"/>
  <c r="AQ13" i="1"/>
  <c r="AR13" i="1"/>
  <c r="AS13" i="1"/>
  <c r="AJ14" i="1"/>
  <c r="AK14" i="1"/>
  <c r="AL14" i="1"/>
  <c r="AM14" i="1"/>
  <c r="AN14" i="1"/>
  <c r="AO14" i="1"/>
  <c r="AP14" i="1"/>
  <c r="AQ14" i="1"/>
  <c r="AR14" i="1"/>
  <c r="AS14" i="1"/>
  <c r="AJ15" i="1"/>
  <c r="AK15" i="1"/>
  <c r="AL15" i="1"/>
  <c r="AM15" i="1"/>
  <c r="AN15" i="1"/>
  <c r="AO15" i="1"/>
  <c r="AP15" i="1"/>
  <c r="AQ15" i="1"/>
  <c r="AR15" i="1"/>
  <c r="AS15" i="1"/>
  <c r="AJ16" i="1"/>
  <c r="AK16" i="1"/>
  <c r="AL16" i="1"/>
  <c r="AM16" i="1"/>
  <c r="AN16" i="1"/>
  <c r="AO16" i="1"/>
  <c r="AP16" i="1"/>
  <c r="AQ16" i="1"/>
  <c r="AR16" i="1"/>
  <c r="AS16" i="1"/>
  <c r="AJ17" i="1"/>
  <c r="AK17" i="1"/>
  <c r="AL17" i="1"/>
  <c r="AM17" i="1"/>
  <c r="AN17" i="1"/>
  <c r="AO17" i="1"/>
  <c r="AP17" i="1"/>
  <c r="AQ17" i="1"/>
  <c r="AR17" i="1"/>
  <c r="AS17" i="1"/>
  <c r="AJ18" i="1"/>
  <c r="AK18" i="1"/>
  <c r="AL18" i="1"/>
  <c r="AM18" i="1"/>
  <c r="AN18" i="1"/>
  <c r="AO18" i="1"/>
  <c r="AP18" i="1"/>
  <c r="AQ18" i="1"/>
  <c r="AR18" i="1"/>
  <c r="AS18" i="1"/>
  <c r="AJ19" i="1"/>
  <c r="AK19" i="1"/>
  <c r="AL19" i="1"/>
  <c r="AM19" i="1"/>
  <c r="AN19" i="1"/>
  <c r="AO19" i="1"/>
  <c r="AP19" i="1"/>
  <c r="AQ19" i="1"/>
  <c r="AR19" i="1"/>
  <c r="AS19" i="1"/>
  <c r="AJ20" i="1"/>
  <c r="AK20" i="1"/>
  <c r="AL20" i="1"/>
  <c r="AM20" i="1"/>
  <c r="AN20" i="1"/>
  <c r="AO20" i="1"/>
  <c r="AP20" i="1"/>
  <c r="AQ20" i="1"/>
  <c r="AR20" i="1"/>
  <c r="AS20" i="1"/>
  <c r="AJ21" i="1"/>
  <c r="AK21" i="1"/>
  <c r="AL21" i="1"/>
  <c r="AM21" i="1"/>
  <c r="AN21" i="1"/>
  <c r="AO21" i="1"/>
  <c r="AP21" i="1"/>
  <c r="AQ21" i="1"/>
  <c r="AR21" i="1"/>
  <c r="AS21" i="1"/>
  <c r="AJ22" i="1"/>
  <c r="AK22" i="1"/>
  <c r="AL22" i="1"/>
  <c r="AM22" i="1"/>
  <c r="AN22" i="1"/>
  <c r="AO22" i="1"/>
  <c r="AP22" i="1"/>
  <c r="AQ22" i="1"/>
  <c r="AR22" i="1"/>
  <c r="AS22" i="1"/>
  <c r="AJ23" i="1"/>
  <c r="AK23" i="1"/>
  <c r="AL23" i="1"/>
  <c r="AM23" i="1"/>
  <c r="AN23" i="1"/>
  <c r="AO23" i="1"/>
  <c r="AP23" i="1"/>
  <c r="AQ23" i="1"/>
  <c r="AR23" i="1"/>
  <c r="AS23" i="1"/>
  <c r="AJ24" i="1"/>
  <c r="AK24" i="1"/>
  <c r="AL24" i="1"/>
  <c r="AM24" i="1"/>
  <c r="AN24" i="1"/>
  <c r="AO24" i="1"/>
  <c r="AP24" i="1"/>
  <c r="AQ24" i="1"/>
  <c r="AR24" i="1"/>
  <c r="AS24" i="1"/>
  <c r="AJ25" i="1"/>
  <c r="AK25" i="1"/>
  <c r="AL25" i="1"/>
  <c r="AM25" i="1"/>
  <c r="AN25" i="1"/>
  <c r="AO25" i="1"/>
  <c r="AP25" i="1"/>
  <c r="AQ25" i="1"/>
  <c r="AR25" i="1"/>
  <c r="AS25" i="1"/>
  <c r="AI4" i="1"/>
  <c r="AI5" i="1"/>
  <c r="AI6" i="1"/>
  <c r="AI7" i="1"/>
  <c r="AI8" i="1"/>
  <c r="AI9" i="1"/>
  <c r="AI10" i="1"/>
  <c r="AI11" i="1"/>
  <c r="AI12" i="1"/>
  <c r="AI13" i="1"/>
  <c r="AI14" i="1"/>
  <c r="AI15" i="1"/>
  <c r="AI16" i="1"/>
  <c r="AI17" i="1"/>
  <c r="AI18" i="1"/>
  <c r="AI19" i="1"/>
  <c r="AI20" i="1"/>
  <c r="AI21" i="1"/>
  <c r="AI22" i="1"/>
  <c r="AI23" i="1"/>
  <c r="AI24" i="1"/>
  <c r="AI25" i="1"/>
  <c r="AI3" i="1"/>
  <c r="AH5" i="1"/>
  <c r="AH6" i="1" s="1"/>
  <c r="AH7" i="1" s="1"/>
  <c r="AH8" i="1" s="1"/>
  <c r="AH9" i="1" s="1"/>
  <c r="AH10" i="1" s="1"/>
  <c r="AH11" i="1" s="1"/>
  <c r="AH12" i="1" s="1"/>
  <c r="AH13" i="1" s="1"/>
  <c r="AH14" i="1" s="1"/>
  <c r="AH15" i="1" s="1"/>
  <c r="AH16" i="1" s="1"/>
  <c r="AH17" i="1" s="1"/>
  <c r="AH18" i="1" s="1"/>
  <c r="AH19" i="1" s="1"/>
  <c r="AH20" i="1" s="1"/>
  <c r="AH21" i="1" s="1"/>
  <c r="AH22" i="1" s="1"/>
  <c r="AH23" i="1" s="1"/>
  <c r="AH24" i="1" s="1"/>
  <c r="AH25" i="1" s="1"/>
  <c r="U5" i="1"/>
  <c r="U6" i="1" s="1"/>
  <c r="U7" i="1" s="1"/>
  <c r="U8" i="1" s="1"/>
  <c r="U9" i="1" s="1"/>
  <c r="U10" i="1" s="1"/>
  <c r="U11" i="1" s="1"/>
  <c r="U12" i="1" s="1"/>
  <c r="U13" i="1" s="1"/>
  <c r="U14" i="1" s="1"/>
  <c r="U15" i="1" s="1"/>
  <c r="U16" i="1" s="1"/>
  <c r="U17" i="1" s="1"/>
  <c r="U18" i="1" s="1"/>
  <c r="U19" i="1" s="1"/>
  <c r="U20" i="1" s="1"/>
  <c r="U21" i="1" s="1"/>
  <c r="U22" i="1" s="1"/>
  <c r="U23" i="1" s="1"/>
  <c r="U24" i="1" s="1"/>
  <c r="U25" i="1" s="1"/>
  <c r="C3" i="1" l="1"/>
  <c r="D3" i="1"/>
  <c r="E3" i="1"/>
  <c r="F3" i="1"/>
  <c r="G3" i="1"/>
  <c r="H3" i="1"/>
  <c r="I3" i="1"/>
  <c r="J3" i="1"/>
  <c r="K3" i="1"/>
  <c r="L3" i="1"/>
  <c r="B3" i="1"/>
  <c r="L5" i="1" l="1"/>
  <c r="L6" i="1" s="1"/>
  <c r="L7" i="1" s="1"/>
  <c r="C5" i="1"/>
  <c r="C6" i="1" s="1"/>
  <c r="C7" i="1" s="1"/>
  <c r="D5" i="1"/>
  <c r="D6" i="1" s="1"/>
  <c r="D7" i="1" s="1"/>
  <c r="E5" i="1"/>
  <c r="E6" i="1" s="1"/>
  <c r="E7" i="1" s="1"/>
  <c r="F5" i="1"/>
  <c r="F6" i="1" s="1"/>
  <c r="F7" i="1" s="1"/>
  <c r="G5" i="1"/>
  <c r="G6" i="1" s="1"/>
  <c r="G7" i="1" s="1"/>
  <c r="H5" i="1"/>
  <c r="H6" i="1" s="1"/>
  <c r="H7" i="1" s="1"/>
  <c r="I5" i="1"/>
  <c r="I6" i="1" s="1"/>
  <c r="I7" i="1" s="1"/>
  <c r="J5" i="1"/>
  <c r="J6" i="1" s="1"/>
  <c r="J7" i="1" s="1"/>
  <c r="K5" i="1"/>
  <c r="K6" i="1" s="1"/>
  <c r="K7" i="1" s="1"/>
  <c r="B5" i="1"/>
  <c r="B6" i="1" s="1"/>
  <c r="B7" i="1" s="1"/>
  <c r="C11" i="1"/>
  <c r="C10" i="1" s="1"/>
  <c r="C9" i="1" s="1"/>
  <c r="C8" i="1" s="1"/>
  <c r="D11" i="1"/>
  <c r="D10" i="1" s="1"/>
  <c r="D9" i="1" s="1"/>
  <c r="D8" i="1" s="1"/>
  <c r="E11" i="1"/>
  <c r="E10" i="1" s="1"/>
  <c r="E9" i="1" s="1"/>
  <c r="E8" i="1" s="1"/>
  <c r="F11" i="1"/>
  <c r="F10" i="1" s="1"/>
  <c r="F9" i="1" s="1"/>
  <c r="F8" i="1" s="1"/>
  <c r="G11" i="1"/>
  <c r="G10" i="1" s="1"/>
  <c r="G9" i="1" s="1"/>
  <c r="G8" i="1" s="1"/>
  <c r="H11" i="1"/>
  <c r="H10" i="1" s="1"/>
  <c r="H9" i="1" s="1"/>
  <c r="H8" i="1" s="1"/>
  <c r="I11" i="1"/>
  <c r="I10" i="1" s="1"/>
  <c r="I9" i="1" s="1"/>
  <c r="I8" i="1" s="1"/>
  <c r="J11" i="1"/>
  <c r="J10" i="1" s="1"/>
  <c r="J9" i="1" s="1"/>
  <c r="J8" i="1" s="1"/>
  <c r="K11" i="1"/>
  <c r="K10" i="1" s="1"/>
  <c r="K9" i="1" s="1"/>
  <c r="K8" i="1" s="1"/>
  <c r="L11" i="1"/>
  <c r="L10" i="1" s="1"/>
  <c r="L9" i="1" s="1"/>
  <c r="L8" i="1" s="1"/>
  <c r="B11" i="1"/>
  <c r="B10" i="1" s="1"/>
  <c r="B9" i="1" s="1"/>
  <c r="B8" i="1" s="1"/>
  <c r="H14" i="1"/>
  <c r="H15" i="1" s="1"/>
  <c r="C13" i="1"/>
  <c r="C14" i="1" s="1"/>
  <c r="C15" i="1" s="1"/>
  <c r="D13" i="1"/>
  <c r="D14" i="1" s="1"/>
  <c r="D15" i="1" s="1"/>
  <c r="E13" i="1"/>
  <c r="E14" i="1" s="1"/>
  <c r="E15" i="1" s="1"/>
  <c r="F13" i="1"/>
  <c r="F14" i="1" s="1"/>
  <c r="F15" i="1" s="1"/>
  <c r="G13" i="1"/>
  <c r="G14" i="1" s="1"/>
  <c r="G15" i="1" s="1"/>
  <c r="H13" i="1"/>
  <c r="I13" i="1"/>
  <c r="I14" i="1" s="1"/>
  <c r="I15" i="1" s="1"/>
  <c r="J13" i="1"/>
  <c r="J14" i="1" s="1"/>
  <c r="J15" i="1" s="1"/>
  <c r="K13" i="1"/>
  <c r="K14" i="1" s="1"/>
  <c r="K15" i="1" s="1"/>
  <c r="L13" i="1"/>
  <c r="L14" i="1" s="1"/>
  <c r="L15" i="1" s="1"/>
  <c r="B13" i="1"/>
  <c r="B14" i="1" s="1"/>
  <c r="B15" i="1" s="1"/>
  <c r="C16" i="1"/>
  <c r="D16" i="1"/>
  <c r="E16" i="1"/>
  <c r="F16" i="1"/>
  <c r="G16" i="1"/>
  <c r="H16" i="1"/>
  <c r="I16" i="1"/>
  <c r="J16" i="1"/>
  <c r="K16" i="1"/>
  <c r="L16" i="1"/>
  <c r="B16" i="1"/>
  <c r="L18" i="1"/>
  <c r="L19" i="1" s="1"/>
  <c r="L20" i="1" s="1"/>
  <c r="K18" i="1"/>
  <c r="K19" i="1" s="1"/>
  <c r="K20" i="1" s="1"/>
  <c r="J18" i="1"/>
  <c r="J19" i="1" s="1"/>
  <c r="J20" i="1" s="1"/>
  <c r="I18" i="1"/>
  <c r="I19" i="1" s="1"/>
  <c r="I20" i="1" s="1"/>
  <c r="H18" i="1"/>
  <c r="H19" i="1" s="1"/>
  <c r="H20" i="1" s="1"/>
  <c r="G18" i="1"/>
  <c r="G19" i="1" s="1"/>
  <c r="G20" i="1" s="1"/>
  <c r="F18" i="1"/>
  <c r="F19" i="1" s="1"/>
  <c r="F20" i="1" s="1"/>
  <c r="E18" i="1"/>
  <c r="E19" i="1" s="1"/>
  <c r="E20" i="1" s="1"/>
  <c r="D18" i="1"/>
  <c r="D19" i="1" s="1"/>
  <c r="D20" i="1" s="1"/>
  <c r="C18" i="1"/>
  <c r="C19" i="1" s="1"/>
  <c r="C20" i="1" s="1"/>
  <c r="C24" i="1"/>
  <c r="C25" i="1" s="1"/>
  <c r="D24" i="1"/>
  <c r="D25" i="1" s="1"/>
  <c r="E24" i="1"/>
  <c r="E25" i="1" s="1"/>
  <c r="F24" i="1"/>
  <c r="F25" i="1" s="1"/>
  <c r="G24" i="1"/>
  <c r="G25" i="1" s="1"/>
  <c r="H24" i="1"/>
  <c r="H25" i="1" s="1"/>
  <c r="I24" i="1"/>
  <c r="I25" i="1" s="1"/>
  <c r="J24" i="1"/>
  <c r="J25" i="1" s="1"/>
  <c r="K24" i="1"/>
  <c r="K25" i="1" s="1"/>
  <c r="L24" i="1"/>
  <c r="L25" i="1" s="1"/>
  <c r="B24" i="1"/>
  <c r="B25" i="1" s="1"/>
  <c r="C21" i="1"/>
  <c r="D21" i="1"/>
  <c r="E21" i="1"/>
  <c r="F21" i="1"/>
  <c r="G21" i="1"/>
  <c r="H21" i="1"/>
  <c r="I21" i="1"/>
  <c r="J21" i="1"/>
  <c r="K21" i="1"/>
  <c r="L21" i="1"/>
  <c r="B21" i="1"/>
  <c r="C22" i="1"/>
  <c r="D22" i="1"/>
  <c r="E22" i="1"/>
  <c r="F22" i="1"/>
  <c r="G22" i="1"/>
  <c r="H22" i="1"/>
  <c r="I22" i="1"/>
  <c r="J22" i="1"/>
  <c r="K22" i="1"/>
  <c r="L22" i="1"/>
  <c r="B22" i="1"/>
  <c r="B18" i="1"/>
  <c r="B19" i="1" s="1"/>
  <c r="B20" i="1" s="1"/>
  <c r="A5" i="1"/>
  <c r="A6" i="1" s="1"/>
  <c r="A7" i="1" s="1"/>
  <c r="A8" i="1" s="1"/>
  <c r="A9" i="1" s="1"/>
  <c r="A10" i="1" s="1"/>
  <c r="A11" i="1" s="1"/>
  <c r="A12" i="1" s="1"/>
  <c r="A13" i="1" s="1"/>
  <c r="A14" i="1" s="1"/>
  <c r="A15" i="1" s="1"/>
  <c r="A16" i="1" s="1"/>
  <c r="A17" i="1" s="1"/>
  <c r="A18" i="1" s="1"/>
  <c r="A19" i="1" s="1"/>
  <c r="A20" i="1" s="1"/>
  <c r="A21" i="1" s="1"/>
  <c r="A22" i="1" s="1"/>
  <c r="A23" i="1" s="1"/>
  <c r="A24" i="1" s="1"/>
  <c r="A25" i="1" s="1"/>
</calcChain>
</file>

<file path=xl/sharedStrings.xml><?xml version="1.0" encoding="utf-8"?>
<sst xmlns="http://schemas.openxmlformats.org/spreadsheetml/2006/main" count="86" uniqueCount="32">
  <si>
    <t>ME</t>
  </si>
  <si>
    <t>NH</t>
  </si>
  <si>
    <t>MA</t>
  </si>
  <si>
    <t>RI</t>
  </si>
  <si>
    <t>CT</t>
  </si>
  <si>
    <t>NY</t>
  </si>
  <si>
    <t>NJ</t>
  </si>
  <si>
    <t>DE</t>
  </si>
  <si>
    <t>MD</t>
  </si>
  <si>
    <t>VA</t>
  </si>
  <si>
    <t>NC</t>
  </si>
  <si>
    <t>Year</t>
  </si>
  <si>
    <t>Gentner, Brad, and Scott Steinback. 2008. The Economic Contribution of Marine Angler Expenditures in the United States, 2006.U.S. Dep. Commerce, NOAA Tech. Memo. NMFS-F/SPO-94, 301 p.</t>
  </si>
  <si>
    <t xml:space="preserve">Lovell, Sabrina, Scott Steinback, and James Hilger. 2013. The Economic Contribution of Marine Angler Expenditures in the United States, 2011. U.S. Dep. Commerce, NOAA Tech. Memo. NMFS-F/SPO-134, 188 p. </t>
  </si>
  <si>
    <t>Lovell, Sabrina, James Hilger, Emily Rollins, Noelle A. Olsen, and Scott Steinback. 2020. The Economic Contribution of Marine Angler Expenditures on Fishing Trips in the United States, 2017. U.S. Dep. Commerce, NOAA Tech. Memo. NMFS-F/SPO-201, 80 p.</t>
  </si>
  <si>
    <r>
      <t>Gentner, B., M. Price, and S. Steinback</t>
    </r>
    <r>
      <rPr>
        <sz val="11"/>
        <color theme="1"/>
        <rFont val="Calibri"/>
        <family val="2"/>
        <scheme val="minor"/>
      </rPr>
      <t>. 2001. "Marine Angler Expenditures in the Southeast Region, 2001". U.S. Dept. of Commerce. NOAA Tech. Memo. NMFS-F/SPO-48</t>
    </r>
  </si>
  <si>
    <r>
      <t>Steinback, S. and B. Gentner</t>
    </r>
    <r>
      <rPr>
        <sz val="11"/>
        <color theme="1"/>
        <rFont val="Calibri"/>
        <family val="2"/>
        <scheme val="minor"/>
      </rPr>
      <t>. 2001. "Marine Angler Expenditures in the Northeast Region, 1998". U.S. Dept. of Commerce. NOAA Tech. Memo. NMFS-F/SPO-47.</t>
    </r>
  </si>
  <si>
    <t>IMPLAN Sector</t>
  </si>
  <si>
    <t>NAICS Sector</t>
  </si>
  <si>
    <t>BEA/BLS Output Deflators from IMPLAN for "All other Amusement and Recreation Industries"</t>
  </si>
  <si>
    <t>Linear Transformation 2019 $'s</t>
  </si>
  <si>
    <t>2017$ Value</t>
  </si>
  <si>
    <t>Linear Transformation</t>
  </si>
  <si>
    <t>Average Northeast For-Hire Fee by State ($'s) (No linear transformation)</t>
  </si>
  <si>
    <t>Average Northeast For-Hire Fee by Region ($'s) Linear Transformation</t>
  </si>
  <si>
    <t>NE</t>
  </si>
  <si>
    <t>Northeast (NE + MA)</t>
  </si>
  <si>
    <t>New_England</t>
  </si>
  <si>
    <t>Mid_Atlantic</t>
  </si>
  <si>
    <t>Northeast_Region</t>
  </si>
  <si>
    <t>Average For-Hire Fee (Linear Transformation) 2019 $'s</t>
  </si>
  <si>
    <t>Average For-Hire Fee (Linear Transformation) Nominal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</si>
</sst>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indexed="8"/>
      <name val="Calibri"/>
    </font>
    <font>
      <sz val="10"/>
      <color indexed="8"/>
      <name val="Arial"/>
    </font>
    <font>
      <b/>
      <sz val="11"/>
      <color theme="4"/>
      <name val="Calibri"/>
      <family val="2"/>
      <scheme val="minor"/>
    </font>
    <font>
      <sz val="11"/>
      <color theme="4"/>
      <name val="Calibri"/>
      <family val="2"/>
      <scheme val="minor"/>
    </font>
    <font>
      <sz val="11"/>
      <name val="Calibri"/>
      <family val="2"/>
      <scheme val="minor"/>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2" fillId="0" borderId="0"/>
  </cellStyleXfs>
  <cellXfs count="10">
    <xf numFmtId="0" fontId="0" fillId="0" borderId="0" xfId="0"/>
    <xf numFmtId="0" fontId="1" fillId="2" borderId="1" xfId="1" applyFont="1" applyFill="1" applyBorder="1" applyAlignment="1">
      <alignment horizontal="center"/>
    </xf>
    <xf numFmtId="0" fontId="1" fillId="0" borderId="2" xfId="1" applyFont="1" applyFill="1" applyBorder="1" applyAlignment="1">
      <alignment horizontal="right" wrapText="1"/>
    </xf>
    <xf numFmtId="0" fontId="3" fillId="0" borderId="0" xfId="0" applyFont="1"/>
    <xf numFmtId="2" fontId="0" fillId="0" borderId="0" xfId="0" applyNumberFormat="1"/>
    <xf numFmtId="0" fontId="0" fillId="0" borderId="0" xfId="0" applyFont="1"/>
    <xf numFmtId="0" fontId="4" fillId="0" borderId="0" xfId="0" applyFont="1"/>
    <xf numFmtId="0" fontId="1" fillId="0" borderId="0" xfId="1" applyFont="1" applyFill="1" applyBorder="1" applyAlignment="1">
      <alignment horizontal="center"/>
    </xf>
    <xf numFmtId="0" fontId="1" fillId="0" borderId="0" xfId="1" applyFont="1" applyFill="1" applyBorder="1" applyAlignment="1">
      <alignment horizontal="right" wrapText="1"/>
    </xf>
    <xf numFmtId="0" fontId="5" fillId="0" borderId="0" xfId="0" applyFont="1"/>
  </cellXfs>
  <cellStyles count="2">
    <cellStyle name="Normal" xfId="0" builtinId="0"/>
    <cellStyle name="Normal_Sheet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60"/>
  <sheetViews>
    <sheetView zoomScaleNormal="100" workbookViewId="0">
      <pane xSplit="1" ySplit="2" topLeftCell="B30" activePane="bottomRight" state="frozen"/>
      <selection pane="topRight" activeCell="B1" sqref="B1"/>
      <selection pane="bottomLeft" activeCell="A3" sqref="A3"/>
      <selection pane="bottomRight" activeCell="F44" sqref="F44"/>
    </sheetView>
  </sheetViews>
  <sheetFormatPr defaultRowHeight="15" x14ac:dyDescent="0.25"/>
  <cols>
    <col min="1" max="12" width="9.28515625" bestFit="1" customWidth="1"/>
    <col min="14" max="14" width="9.28515625" bestFit="1" customWidth="1"/>
    <col min="15" max="15" width="14.28515625" bestFit="1" customWidth="1"/>
    <col min="16" max="16" width="14.140625" customWidth="1"/>
    <col min="17" max="17" width="12.140625" bestFit="1" customWidth="1"/>
    <col min="21" max="21" width="10.85546875" bestFit="1" customWidth="1"/>
  </cols>
  <sheetData>
    <row r="1" spans="1:45" x14ac:dyDescent="0.25">
      <c r="A1" t="s">
        <v>23</v>
      </c>
      <c r="N1" t="s">
        <v>19</v>
      </c>
      <c r="V1" t="s">
        <v>22</v>
      </c>
      <c r="AI1" t="s">
        <v>20</v>
      </c>
    </row>
    <row r="2" spans="1:45" x14ac:dyDescent="0.25">
      <c r="B2" t="s">
        <v>0</v>
      </c>
      <c r="C2" t="s">
        <v>1</v>
      </c>
      <c r="D2" t="s">
        <v>2</v>
      </c>
      <c r="E2" t="s">
        <v>3</v>
      </c>
      <c r="F2" t="s">
        <v>4</v>
      </c>
      <c r="G2" t="s">
        <v>5</v>
      </c>
      <c r="H2" t="s">
        <v>6</v>
      </c>
      <c r="I2" t="s">
        <v>7</v>
      </c>
      <c r="J2" t="s">
        <v>8</v>
      </c>
      <c r="K2" t="s">
        <v>9</v>
      </c>
      <c r="L2" t="s">
        <v>10</v>
      </c>
      <c r="N2" s="1" t="s">
        <v>11</v>
      </c>
      <c r="O2" s="1" t="s">
        <v>17</v>
      </c>
      <c r="P2" s="1" t="s">
        <v>18</v>
      </c>
      <c r="Q2" s="1" t="s">
        <v>21</v>
      </c>
      <c r="V2" t="s">
        <v>0</v>
      </c>
      <c r="W2" t="s">
        <v>1</v>
      </c>
      <c r="X2" t="s">
        <v>2</v>
      </c>
      <c r="Y2" t="s">
        <v>3</v>
      </c>
      <c r="Z2" t="s">
        <v>4</v>
      </c>
      <c r="AA2" t="s">
        <v>5</v>
      </c>
      <c r="AB2" t="s">
        <v>6</v>
      </c>
      <c r="AC2" t="s">
        <v>7</v>
      </c>
      <c r="AD2" t="s">
        <v>8</v>
      </c>
      <c r="AE2" t="s">
        <v>9</v>
      </c>
      <c r="AF2" t="s">
        <v>10</v>
      </c>
      <c r="AI2" t="s">
        <v>0</v>
      </c>
      <c r="AJ2" t="s">
        <v>1</v>
      </c>
      <c r="AK2" t="s">
        <v>2</v>
      </c>
      <c r="AL2" t="s">
        <v>3</v>
      </c>
      <c r="AM2" t="s">
        <v>4</v>
      </c>
      <c r="AN2" t="s">
        <v>5</v>
      </c>
      <c r="AO2" t="s">
        <v>6</v>
      </c>
      <c r="AP2" t="s">
        <v>7</v>
      </c>
      <c r="AQ2" t="s">
        <v>8</v>
      </c>
      <c r="AR2" t="s">
        <v>9</v>
      </c>
      <c r="AS2" t="s">
        <v>10</v>
      </c>
    </row>
    <row r="3" spans="1:45" x14ac:dyDescent="0.25">
      <c r="A3">
        <v>1997</v>
      </c>
      <c r="B3" s="4">
        <f>B4*($Q3/$Q4)</f>
        <v>44.601331476886472</v>
      </c>
      <c r="C3" s="4">
        <f t="shared" ref="C3:L3" si="0">C4*($Q3/$Q4)</f>
        <v>35.623141374396333</v>
      </c>
      <c r="D3" s="4">
        <f t="shared" si="0"/>
        <v>65.646981394551517</v>
      </c>
      <c r="E3" s="4">
        <f t="shared" si="0"/>
        <v>100.20818630521245</v>
      </c>
      <c r="F3" s="4">
        <f t="shared" si="0"/>
        <v>47.980220225135447</v>
      </c>
      <c r="G3" s="4">
        <f t="shared" si="0"/>
        <v>43.056696620544081</v>
      </c>
      <c r="H3" s="4">
        <f t="shared" si="0"/>
        <v>43.635934691672482</v>
      </c>
      <c r="I3" s="4">
        <f t="shared" si="0"/>
        <v>55.124156435718994</v>
      </c>
      <c r="J3" s="4">
        <f t="shared" si="0"/>
        <v>49.428315402956436</v>
      </c>
      <c r="K3" s="4">
        <f t="shared" si="0"/>
        <v>47.787140868092649</v>
      </c>
      <c r="L3" s="4">
        <f t="shared" si="0"/>
        <v>98.64424351316579</v>
      </c>
      <c r="N3" s="8">
        <v>1997</v>
      </c>
      <c r="O3" s="2">
        <v>496</v>
      </c>
      <c r="P3" s="2">
        <v>713990</v>
      </c>
      <c r="Q3" s="7">
        <v>0.68822295372999998</v>
      </c>
      <c r="U3">
        <v>1997</v>
      </c>
      <c r="V3" s="4">
        <v>44.018750000000004</v>
      </c>
      <c r="W3" s="4">
        <v>35.182499999999997</v>
      </c>
      <c r="X3" s="4">
        <v>68.46875</v>
      </c>
      <c r="Y3" s="4">
        <v>109.70249999999999</v>
      </c>
      <c r="Z3" s="4">
        <v>49.36</v>
      </c>
      <c r="AA3" s="4">
        <v>42.796250000000008</v>
      </c>
      <c r="AB3" s="4">
        <v>43.837500000000006</v>
      </c>
      <c r="AC3" s="4">
        <v>56.951250000000002</v>
      </c>
      <c r="AD3" s="4">
        <v>50.236250000000005</v>
      </c>
      <c r="AE3" s="4">
        <v>48.491250000000001</v>
      </c>
      <c r="AF3" s="4">
        <v>99.085000000000008</v>
      </c>
      <c r="AH3">
        <v>1997</v>
      </c>
      <c r="AI3" s="4">
        <f>(1+($Q$25-$Q3))*V3</f>
        <v>58.602229610666896</v>
      </c>
      <c r="AJ3" s="4">
        <f t="shared" ref="AJ3:AS18" si="1">(1+($Q$25-$Q3))*W3</f>
        <v>46.838516388522798</v>
      </c>
      <c r="AK3" s="4">
        <f t="shared" si="1"/>
        <v>91.152552234112704</v>
      </c>
      <c r="AL3" s="4">
        <f t="shared" si="1"/>
        <v>146.04710705924597</v>
      </c>
      <c r="AM3" s="4">
        <f t="shared" si="1"/>
        <v>65.713043954735596</v>
      </c>
      <c r="AN3" s="4">
        <f t="shared" si="1"/>
        <v>56.974713479494611</v>
      </c>
      <c r="AO3" s="4">
        <f t="shared" si="1"/>
        <v>58.360931206760988</v>
      </c>
      <c r="AP3" s="4">
        <f t="shared" si="1"/>
        <v>75.819286761084598</v>
      </c>
      <c r="AQ3" s="4">
        <f t="shared" si="1"/>
        <v>66.879596928101435</v>
      </c>
      <c r="AR3" s="4">
        <f t="shared" si="1"/>
        <v>64.55647574291072</v>
      </c>
      <c r="AS3" s="4">
        <f t="shared" si="1"/>
        <v>131.91201297113003</v>
      </c>
    </row>
    <row r="4" spans="1:45" x14ac:dyDescent="0.25">
      <c r="A4" s="3">
        <v>1998</v>
      </c>
      <c r="B4" s="4">
        <v>46.2</v>
      </c>
      <c r="C4" s="4">
        <v>36.9</v>
      </c>
      <c r="D4" s="4">
        <v>68</v>
      </c>
      <c r="E4" s="4">
        <v>103.8</v>
      </c>
      <c r="F4" s="4">
        <v>49.7</v>
      </c>
      <c r="G4" s="4">
        <v>44.6</v>
      </c>
      <c r="H4" s="4">
        <v>45.2</v>
      </c>
      <c r="I4" s="4">
        <v>57.1</v>
      </c>
      <c r="J4" s="4">
        <v>51.2</v>
      </c>
      <c r="K4" s="4">
        <v>49.5</v>
      </c>
      <c r="L4" s="4">
        <v>102.18</v>
      </c>
      <c r="N4" s="2">
        <v>1998</v>
      </c>
      <c r="O4" s="2">
        <v>496</v>
      </c>
      <c r="P4" s="2">
        <v>713990</v>
      </c>
      <c r="Q4" s="2">
        <v>0.712891283947508</v>
      </c>
      <c r="U4" s="3">
        <v>1998</v>
      </c>
      <c r="V4" s="4">
        <v>46.2</v>
      </c>
      <c r="W4" s="4">
        <v>36.9</v>
      </c>
      <c r="X4" s="4">
        <v>68</v>
      </c>
      <c r="Y4" s="4">
        <v>103.79999999999998</v>
      </c>
      <c r="Z4" s="4">
        <v>49.7</v>
      </c>
      <c r="AA4" s="4">
        <v>44.600000000000009</v>
      </c>
      <c r="AB4" s="4">
        <v>45.20000000000001</v>
      </c>
      <c r="AC4" s="4">
        <v>57.1</v>
      </c>
      <c r="AD4" s="4">
        <v>51.2</v>
      </c>
      <c r="AE4" s="4">
        <v>49.5</v>
      </c>
      <c r="AF4" s="4">
        <v>102.18</v>
      </c>
      <c r="AH4" s="3">
        <v>1998</v>
      </c>
      <c r="AI4" s="4">
        <f t="shared" ref="AI4:AI25" si="2">(1+($Q$25-$Q4))*V4</f>
        <v>60.366454236106414</v>
      </c>
      <c r="AJ4" s="4">
        <f t="shared" si="1"/>
        <v>48.214765396370701</v>
      </c>
      <c r="AK4" s="4">
        <f t="shared" si="1"/>
        <v>88.851058183013762</v>
      </c>
      <c r="AL4" s="4">
        <f t="shared" si="1"/>
        <v>135.62852704995333</v>
      </c>
      <c r="AM4" s="4">
        <f t="shared" si="1"/>
        <v>64.939670466114478</v>
      </c>
      <c r="AN4" s="4">
        <f t="shared" si="1"/>
        <v>58.275841102388448</v>
      </c>
      <c r="AO4" s="4">
        <f t="shared" si="1"/>
        <v>59.059821027532692</v>
      </c>
      <c r="AP4" s="4">
        <f t="shared" si="1"/>
        <v>74.608756209560084</v>
      </c>
      <c r="AQ4" s="4">
        <f t="shared" si="1"/>
        <v>66.899620278975064</v>
      </c>
      <c r="AR4" s="4">
        <f t="shared" si="1"/>
        <v>64.678343824399718</v>
      </c>
      <c r="AS4" s="4">
        <f t="shared" si="1"/>
        <v>133.51178125206391</v>
      </c>
    </row>
    <row r="5" spans="1:45" x14ac:dyDescent="0.25">
      <c r="A5">
        <f t="shared" ref="A5:A25" si="3">A4+1</f>
        <v>1999</v>
      </c>
      <c r="B5" s="4">
        <f>B4*($Q5/$Q4)</f>
        <v>47.60044298190104</v>
      </c>
      <c r="C5" s="4">
        <f t="shared" ref="C5:L7" si="4">C4*($Q5/$Q4)</f>
        <v>38.01853562840148</v>
      </c>
      <c r="D5" s="4">
        <f t="shared" si="4"/>
        <v>70.061258068598931</v>
      </c>
      <c r="E5" s="4">
        <f t="shared" si="4"/>
        <v>106.94644981647896</v>
      </c>
      <c r="F5" s="4">
        <f t="shared" si="4"/>
        <v>51.206537147196578</v>
      </c>
      <c r="G5" s="4">
        <f t="shared" si="4"/>
        <v>45.951942792051653</v>
      </c>
      <c r="H5" s="4">
        <f t="shared" si="4"/>
        <v>46.570130363245177</v>
      </c>
      <c r="I5" s="4">
        <f t="shared" si="4"/>
        <v>58.830850525249986</v>
      </c>
      <c r="J5" s="4">
        <f t="shared" si="4"/>
        <v>52.752006075180375</v>
      </c>
      <c r="K5" s="4">
        <f t="shared" si="4"/>
        <v>51.000474623465401</v>
      </c>
      <c r="L5" s="4">
        <f t="shared" si="4"/>
        <v>105.27734337425646</v>
      </c>
      <c r="N5" s="2">
        <v>1999</v>
      </c>
      <c r="O5" s="2">
        <v>496</v>
      </c>
      <c r="P5" s="2">
        <v>713990</v>
      </c>
      <c r="Q5" s="2">
        <v>0.73450088558089999</v>
      </c>
      <c r="U5">
        <f t="shared" ref="U5:U25" si="5">U4+1</f>
        <v>1999</v>
      </c>
      <c r="V5" s="4">
        <v>48.381250000000009</v>
      </c>
      <c r="W5" s="4">
        <v>38.617499999999993</v>
      </c>
      <c r="X5" s="4">
        <v>67.53125</v>
      </c>
      <c r="Y5" s="4">
        <v>97.897499999999994</v>
      </c>
      <c r="Z5" s="4">
        <v>50.04</v>
      </c>
      <c r="AA5" s="4">
        <v>46.403750000000002</v>
      </c>
      <c r="AB5" s="4">
        <v>46.562500000000007</v>
      </c>
      <c r="AC5" s="4">
        <v>57.248750000000001</v>
      </c>
      <c r="AD5" s="4">
        <v>52.163750000000007</v>
      </c>
      <c r="AE5" s="4">
        <v>50.508749999999999</v>
      </c>
      <c r="AF5" s="4">
        <v>105.27500000000001</v>
      </c>
      <c r="AH5">
        <f t="shared" ref="AH5:AH25" si="6">AH4+1</f>
        <v>1999</v>
      </c>
      <c r="AI5" s="4">
        <f t="shared" si="2"/>
        <v>62.171048383282333</v>
      </c>
      <c r="AJ5" s="4">
        <f t="shared" si="1"/>
        <v>49.624399141018571</v>
      </c>
      <c r="AK5" s="4">
        <f t="shared" si="1"/>
        <v>86.779250456189843</v>
      </c>
      <c r="AL5" s="4">
        <f t="shared" si="1"/>
        <v>125.80059856044193</v>
      </c>
      <c r="AM5" s="4">
        <f t="shared" si="1"/>
        <v>64.302581291294615</v>
      </c>
      <c r="AN5" s="4">
        <f t="shared" si="1"/>
        <v>59.629914200557806</v>
      </c>
      <c r="AO5" s="4">
        <f t="shared" si="1"/>
        <v>59.833911698159589</v>
      </c>
      <c r="AP5" s="4">
        <f t="shared" si="1"/>
        <v>73.565995217825787</v>
      </c>
      <c r="AQ5" s="4">
        <f t="shared" si="1"/>
        <v>67.031650176534171</v>
      </c>
      <c r="AR5" s="4">
        <f t="shared" si="1"/>
        <v>64.904936107047902</v>
      </c>
      <c r="AS5" s="4">
        <f t="shared" si="1"/>
        <v>135.28086022064431</v>
      </c>
    </row>
    <row r="6" spans="1:45" x14ac:dyDescent="0.25">
      <c r="A6">
        <f t="shared" si="3"/>
        <v>2000</v>
      </c>
      <c r="B6" s="4">
        <f>B5*($Q6/$Q5)</f>
        <v>49.117248449563341</v>
      </c>
      <c r="C6" s="4">
        <f t="shared" ref="C6:C7" si="7">C5*($Q6/$Q5)</f>
        <v>39.230010125300588</v>
      </c>
      <c r="D6" s="4">
        <f t="shared" ref="D6:D7" si="8">D5*($Q6/$Q5)</f>
        <v>72.293785596759889</v>
      </c>
      <c r="E6" s="4">
        <f t="shared" ref="E6:E7" si="9">E5*($Q6/$Q5)</f>
        <v>110.35433742564231</v>
      </c>
      <c r="F6" s="4">
        <f t="shared" ref="F6:F7" si="10">F5*($Q6/$Q5)</f>
        <v>52.838252119984809</v>
      </c>
      <c r="G6" s="4">
        <f t="shared" ref="G6:G7" si="11">G5*($Q6/$Q5)</f>
        <v>47.41621820022781</v>
      </c>
      <c r="H6" s="4">
        <f t="shared" ref="H6:H7" si="12">H5*($Q6/$Q5)</f>
        <v>48.054104543728641</v>
      </c>
      <c r="I6" s="4">
        <f t="shared" ref="I6:I7" si="13">I5*($Q6/$Q5)</f>
        <v>60.705517023161619</v>
      </c>
      <c r="J6" s="4">
        <f t="shared" ref="J6:J7" si="14">J5*($Q6/$Q5)</f>
        <v>54.432967978736862</v>
      </c>
      <c r="K6" s="4">
        <f t="shared" ref="K6:K7" si="15">K5*($Q6/$Q5)</f>
        <v>52.625623338817867</v>
      </c>
      <c r="L6" s="4">
        <f t="shared" si="4"/>
        <v>108.6320442981901</v>
      </c>
      <c r="N6" s="2">
        <v>2000</v>
      </c>
      <c r="O6" s="2">
        <v>496</v>
      </c>
      <c r="P6" s="2">
        <v>713990</v>
      </c>
      <c r="Q6" s="2">
        <v>0.75790602405147101</v>
      </c>
      <c r="U6">
        <f t="shared" si="5"/>
        <v>2000</v>
      </c>
      <c r="V6" s="4">
        <v>50.562500000000007</v>
      </c>
      <c r="W6" s="4">
        <v>40.334999999999994</v>
      </c>
      <c r="X6" s="4">
        <v>67.0625</v>
      </c>
      <c r="Y6" s="4">
        <v>91.99499999999999</v>
      </c>
      <c r="Z6" s="4">
        <v>50.38</v>
      </c>
      <c r="AA6" s="4">
        <v>48.207500000000003</v>
      </c>
      <c r="AB6" s="4">
        <v>47.925000000000004</v>
      </c>
      <c r="AC6" s="4">
        <v>57.397500000000001</v>
      </c>
      <c r="AD6" s="4">
        <v>53.127500000000005</v>
      </c>
      <c r="AE6" s="4">
        <v>51.517499999999998</v>
      </c>
      <c r="AF6" s="4">
        <v>108.37</v>
      </c>
      <c r="AH6">
        <f t="shared" si="6"/>
        <v>2000</v>
      </c>
      <c r="AI6" s="4">
        <f t="shared" si="2"/>
        <v>63.790583812002701</v>
      </c>
      <c r="AJ6" s="4">
        <f t="shared" si="1"/>
        <v>50.887380925728117</v>
      </c>
      <c r="AK6" s="4">
        <f t="shared" si="1"/>
        <v>84.607288541753874</v>
      </c>
      <c r="AL6" s="4">
        <f t="shared" si="1"/>
        <v>116.06259100687637</v>
      </c>
      <c r="AM6" s="4">
        <f t="shared" si="1"/>
        <v>63.560338441506957</v>
      </c>
      <c r="AN6" s="4">
        <f t="shared" si="1"/>
        <v>60.819472318756389</v>
      </c>
      <c r="AO6" s="4">
        <f t="shared" si="1"/>
        <v>60.463065101413676</v>
      </c>
      <c r="AP6" s="4">
        <f t="shared" si="1"/>
        <v>72.413746043993555</v>
      </c>
      <c r="AQ6" s="4">
        <f t="shared" si="1"/>
        <v>67.026635183627647</v>
      </c>
      <c r="AR6" s="4">
        <f t="shared" si="1"/>
        <v>64.99542944939131</v>
      </c>
      <c r="AS6" s="4">
        <f t="shared" si="1"/>
        <v>136.72159342806887</v>
      </c>
    </row>
    <row r="7" spans="1:45" x14ac:dyDescent="0.25">
      <c r="A7">
        <f t="shared" si="3"/>
        <v>2001</v>
      </c>
      <c r="B7" s="4">
        <f>B6*($Q7/$Q6)</f>
        <v>50.165095557524388</v>
      </c>
      <c r="C7" s="4">
        <f t="shared" si="7"/>
        <v>40.066926971269481</v>
      </c>
      <c r="D7" s="4">
        <f t="shared" si="8"/>
        <v>73.83607138336923</v>
      </c>
      <c r="E7" s="4">
        <f t="shared" si="9"/>
        <v>112.70859131755481</v>
      </c>
      <c r="F7" s="4">
        <f t="shared" si="10"/>
        <v>53.965481584609577</v>
      </c>
      <c r="G7" s="4">
        <f t="shared" si="11"/>
        <v>48.427776230856878</v>
      </c>
      <c r="H7" s="4">
        <f t="shared" si="12"/>
        <v>49.079270978357201</v>
      </c>
      <c r="I7" s="4">
        <f t="shared" si="13"/>
        <v>62.000583470446813</v>
      </c>
      <c r="J7" s="4">
        <f t="shared" si="14"/>
        <v>55.594218453360362</v>
      </c>
      <c r="K7" s="4">
        <f t="shared" si="15"/>
        <v>53.748316668776134</v>
      </c>
      <c r="L7" s="4">
        <f t="shared" si="4"/>
        <v>110.94955549930395</v>
      </c>
      <c r="N7" s="2">
        <v>2001</v>
      </c>
      <c r="O7" s="2">
        <v>496</v>
      </c>
      <c r="P7" s="2">
        <v>713990</v>
      </c>
      <c r="Q7" s="2">
        <v>0.77407487838426403</v>
      </c>
      <c r="U7">
        <f t="shared" si="5"/>
        <v>2001</v>
      </c>
      <c r="V7" s="4">
        <v>52.743750000000006</v>
      </c>
      <c r="W7" s="4">
        <v>42.052499999999995</v>
      </c>
      <c r="X7" s="4">
        <v>66.59375</v>
      </c>
      <c r="Y7" s="4">
        <v>86.092499999999987</v>
      </c>
      <c r="Z7" s="4">
        <v>50.72</v>
      </c>
      <c r="AA7" s="4">
        <v>50.011250000000004</v>
      </c>
      <c r="AB7" s="4">
        <v>49.287500000000009</v>
      </c>
      <c r="AC7" s="4">
        <v>57.546250000000001</v>
      </c>
      <c r="AD7" s="4">
        <v>54.091250000000002</v>
      </c>
      <c r="AE7" s="4">
        <v>52.526250000000005</v>
      </c>
      <c r="AF7" s="4">
        <v>111.46500000000002</v>
      </c>
      <c r="AH7">
        <f t="shared" si="6"/>
        <v>2001</v>
      </c>
      <c r="AI7" s="4">
        <f t="shared" si="2"/>
        <v>65.689683085637128</v>
      </c>
      <c r="AJ7" s="4">
        <f t="shared" si="1"/>
        <v>52.374269898495164</v>
      </c>
      <c r="AK7" s="4">
        <f t="shared" si="1"/>
        <v>82.939160241434223</v>
      </c>
      <c r="AL7" s="4">
        <f t="shared" si="1"/>
        <v>107.22387090508757</v>
      </c>
      <c r="AM7" s="4">
        <f t="shared" si="1"/>
        <v>63.16920442902741</v>
      </c>
      <c r="AN7" s="4">
        <f t="shared" si="1"/>
        <v>62.286492015007831</v>
      </c>
      <c r="AO7" s="4">
        <f t="shared" si="1"/>
        <v>61.385097856776206</v>
      </c>
      <c r="AP7" s="4">
        <f t="shared" si="1"/>
        <v>71.670954857529935</v>
      </c>
      <c r="AQ7" s="4">
        <f t="shared" si="1"/>
        <v>67.367926440686688</v>
      </c>
      <c r="AR7" s="4">
        <f t="shared" si="1"/>
        <v>65.418797794562323</v>
      </c>
      <c r="AS7" s="4">
        <f t="shared" si="1"/>
        <v>138.82404123977801</v>
      </c>
    </row>
    <row r="8" spans="1:45" x14ac:dyDescent="0.25">
      <c r="A8">
        <f t="shared" si="3"/>
        <v>2002</v>
      </c>
      <c r="B8" s="4">
        <f t="shared" ref="B8:L11" si="16">B9*($Q8/$Q9)</f>
        <v>58.054153188539757</v>
      </c>
      <c r="C8" s="4">
        <f t="shared" si="16"/>
        <v>46.187939001848441</v>
      </c>
      <c r="D8" s="4">
        <f t="shared" si="16"/>
        <v>58.601403650646965</v>
      </c>
      <c r="E8" s="4">
        <f t="shared" si="16"/>
        <v>51.605718576709812</v>
      </c>
      <c r="F8" s="4">
        <f t="shared" si="16"/>
        <v>47.811448706099839</v>
      </c>
      <c r="G8" s="4">
        <f t="shared" si="16"/>
        <v>53.840324630314242</v>
      </c>
      <c r="H8" s="4">
        <f t="shared" si="16"/>
        <v>51.167918207024051</v>
      </c>
      <c r="I8" s="4">
        <f t="shared" si="16"/>
        <v>53.165382393715362</v>
      </c>
      <c r="J8" s="4">
        <f t="shared" si="16"/>
        <v>53.730874537892802</v>
      </c>
      <c r="K8" s="4">
        <f t="shared" si="16"/>
        <v>52.508681839186714</v>
      </c>
      <c r="L8" s="4">
        <f t="shared" si="16"/>
        <v>115.77995609981518</v>
      </c>
      <c r="N8" s="2">
        <v>2002</v>
      </c>
      <c r="O8" s="2">
        <v>496</v>
      </c>
      <c r="P8" s="2">
        <v>713990</v>
      </c>
      <c r="Q8" s="2">
        <v>0.78358490766259203</v>
      </c>
      <c r="U8">
        <f t="shared" si="5"/>
        <v>2002</v>
      </c>
      <c r="V8" s="4">
        <v>54.925000000000004</v>
      </c>
      <c r="W8" s="4">
        <v>43.769999999999996</v>
      </c>
      <c r="X8" s="4">
        <v>66.125</v>
      </c>
      <c r="Y8" s="4">
        <v>80.19</v>
      </c>
      <c r="Z8" s="4">
        <v>51.06</v>
      </c>
      <c r="AA8" s="4">
        <v>51.815000000000005</v>
      </c>
      <c r="AB8" s="4">
        <v>50.650000000000006</v>
      </c>
      <c r="AC8" s="4">
        <v>57.695</v>
      </c>
      <c r="AD8" s="4">
        <v>55.055</v>
      </c>
      <c r="AE8" s="4">
        <v>53.534999999999997</v>
      </c>
      <c r="AF8" s="4">
        <v>114.56000000000002</v>
      </c>
      <c r="AH8">
        <f t="shared" si="6"/>
        <v>2002</v>
      </c>
      <c r="AI8" s="4">
        <f t="shared" si="2"/>
        <v>67.883981698361239</v>
      </c>
      <c r="AJ8" s="4">
        <f t="shared" si="1"/>
        <v>54.09707562926301</v>
      </c>
      <c r="AK8" s="4">
        <f t="shared" si="1"/>
        <v>81.726505048778094</v>
      </c>
      <c r="AL8" s="4">
        <f t="shared" si="1"/>
        <v>99.109995309814963</v>
      </c>
      <c r="AM8" s="4">
        <f t="shared" si="1"/>
        <v>63.107075202882562</v>
      </c>
      <c r="AN8" s="4">
        <f t="shared" si="1"/>
        <v>64.040209589450839</v>
      </c>
      <c r="AO8" s="4">
        <f t="shared" si="1"/>
        <v>62.60033997309052</v>
      </c>
      <c r="AP8" s="4">
        <f t="shared" si="1"/>
        <v>71.307534348419694</v>
      </c>
      <c r="AQ8" s="4">
        <f t="shared" si="1"/>
        <v>68.044653844392855</v>
      </c>
      <c r="AR8" s="4">
        <f t="shared" si="1"/>
        <v>66.16602567540771</v>
      </c>
      <c r="AS8" s="4">
        <f t="shared" si="1"/>
        <v>141.58923884140671</v>
      </c>
    </row>
    <row r="9" spans="1:45" x14ac:dyDescent="0.25">
      <c r="A9">
        <f t="shared" si="3"/>
        <v>2003</v>
      </c>
      <c r="B9" s="4">
        <f t="shared" si="16"/>
        <v>59.564249705931758</v>
      </c>
      <c r="C9" s="4">
        <f t="shared" si="16"/>
        <v>47.389373214585767</v>
      </c>
      <c r="D9" s="4">
        <f t="shared" si="16"/>
        <v>60.125735170559551</v>
      </c>
      <c r="E9" s="4">
        <f t="shared" si="16"/>
        <v>52.948079314400921</v>
      </c>
      <c r="F9" s="4">
        <f t="shared" si="16"/>
        <v>49.055113426314897</v>
      </c>
      <c r="G9" s="4">
        <f t="shared" si="16"/>
        <v>55.240811628297742</v>
      </c>
      <c r="H9" s="4">
        <f t="shared" si="16"/>
        <v>52.498890942698694</v>
      </c>
      <c r="I9" s="4">
        <f t="shared" si="16"/>
        <v>54.548312888590139</v>
      </c>
      <c r="J9" s="4">
        <f t="shared" si="16"/>
        <v>55.128514535372183</v>
      </c>
      <c r="K9" s="4">
        <f t="shared" si="16"/>
        <v>53.874530331036787</v>
      </c>
      <c r="L9" s="4">
        <f t="shared" si="16"/>
        <v>118.79160813308683</v>
      </c>
      <c r="N9" s="2">
        <v>2003</v>
      </c>
      <c r="O9" s="2">
        <v>496</v>
      </c>
      <c r="P9" s="2">
        <v>713990</v>
      </c>
      <c r="Q9" s="2">
        <v>0.80396740874394101</v>
      </c>
      <c r="U9">
        <f t="shared" si="5"/>
        <v>2003</v>
      </c>
      <c r="V9" s="4">
        <v>57.106250000000003</v>
      </c>
      <c r="W9" s="4">
        <v>45.487499999999997</v>
      </c>
      <c r="X9" s="4">
        <v>65.65625</v>
      </c>
      <c r="Y9" s="4">
        <v>74.287499999999994</v>
      </c>
      <c r="Z9" s="4">
        <v>51.4</v>
      </c>
      <c r="AA9" s="4">
        <v>53.618750000000006</v>
      </c>
      <c r="AB9" s="4">
        <v>52.012500000000003</v>
      </c>
      <c r="AC9" s="4">
        <v>57.84375</v>
      </c>
      <c r="AD9" s="4">
        <v>56.018749999999997</v>
      </c>
      <c r="AE9" s="4">
        <v>54.543750000000003</v>
      </c>
      <c r="AF9" s="4">
        <v>117.65500000000002</v>
      </c>
      <c r="AH9">
        <f t="shared" si="6"/>
        <v>2003</v>
      </c>
      <c r="AI9" s="4">
        <f t="shared" si="2"/>
        <v>69.415906715457382</v>
      </c>
      <c r="AJ9" s="4">
        <f t="shared" si="1"/>
        <v>55.292652848319882</v>
      </c>
      <c r="AK9" s="4">
        <f t="shared" si="1"/>
        <v>79.808919781753275</v>
      </c>
      <c r="AL9" s="4">
        <f t="shared" si="1"/>
        <v>90.30069686110609</v>
      </c>
      <c r="AM9" s="4">
        <f t="shared" si="1"/>
        <v>62.479634106153163</v>
      </c>
      <c r="AN9" s="4">
        <f t="shared" si="1"/>
        <v>65.176651385784055</v>
      </c>
      <c r="AO9" s="4">
        <f t="shared" si="1"/>
        <v>63.224162819966764</v>
      </c>
      <c r="AP9" s="4">
        <f t="shared" si="1"/>
        <v>70.312380064743138</v>
      </c>
      <c r="AQ9" s="4">
        <f t="shared" si="1"/>
        <v>68.09398838684956</v>
      </c>
      <c r="AR9" s="4">
        <f t="shared" si="1"/>
        <v>66.301041688278048</v>
      </c>
      <c r="AS9" s="4">
        <f t="shared" si="1"/>
        <v>143.01636869181812</v>
      </c>
    </row>
    <row r="10" spans="1:45" x14ac:dyDescent="0.25">
      <c r="A10">
        <f t="shared" si="3"/>
        <v>2004</v>
      </c>
      <c r="B10" s="4">
        <f t="shared" si="16"/>
        <v>60.39650741472019</v>
      </c>
      <c r="C10" s="4">
        <f t="shared" si="16"/>
        <v>48.05151823222986</v>
      </c>
      <c r="D10" s="4">
        <f t="shared" si="16"/>
        <v>60.965838199462254</v>
      </c>
      <c r="E10" s="4">
        <f t="shared" si="16"/>
        <v>53.687893001176249</v>
      </c>
      <c r="F10" s="4">
        <f t="shared" si="16"/>
        <v>49.740532893631311</v>
      </c>
      <c r="G10" s="4">
        <f t="shared" si="16"/>
        <v>56.012660372206327</v>
      </c>
      <c r="H10" s="4">
        <f t="shared" si="16"/>
        <v>53.232428373382611</v>
      </c>
      <c r="I10" s="4">
        <f t="shared" si="16"/>
        <v>55.310485737691124</v>
      </c>
      <c r="J10" s="4">
        <f t="shared" si="16"/>
        <v>55.898794215257915</v>
      </c>
      <c r="K10" s="4">
        <f t="shared" si="16"/>
        <v>54.627288796000656</v>
      </c>
      <c r="L10" s="4">
        <f t="shared" si="16"/>
        <v>120.45141635859514</v>
      </c>
      <c r="N10" s="2">
        <v>2004</v>
      </c>
      <c r="O10" s="2">
        <v>496</v>
      </c>
      <c r="P10" s="2">
        <v>713990</v>
      </c>
      <c r="Q10" s="2">
        <v>0.81520079247403399</v>
      </c>
      <c r="U10">
        <f t="shared" si="5"/>
        <v>2004</v>
      </c>
      <c r="V10" s="4">
        <v>59.287500000000009</v>
      </c>
      <c r="W10" s="4">
        <v>47.204999999999998</v>
      </c>
      <c r="X10" s="4">
        <v>65.1875</v>
      </c>
      <c r="Y10" s="4">
        <v>68.384999999999991</v>
      </c>
      <c r="Z10" s="4">
        <v>51.74</v>
      </c>
      <c r="AA10" s="4">
        <v>55.422499999999999</v>
      </c>
      <c r="AB10" s="4">
        <v>53.375000000000007</v>
      </c>
      <c r="AC10" s="4">
        <v>57.9925</v>
      </c>
      <c r="AD10" s="4">
        <v>56.982500000000002</v>
      </c>
      <c r="AE10" s="4">
        <v>55.552500000000002</v>
      </c>
      <c r="AF10" s="4">
        <v>120.75000000000001</v>
      </c>
      <c r="AH10">
        <f t="shared" si="6"/>
        <v>2004</v>
      </c>
      <c r="AI10" s="4">
        <f t="shared" si="2"/>
        <v>71.401341366548735</v>
      </c>
      <c r="AJ10" s="4">
        <f t="shared" si="1"/>
        <v>56.850100260728361</v>
      </c>
      <c r="AK10" s="4">
        <f t="shared" si="1"/>
        <v>78.506851196827242</v>
      </c>
      <c r="AL10" s="4">
        <f t="shared" si="1"/>
        <v>82.357676227728177</v>
      </c>
      <c r="AM10" s="4">
        <f t="shared" si="1"/>
        <v>62.311708240442442</v>
      </c>
      <c r="AN10" s="4">
        <f t="shared" si="1"/>
        <v>66.746630265866273</v>
      </c>
      <c r="AO10" s="4">
        <f t="shared" si="1"/>
        <v>64.280777490019631</v>
      </c>
      <c r="AP10" s="4">
        <f t="shared" si="1"/>
        <v>69.841742174987601</v>
      </c>
      <c r="AQ10" s="4">
        <f t="shared" si="1"/>
        <v>68.62537523793992</v>
      </c>
      <c r="AR10" s="4">
        <f t="shared" si="1"/>
        <v>66.903192346872416</v>
      </c>
      <c r="AS10" s="4">
        <f t="shared" si="1"/>
        <v>145.42208678070014</v>
      </c>
    </row>
    <row r="11" spans="1:45" x14ac:dyDescent="0.25">
      <c r="A11">
        <f t="shared" si="3"/>
        <v>2005</v>
      </c>
      <c r="B11" s="4">
        <f t="shared" si="16"/>
        <v>61.566347567635695</v>
      </c>
      <c r="C11" s="4">
        <f t="shared" si="16"/>
        <v>48.982244160645273</v>
      </c>
      <c r="D11" s="4">
        <f t="shared" si="16"/>
        <v>62.146705910771303</v>
      </c>
      <c r="E11" s="4">
        <f t="shared" si="16"/>
        <v>54.727791757687783</v>
      </c>
      <c r="F11" s="4">
        <f t="shared" si="16"/>
        <v>50.703973911947578</v>
      </c>
      <c r="G11" s="4">
        <f t="shared" si="16"/>
        <v>57.097588325491515</v>
      </c>
      <c r="H11" s="4">
        <f t="shared" si="16"/>
        <v>54.263505083179304</v>
      </c>
      <c r="I11" s="4">
        <f t="shared" si="16"/>
        <v>56.381813035624269</v>
      </c>
      <c r="J11" s="4">
        <f t="shared" si="16"/>
        <v>56.981516656864393</v>
      </c>
      <c r="K11" s="4">
        <f t="shared" si="16"/>
        <v>55.68538302386154</v>
      </c>
      <c r="L11" s="4">
        <f t="shared" si="16"/>
        <v>122.78448012939002</v>
      </c>
      <c r="N11" s="2">
        <v>2005</v>
      </c>
      <c r="O11" s="2">
        <v>496</v>
      </c>
      <c r="P11" s="2">
        <v>713990</v>
      </c>
      <c r="Q11" s="2">
        <v>0.83099068928340203</v>
      </c>
      <c r="U11">
        <f t="shared" si="5"/>
        <v>2005</v>
      </c>
      <c r="V11" s="4">
        <v>61.46875</v>
      </c>
      <c r="W11" s="4">
        <v>48.922499999999992</v>
      </c>
      <c r="X11" s="4">
        <v>64.71875</v>
      </c>
      <c r="Y11" s="4">
        <v>62.482499999999987</v>
      </c>
      <c r="Z11" s="4">
        <v>52.08</v>
      </c>
      <c r="AA11" s="4">
        <v>57.226250000000007</v>
      </c>
      <c r="AB11" s="4">
        <v>54.737500000000004</v>
      </c>
      <c r="AC11" s="4">
        <v>58.141249999999999</v>
      </c>
      <c r="AD11" s="4">
        <v>57.946249999999999</v>
      </c>
      <c r="AE11" s="4">
        <v>56.561250000000001</v>
      </c>
      <c r="AF11" s="4">
        <v>123.84500000000001</v>
      </c>
      <c r="AH11">
        <f t="shared" si="6"/>
        <v>2005</v>
      </c>
      <c r="AI11" s="4">
        <f t="shared" si="2"/>
        <v>73.05768721777585</v>
      </c>
      <c r="AJ11" s="4">
        <f t="shared" si="1"/>
        <v>58.146044988903114</v>
      </c>
      <c r="AK11" s="4">
        <f t="shared" si="1"/>
        <v>76.920422078298813</v>
      </c>
      <c r="AL11" s="4">
        <f t="shared" si="1"/>
        <v>74.262563360808187</v>
      </c>
      <c r="AM11" s="4">
        <f t="shared" si="1"/>
        <v>61.898840472626595</v>
      </c>
      <c r="AN11" s="4">
        <f t="shared" si="1"/>
        <v>68.015332557539324</v>
      </c>
      <c r="AO11" s="4">
        <f t="shared" si="1"/>
        <v>65.057369054731154</v>
      </c>
      <c r="AP11" s="4">
        <f t="shared" si="1"/>
        <v>69.102840987501935</v>
      </c>
      <c r="AQ11" s="4">
        <f t="shared" si="1"/>
        <v>68.871076895870559</v>
      </c>
      <c r="AR11" s="4">
        <f t="shared" si="1"/>
        <v>67.224957578386153</v>
      </c>
      <c r="AS11" s="4">
        <f t="shared" si="1"/>
        <v>147.19396886199004</v>
      </c>
    </row>
    <row r="12" spans="1:45" x14ac:dyDescent="0.25">
      <c r="A12" s="3">
        <f t="shared" si="3"/>
        <v>2006</v>
      </c>
      <c r="B12" s="4">
        <v>63.65</v>
      </c>
      <c r="C12" s="4">
        <v>50.64</v>
      </c>
      <c r="D12" s="4">
        <v>64.25</v>
      </c>
      <c r="E12" s="4">
        <v>56.58</v>
      </c>
      <c r="F12" s="4">
        <v>52.42</v>
      </c>
      <c r="G12" s="4">
        <v>59.03</v>
      </c>
      <c r="H12" s="4">
        <v>56.1</v>
      </c>
      <c r="I12" s="4">
        <v>58.29</v>
      </c>
      <c r="J12" s="4">
        <v>58.91</v>
      </c>
      <c r="K12" s="4">
        <v>57.57</v>
      </c>
      <c r="L12" s="4">
        <v>126.94</v>
      </c>
      <c r="N12" s="2">
        <v>2006</v>
      </c>
      <c r="O12" s="2">
        <v>496</v>
      </c>
      <c r="P12" s="2">
        <v>713990</v>
      </c>
      <c r="Q12" s="2">
        <v>0.85911475120043002</v>
      </c>
      <c r="U12" s="3">
        <f t="shared" si="5"/>
        <v>2006</v>
      </c>
      <c r="V12" s="4">
        <v>63.650000000000006</v>
      </c>
      <c r="W12" s="4">
        <v>50.639999999999993</v>
      </c>
      <c r="X12" s="4">
        <v>64.25</v>
      </c>
      <c r="Y12" s="4">
        <v>56.579999999999991</v>
      </c>
      <c r="Z12" s="4">
        <v>52.42</v>
      </c>
      <c r="AA12" s="4">
        <v>59.03</v>
      </c>
      <c r="AB12" s="4">
        <v>56.100000000000009</v>
      </c>
      <c r="AC12" s="4">
        <v>58.29</v>
      </c>
      <c r="AD12" s="4">
        <v>58.91</v>
      </c>
      <c r="AE12" s="4">
        <v>57.57</v>
      </c>
      <c r="AF12" s="4">
        <v>126.94000000000001</v>
      </c>
      <c r="AH12" s="3">
        <f t="shared" si="6"/>
        <v>2006</v>
      </c>
      <c r="AI12" s="4">
        <f t="shared" si="2"/>
        <v>73.860080035069558</v>
      </c>
      <c r="AJ12" s="4">
        <f t="shared" si="1"/>
        <v>58.763149300485807</v>
      </c>
      <c r="AK12" s="4">
        <f t="shared" si="1"/>
        <v>74.55632587986203</v>
      </c>
      <c r="AL12" s="4">
        <f t="shared" si="1"/>
        <v>65.65598316393141</v>
      </c>
      <c r="AM12" s="4">
        <f t="shared" si="1"/>
        <v>60.828678640036856</v>
      </c>
      <c r="AN12" s="4">
        <f t="shared" si="1"/>
        <v>68.498987030167413</v>
      </c>
      <c r="AO12" s="4">
        <f t="shared" si="1"/>
        <v>65.098986488097438</v>
      </c>
      <c r="AP12" s="4">
        <f t="shared" si="1"/>
        <v>67.640283821590003</v>
      </c>
      <c r="AQ12" s="4">
        <f t="shared" si="1"/>
        <v>68.359737861208899</v>
      </c>
      <c r="AR12" s="4">
        <f t="shared" si="1"/>
        <v>66.804788807839032</v>
      </c>
      <c r="AS12" s="4">
        <f t="shared" si="1"/>
        <v>147.30241256326363</v>
      </c>
    </row>
    <row r="13" spans="1:45" x14ac:dyDescent="0.25">
      <c r="A13">
        <f t="shared" si="3"/>
        <v>2007</v>
      </c>
      <c r="B13" s="4">
        <f t="shared" ref="B13:L15" si="17">B12*($Q13/$Q12)</f>
        <v>65.115976831624948</v>
      </c>
      <c r="C13" s="4">
        <f t="shared" si="17"/>
        <v>51.806332549151414</v>
      </c>
      <c r="D13" s="4">
        <f t="shared" si="17"/>
        <v>65.729795937657556</v>
      </c>
      <c r="E13" s="4">
        <f t="shared" si="17"/>
        <v>57.883141698874148</v>
      </c>
      <c r="F13" s="4">
        <f t="shared" si="17"/>
        <v>53.627329230381463</v>
      </c>
      <c r="G13" s="4">
        <f t="shared" si="17"/>
        <v>60.389569715173934</v>
      </c>
      <c r="H13" s="4">
        <f t="shared" si="17"/>
        <v>57.392086414048073</v>
      </c>
      <c r="I13" s="4">
        <f t="shared" si="17"/>
        <v>59.632526151067061</v>
      </c>
      <c r="J13" s="4">
        <f t="shared" si="17"/>
        <v>60.266805893967408</v>
      </c>
      <c r="K13" s="4">
        <f t="shared" si="17"/>
        <v>58.895943223827942</v>
      </c>
      <c r="L13" s="4">
        <f t="shared" si="17"/>
        <v>129.86366219963034</v>
      </c>
      <c r="N13" s="2">
        <v>2007</v>
      </c>
      <c r="O13" s="2">
        <v>496</v>
      </c>
      <c r="P13" s="2">
        <v>713990</v>
      </c>
      <c r="Q13" s="2">
        <v>0.87890174760211204</v>
      </c>
      <c r="U13">
        <f t="shared" si="5"/>
        <v>2007</v>
      </c>
      <c r="V13" s="4">
        <v>80.504000000000005</v>
      </c>
      <c r="W13" s="4">
        <v>57.567999999999998</v>
      </c>
      <c r="X13" s="4">
        <v>89.084000000000003</v>
      </c>
      <c r="Y13" s="4">
        <v>66.914000000000001</v>
      </c>
      <c r="Z13" s="4">
        <v>68.944000000000003</v>
      </c>
      <c r="AA13" s="4">
        <v>69.225999999999999</v>
      </c>
      <c r="AB13" s="4">
        <v>59.707999999999998</v>
      </c>
      <c r="AC13" s="4">
        <v>62.97</v>
      </c>
      <c r="AD13" s="4">
        <v>64.137999999999991</v>
      </c>
      <c r="AE13" s="4">
        <v>58.613999999999997</v>
      </c>
      <c r="AF13" s="4">
        <v>135.40400000000002</v>
      </c>
      <c r="AH13">
        <f t="shared" si="6"/>
        <v>2007</v>
      </c>
      <c r="AI13" s="4">
        <f t="shared" si="2"/>
        <v>91.82469345696947</v>
      </c>
      <c r="AJ13" s="4">
        <f t="shared" si="1"/>
        <v>65.663370179504341</v>
      </c>
      <c r="AK13" s="4">
        <f t="shared" si="1"/>
        <v>101.61123660837558</v>
      </c>
      <c r="AL13" s="4">
        <f t="shared" si="1"/>
        <v>76.32363035351851</v>
      </c>
      <c r="AM13" s="4">
        <f t="shared" si="1"/>
        <v>78.639094525704351</v>
      </c>
      <c r="AN13" s="4">
        <f t="shared" si="1"/>
        <v>78.960750139771534</v>
      </c>
      <c r="AO13" s="4">
        <f t="shared" si="1"/>
        <v>68.104302853631282</v>
      </c>
      <c r="AP13" s="4">
        <f t="shared" si="1"/>
        <v>71.825014247557476</v>
      </c>
      <c r="AQ13" s="4">
        <f t="shared" si="1"/>
        <v>73.157261613623007</v>
      </c>
      <c r="AR13" s="4">
        <f t="shared" si="1"/>
        <v>66.856461570689746</v>
      </c>
      <c r="AS13" s="4">
        <f t="shared" si="1"/>
        <v>154.4448821530296</v>
      </c>
    </row>
    <row r="14" spans="1:45" x14ac:dyDescent="0.25">
      <c r="A14">
        <f t="shared" si="3"/>
        <v>2008</v>
      </c>
      <c r="B14" s="4">
        <f t="shared" si="17"/>
        <v>66.470985968744742</v>
      </c>
      <c r="C14" s="4">
        <f t="shared" si="17"/>
        <v>52.884379095950258</v>
      </c>
      <c r="D14" s="4">
        <f t="shared" si="17"/>
        <v>67.097578138128057</v>
      </c>
      <c r="E14" s="4">
        <f t="shared" si="17"/>
        <v>59.087641572844902</v>
      </c>
      <c r="F14" s="4">
        <f t="shared" si="17"/>
        <v>54.743269198454044</v>
      </c>
      <c r="G14" s="4">
        <f t="shared" si="17"/>
        <v>61.646226264493365</v>
      </c>
      <c r="H14" s="4">
        <f t="shared" si="17"/>
        <v>58.586367837338265</v>
      </c>
      <c r="I14" s="4">
        <f t="shared" si="17"/>
        <v>60.873429255587297</v>
      </c>
      <c r="J14" s="4">
        <f t="shared" si="17"/>
        <v>61.5209078306167</v>
      </c>
      <c r="K14" s="4">
        <f t="shared" si="17"/>
        <v>60.121518652327346</v>
      </c>
      <c r="L14" s="4">
        <f t="shared" si="17"/>
        <v>132.56601663585951</v>
      </c>
      <c r="N14" s="2">
        <v>2008</v>
      </c>
      <c r="O14" s="2">
        <v>496</v>
      </c>
      <c r="P14" s="2">
        <v>713990</v>
      </c>
      <c r="Q14" s="2">
        <v>0.897190959506448</v>
      </c>
      <c r="U14">
        <f t="shared" si="5"/>
        <v>2008</v>
      </c>
      <c r="V14" s="4">
        <v>97.358000000000004</v>
      </c>
      <c r="W14" s="4">
        <v>64.495999999999995</v>
      </c>
      <c r="X14" s="4">
        <v>113.91800000000001</v>
      </c>
      <c r="Y14" s="4">
        <v>77.24799999999999</v>
      </c>
      <c r="Z14" s="4">
        <v>85.468000000000004</v>
      </c>
      <c r="AA14" s="4">
        <v>79.421999999999997</v>
      </c>
      <c r="AB14" s="4">
        <v>63.316000000000003</v>
      </c>
      <c r="AC14" s="4">
        <v>67.650000000000006</v>
      </c>
      <c r="AD14" s="4">
        <v>69.366</v>
      </c>
      <c r="AE14" s="4">
        <v>59.658000000000001</v>
      </c>
      <c r="AF14" s="4">
        <v>143.86800000000002</v>
      </c>
      <c r="AH14">
        <f t="shared" si="6"/>
        <v>2008</v>
      </c>
      <c r="AI14" s="4">
        <f t="shared" si="2"/>
        <v>109.26814810725411</v>
      </c>
      <c r="AJ14" s="4">
        <f t="shared" si="1"/>
        <v>72.386023545322018</v>
      </c>
      <c r="AK14" s="4">
        <f t="shared" si="1"/>
        <v>127.85399141397907</v>
      </c>
      <c r="AL14" s="4">
        <f t="shared" si="1"/>
        <v>86.698020758326635</v>
      </c>
      <c r="AM14" s="4">
        <f t="shared" si="1"/>
        <v>95.92360239970823</v>
      </c>
      <c r="AN14" s="4">
        <f t="shared" si="1"/>
        <v>89.137973859100796</v>
      </c>
      <c r="AO14" s="4">
        <f t="shared" si="1"/>
        <v>71.06166997636457</v>
      </c>
      <c r="AP14" s="4">
        <f t="shared" si="1"/>
        <v>75.925863508450675</v>
      </c>
      <c r="AQ14" s="4">
        <f t="shared" si="1"/>
        <v>77.851787851104049</v>
      </c>
      <c r="AR14" s="4">
        <f t="shared" si="1"/>
        <v>66.956173912596455</v>
      </c>
      <c r="AS14" s="4">
        <f t="shared" si="1"/>
        <v>161.4678807277721</v>
      </c>
    </row>
    <row r="15" spans="1:45" x14ac:dyDescent="0.25">
      <c r="A15">
        <f t="shared" si="3"/>
        <v>2009</v>
      </c>
      <c r="B15" s="4">
        <f t="shared" si="17"/>
        <v>66.848008738027232</v>
      </c>
      <c r="C15" s="4">
        <f t="shared" si="17"/>
        <v>53.184338766593861</v>
      </c>
      <c r="D15" s="4">
        <f t="shared" si="17"/>
        <v>67.478154931944232</v>
      </c>
      <c r="E15" s="4">
        <f t="shared" si="17"/>
        <v>59.422786086372057</v>
      </c>
      <c r="F15" s="4">
        <f t="shared" si="17"/>
        <v>55.053772475214267</v>
      </c>
      <c r="G15" s="4">
        <f t="shared" si="17"/>
        <v>61.995883044866424</v>
      </c>
      <c r="H15" s="4">
        <f t="shared" si="17"/>
        <v>58.918669131238467</v>
      </c>
      <c r="I15" s="4">
        <f t="shared" si="17"/>
        <v>61.218702739035471</v>
      </c>
      <c r="J15" s="4">
        <f t="shared" si="17"/>
        <v>61.869853806083022</v>
      </c>
      <c r="K15" s="4">
        <f t="shared" si="17"/>
        <v>60.46252730633509</v>
      </c>
      <c r="L15" s="4">
        <f t="shared" si="17"/>
        <v>133.31792975970427</v>
      </c>
      <c r="N15" s="2">
        <v>2009</v>
      </c>
      <c r="O15" s="2">
        <v>496</v>
      </c>
      <c r="P15" s="2">
        <v>713990</v>
      </c>
      <c r="Q15" s="2">
        <v>0.90227981767815302</v>
      </c>
      <c r="U15">
        <f t="shared" si="5"/>
        <v>2009</v>
      </c>
      <c r="V15" s="4">
        <v>114.212</v>
      </c>
      <c r="W15" s="4">
        <v>71.424000000000007</v>
      </c>
      <c r="X15" s="4">
        <v>138.75200000000001</v>
      </c>
      <c r="Y15" s="4">
        <v>87.581999999999994</v>
      </c>
      <c r="Z15" s="4">
        <v>101.992</v>
      </c>
      <c r="AA15" s="4">
        <v>89.617999999999995</v>
      </c>
      <c r="AB15" s="4">
        <v>66.924000000000007</v>
      </c>
      <c r="AC15" s="4">
        <v>72.33</v>
      </c>
      <c r="AD15" s="4">
        <v>74.593999999999994</v>
      </c>
      <c r="AE15" s="4">
        <v>60.701999999999998</v>
      </c>
      <c r="AF15" s="4">
        <v>152.33200000000002</v>
      </c>
      <c r="AH15">
        <f t="shared" si="6"/>
        <v>2009</v>
      </c>
      <c r="AI15" s="4">
        <f t="shared" si="2"/>
        <v>127.60274880317864</v>
      </c>
      <c r="AJ15" s="4">
        <f t="shared" si="1"/>
        <v>79.798083655992642</v>
      </c>
      <c r="AK15" s="4">
        <f t="shared" si="1"/>
        <v>155.019933123828</v>
      </c>
      <c r="AL15" s="4">
        <f t="shared" si="1"/>
        <v>97.850523112107226</v>
      </c>
      <c r="AM15" s="4">
        <f t="shared" si="1"/>
        <v>113.95001887659612</v>
      </c>
      <c r="AN15" s="4">
        <f t="shared" si="1"/>
        <v>100.12523327008775</v>
      </c>
      <c r="AO15" s="4">
        <f t="shared" si="1"/>
        <v>74.770482619198759</v>
      </c>
      <c r="AP15" s="4">
        <f t="shared" si="1"/>
        <v>80.810307331400466</v>
      </c>
      <c r="AQ15" s="4">
        <f t="shared" si="1"/>
        <v>83.339749275245211</v>
      </c>
      <c r="AR15" s="4">
        <f t="shared" si="1"/>
        <v>67.818986252325061</v>
      </c>
      <c r="AS15" s="4">
        <f t="shared" si="1"/>
        <v>170.19211580819714</v>
      </c>
    </row>
    <row r="16" spans="1:45" x14ac:dyDescent="0.25">
      <c r="A16">
        <f t="shared" si="3"/>
        <v>2010</v>
      </c>
      <c r="B16" s="4">
        <f t="shared" ref="B16:L16" si="18">B17*($Q16/$Q17)</f>
        <v>147.56532204342082</v>
      </c>
      <c r="C16" s="4">
        <f t="shared" si="18"/>
        <v>85.075518279224781</v>
      </c>
      <c r="D16" s="4">
        <f t="shared" si="18"/>
        <v>187.96821240820276</v>
      </c>
      <c r="E16" s="4">
        <f t="shared" si="18"/>
        <v>107.99044153055912</v>
      </c>
      <c r="F16" s="4">
        <f t="shared" si="18"/>
        <v>134.71620530518894</v>
      </c>
      <c r="G16" s="4">
        <f t="shared" si="18"/>
        <v>109.74622145752249</v>
      </c>
      <c r="H16" s="4">
        <f t="shared" si="18"/>
        <v>73.962229423331664</v>
      </c>
      <c r="I16" s="4">
        <f t="shared" si="18"/>
        <v>81.494126269112002</v>
      </c>
      <c r="J16" s="4">
        <f t="shared" si="18"/>
        <v>84.846069766042064</v>
      </c>
      <c r="K16" s="4">
        <f t="shared" si="18"/>
        <v>62.639444098880432</v>
      </c>
      <c r="L16" s="4">
        <f t="shared" si="18"/>
        <v>168.85415365785161</v>
      </c>
      <c r="N16" s="2">
        <v>2010</v>
      </c>
      <c r="O16" s="2">
        <v>496</v>
      </c>
      <c r="P16" s="2">
        <v>713990</v>
      </c>
      <c r="Q16" s="2">
        <v>0.89719998230462505</v>
      </c>
      <c r="U16">
        <f t="shared" si="5"/>
        <v>2010</v>
      </c>
      <c r="V16" s="4">
        <v>131.066</v>
      </c>
      <c r="W16" s="4">
        <v>78.352000000000004</v>
      </c>
      <c r="X16" s="4">
        <v>163.58600000000001</v>
      </c>
      <c r="Y16" s="4">
        <v>97.915999999999997</v>
      </c>
      <c r="Z16" s="4">
        <v>118.51600000000001</v>
      </c>
      <c r="AA16" s="4">
        <v>99.813999999999993</v>
      </c>
      <c r="AB16" s="4">
        <v>70.531999999999996</v>
      </c>
      <c r="AC16" s="4">
        <v>77.009999999999991</v>
      </c>
      <c r="AD16" s="4">
        <v>79.822000000000003</v>
      </c>
      <c r="AE16" s="4">
        <v>61.746000000000002</v>
      </c>
      <c r="AF16" s="4">
        <v>160.79600000000002</v>
      </c>
      <c r="AH16">
        <f t="shared" si="6"/>
        <v>2010</v>
      </c>
      <c r="AI16" s="4">
        <f t="shared" si="2"/>
        <v>147.09858425605086</v>
      </c>
      <c r="AJ16" s="4">
        <f t="shared" si="1"/>
        <v>87.936370024492206</v>
      </c>
      <c r="AK16" s="4">
        <f t="shared" si="1"/>
        <v>183.59657732829515</v>
      </c>
      <c r="AL16" s="4">
        <f t="shared" si="1"/>
        <v>109.89352674237006</v>
      </c>
      <c r="AM16" s="4">
        <f t="shared" si="1"/>
        <v>133.01341165283233</v>
      </c>
      <c r="AN16" s="4">
        <f t="shared" si="1"/>
        <v>112.02369866276119</v>
      </c>
      <c r="AO16" s="4">
        <f t="shared" si="1"/>
        <v>79.159792354598267</v>
      </c>
      <c r="AP16" s="4">
        <f t="shared" si="1"/>
        <v>86.430210531781498</v>
      </c>
      <c r="AQ16" s="4">
        <f t="shared" si="1"/>
        <v>89.586187054510631</v>
      </c>
      <c r="AR16" s="4">
        <f t="shared" si="1"/>
        <v>69.299049207835097</v>
      </c>
      <c r="AS16" s="4">
        <f t="shared" si="1"/>
        <v>180.46529194479083</v>
      </c>
    </row>
    <row r="17" spans="1:45" x14ac:dyDescent="0.25">
      <c r="A17" s="3">
        <f t="shared" si="3"/>
        <v>2011</v>
      </c>
      <c r="B17" s="4">
        <v>147.91999999999999</v>
      </c>
      <c r="C17" s="4">
        <v>85.28</v>
      </c>
      <c r="D17" s="4">
        <v>188.42</v>
      </c>
      <c r="E17" s="4">
        <v>108.25</v>
      </c>
      <c r="F17" s="4">
        <v>135.04</v>
      </c>
      <c r="G17" s="4">
        <v>110.01</v>
      </c>
      <c r="H17" s="4">
        <v>74.14</v>
      </c>
      <c r="I17" s="4">
        <v>81.69</v>
      </c>
      <c r="J17" s="4">
        <v>85.05</v>
      </c>
      <c r="K17" s="4">
        <v>62.79</v>
      </c>
      <c r="L17" s="4">
        <v>169.26</v>
      </c>
      <c r="N17" s="2">
        <v>2011</v>
      </c>
      <c r="O17" s="2">
        <v>496</v>
      </c>
      <c r="P17" s="2">
        <v>713990</v>
      </c>
      <c r="Q17" s="2">
        <v>0.89935643106887497</v>
      </c>
      <c r="U17" s="3">
        <f t="shared" si="5"/>
        <v>2011</v>
      </c>
      <c r="V17" s="4">
        <v>147.92000000000002</v>
      </c>
      <c r="W17" s="4">
        <v>85.279999999999987</v>
      </c>
      <c r="X17" s="4">
        <v>188.42000000000002</v>
      </c>
      <c r="Y17" s="4">
        <v>108.25000000000001</v>
      </c>
      <c r="Z17" s="4">
        <v>135.04000000000002</v>
      </c>
      <c r="AA17" s="4">
        <v>110.00999999999999</v>
      </c>
      <c r="AB17" s="4">
        <v>74.14</v>
      </c>
      <c r="AC17" s="4">
        <v>81.690000000000012</v>
      </c>
      <c r="AD17" s="4">
        <v>85.049999999999983</v>
      </c>
      <c r="AE17" s="4">
        <v>62.789999999999985</v>
      </c>
      <c r="AF17" s="4">
        <v>169.26</v>
      </c>
      <c r="AH17" s="3">
        <f t="shared" si="6"/>
        <v>2011</v>
      </c>
      <c r="AI17" s="4">
        <f t="shared" si="2"/>
        <v>165.69525965003385</v>
      </c>
      <c r="AJ17" s="4">
        <f t="shared" si="1"/>
        <v>95.52793228065768</v>
      </c>
      <c r="AK17" s="4">
        <f t="shared" si="1"/>
        <v>211.06206613885465</v>
      </c>
      <c r="AL17" s="4">
        <f t="shared" si="1"/>
        <v>121.25819265221853</v>
      </c>
      <c r="AM17" s="4">
        <f t="shared" si="1"/>
        <v>151.2674950185274</v>
      </c>
      <c r="AN17" s="4">
        <f t="shared" si="1"/>
        <v>123.22968844037467</v>
      </c>
      <c r="AO17" s="4">
        <f t="shared" si="1"/>
        <v>83.04926007607834</v>
      </c>
      <c r="AP17" s="4">
        <f t="shared" si="1"/>
        <v>91.506528940043708</v>
      </c>
      <c r="AQ17" s="4">
        <f t="shared" si="1"/>
        <v>95.270293626523625</v>
      </c>
      <c r="AR17" s="4">
        <f t="shared" si="1"/>
        <v>70.335352578593984</v>
      </c>
      <c r="AS17" s="4">
        <f t="shared" si="1"/>
        <v>189.5996460814273</v>
      </c>
    </row>
    <row r="18" spans="1:45" x14ac:dyDescent="0.25">
      <c r="A18">
        <f t="shared" si="3"/>
        <v>2012</v>
      </c>
      <c r="B18" s="4">
        <f t="shared" ref="B18:L20" si="19">B17*($Q18/$Q17)</f>
        <v>151.86152574340866</v>
      </c>
      <c r="C18" s="4">
        <f t="shared" si="19"/>
        <v>87.552399373971696</v>
      </c>
      <c r="D18" s="4">
        <f t="shared" si="19"/>
        <v>193.44070227537225</v>
      </c>
      <c r="E18" s="4">
        <f t="shared" si="19"/>
        <v>111.13446566876684</v>
      </c>
      <c r="F18" s="4">
        <f t="shared" si="19"/>
        <v>138.63832095991015</v>
      </c>
      <c r="G18" s="4">
        <f t="shared" si="19"/>
        <v>112.94136321682254</v>
      </c>
      <c r="H18" s="4">
        <f t="shared" si="19"/>
        <v>76.115559211846403</v>
      </c>
      <c r="I18" s="4">
        <f t="shared" si="19"/>
        <v>83.866739034471706</v>
      </c>
      <c r="J18" s="4">
        <f t="shared" si="19"/>
        <v>87.316270717123501</v>
      </c>
      <c r="K18" s="4">
        <f t="shared" si="19"/>
        <v>64.463123319555379</v>
      </c>
      <c r="L18" s="4">
        <f t="shared" si="19"/>
        <v>173.77015851358405</v>
      </c>
      <c r="N18" s="2">
        <v>2012</v>
      </c>
      <c r="O18" s="2">
        <v>496</v>
      </c>
      <c r="P18" s="2">
        <v>713990</v>
      </c>
      <c r="Q18" s="2">
        <v>0.92332098302640697</v>
      </c>
      <c r="U18">
        <f t="shared" si="5"/>
        <v>2012</v>
      </c>
      <c r="V18" s="4">
        <v>150.0916666666667</v>
      </c>
      <c r="W18" s="4">
        <v>85.448333333333323</v>
      </c>
      <c r="X18" s="4">
        <v>175.24333333333331</v>
      </c>
      <c r="Y18" s="4">
        <v>106.64666666666668</v>
      </c>
      <c r="Z18" s="4">
        <v>128.23000000000002</v>
      </c>
      <c r="AA18" s="4">
        <v>105.67499999999998</v>
      </c>
      <c r="AB18" s="4">
        <v>76.581666666666678</v>
      </c>
      <c r="AC18" s="4">
        <v>84.90000000000002</v>
      </c>
      <c r="AD18" s="4">
        <v>90.006666666666661</v>
      </c>
      <c r="AE18" s="4">
        <v>87.999999999999986</v>
      </c>
      <c r="AF18" s="4">
        <v>186.82499999999999</v>
      </c>
      <c r="AH18">
        <f t="shared" si="6"/>
        <v>2012</v>
      </c>
      <c r="AI18" s="4">
        <f t="shared" si="2"/>
        <v>164.53101174592868</v>
      </c>
      <c r="AJ18" s="4">
        <f t="shared" si="1"/>
        <v>93.668762880484309</v>
      </c>
      <c r="AK18" s="4">
        <f t="shared" si="1"/>
        <v>192.10235701557284</v>
      </c>
      <c r="AL18" s="4">
        <f t="shared" si="1"/>
        <v>116.90645027592564</v>
      </c>
      <c r="AM18" s="4">
        <f t="shared" si="1"/>
        <v>140.56617602252246</v>
      </c>
      <c r="AN18" s="4">
        <f t="shared" si="1"/>
        <v>115.84130586586646</v>
      </c>
      <c r="AO18" s="4">
        <f t="shared" si="1"/>
        <v>83.949091762963477</v>
      </c>
      <c r="AP18" s="4">
        <f t="shared" si="1"/>
        <v>93.067677956111339</v>
      </c>
      <c r="AQ18" s="4">
        <f t="shared" si="1"/>
        <v>98.665623877931594</v>
      </c>
      <c r="AR18" s="4">
        <f t="shared" si="1"/>
        <v>96.465908835545292</v>
      </c>
      <c r="AS18" s="4">
        <f t="shared" si="1"/>
        <v>204.79822066137217</v>
      </c>
    </row>
    <row r="19" spans="1:45" x14ac:dyDescent="0.25">
      <c r="A19">
        <f t="shared" si="3"/>
        <v>2013</v>
      </c>
      <c r="B19" s="4">
        <f t="shared" si="19"/>
        <v>154.35169148039645</v>
      </c>
      <c r="C19" s="4">
        <f t="shared" si="19"/>
        <v>88.988049279666114</v>
      </c>
      <c r="D19" s="4">
        <f t="shared" si="19"/>
        <v>196.61266704121351</v>
      </c>
      <c r="E19" s="4">
        <f t="shared" si="19"/>
        <v>112.95680504835667</v>
      </c>
      <c r="F19" s="4">
        <f t="shared" si="19"/>
        <v>140.9116577711786</v>
      </c>
      <c r="G19" s="4">
        <f t="shared" si="19"/>
        <v>114.79333139371563</v>
      </c>
      <c r="H19" s="4">
        <f t="shared" si="19"/>
        <v>77.363672298246314</v>
      </c>
      <c r="I19" s="4">
        <f t="shared" si="19"/>
        <v>85.241952927485045</v>
      </c>
      <c r="J19" s="4">
        <f t="shared" si="19"/>
        <v>88.748048677715786</v>
      </c>
      <c r="K19" s="4">
        <f t="shared" si="19"/>
        <v>65.520164332437091</v>
      </c>
      <c r="L19" s="4">
        <f t="shared" si="19"/>
        <v>176.61957341787388</v>
      </c>
      <c r="N19" s="2">
        <v>2013</v>
      </c>
      <c r="O19" s="2">
        <v>496</v>
      </c>
      <c r="P19" s="2">
        <v>713990</v>
      </c>
      <c r="Q19" s="2">
        <v>0.93846123836704598</v>
      </c>
      <c r="U19">
        <f t="shared" si="5"/>
        <v>2013</v>
      </c>
      <c r="V19" s="4">
        <v>152.26333333333335</v>
      </c>
      <c r="W19" s="4">
        <v>85.616666666666646</v>
      </c>
      <c r="X19" s="4">
        <v>162.06666666666661</v>
      </c>
      <c r="Y19" s="4">
        <v>105.04333333333335</v>
      </c>
      <c r="Z19" s="4">
        <v>121.42000000000002</v>
      </c>
      <c r="AA19" s="4">
        <v>101.33999999999999</v>
      </c>
      <c r="AB19" s="4">
        <v>79.023333333333341</v>
      </c>
      <c r="AC19" s="4">
        <v>88.110000000000014</v>
      </c>
      <c r="AD19" s="4">
        <v>94.963333333333338</v>
      </c>
      <c r="AE19" s="4">
        <v>113.20999999999998</v>
      </c>
      <c r="AF19" s="4">
        <v>204.39000000000001</v>
      </c>
      <c r="AH19">
        <f t="shared" si="6"/>
        <v>2013</v>
      </c>
      <c r="AI19" s="4">
        <f t="shared" si="2"/>
        <v>164.60629462169811</v>
      </c>
      <c r="AJ19" s="4">
        <f t="shared" ref="AJ19:AJ25" si="20">(1+($Q$25-$Q19))*W19</f>
        <v>92.557032276501559</v>
      </c>
      <c r="AK19" s="4">
        <f t="shared" ref="AK19:AK25" si="21">(1+($Q$25-$Q19))*X19</f>
        <v>175.20431805658964</v>
      </c>
      <c r="AL19" s="4">
        <f t="shared" ref="AL19:AL25" si="22">(1+($Q$25-$Q19))*Y19</f>
        <v>113.55848776053708</v>
      </c>
      <c r="AM19" s="4">
        <f t="shared" ref="AM19:AM25" si="23">(1+($Q$25-$Q19))*Z19</f>
        <v>131.26270031940226</v>
      </c>
      <c r="AN19" s="4">
        <f t="shared" ref="AN19:AN25" si="24">(1+($Q$25-$Q19))*AA19</f>
        <v>109.55495017598601</v>
      </c>
      <c r="AO19" s="4">
        <f t="shared" ref="AO19:AO25" si="25">(1+($Q$25-$Q19))*AB19</f>
        <v>85.429221887444939</v>
      </c>
      <c r="AP19" s="4">
        <f t="shared" ref="AP19:AP25" si="26">(1+($Q$25-$Q19))*AC19</f>
        <v>95.25248332352605</v>
      </c>
      <c r="AQ19" s="4">
        <f t="shared" ref="AQ19:AQ25" si="27">(1+($Q$25-$Q19))*AD19</f>
        <v>102.66137015866278</v>
      </c>
      <c r="AR19" s="4">
        <f t="shared" ref="AR19:AR25" si="28">(1+($Q$25-$Q19))*AE19</f>
        <v>122.38717100279628</v>
      </c>
      <c r="AS19" s="4">
        <f t="shared" ref="AS19:AS25" si="29">(1+($Q$25-$Q19))*AF19</f>
        <v>220.95851851657574</v>
      </c>
    </row>
    <row r="20" spans="1:45" x14ac:dyDescent="0.25">
      <c r="A20">
        <f>A19+1</f>
        <v>2014</v>
      </c>
      <c r="B20" s="4">
        <f t="shared" si="19"/>
        <v>156.54208756370645</v>
      </c>
      <c r="C20" s="4">
        <f t="shared" si="19"/>
        <v>90.250873630563063</v>
      </c>
      <c r="D20" s="4">
        <f t="shared" si="19"/>
        <v>199.40278622737677</v>
      </c>
      <c r="E20" s="4">
        <f t="shared" si="19"/>
        <v>114.55976865042743</v>
      </c>
      <c r="F20" s="4">
        <f t="shared" si="19"/>
        <v>142.9113270998034</v>
      </c>
      <c r="G20" s="4">
        <f t="shared" si="19"/>
        <v>116.42235703679927</v>
      </c>
      <c r="H20" s="4">
        <f t="shared" si="19"/>
        <v>78.461535775913987</v>
      </c>
      <c r="I20" s="4">
        <f t="shared" si="19"/>
        <v>86.451616637906852</v>
      </c>
      <c r="J20" s="4">
        <f t="shared" si="19"/>
        <v>90.00746719370764</v>
      </c>
      <c r="K20" s="4">
        <f t="shared" si="19"/>
        <v>66.449957261527373</v>
      </c>
      <c r="L20" s="4">
        <f t="shared" si="19"/>
        <v>179.12597174846508</v>
      </c>
      <c r="N20" s="2">
        <v>2014</v>
      </c>
      <c r="O20" s="2">
        <v>496</v>
      </c>
      <c r="P20" s="2">
        <v>713990</v>
      </c>
      <c r="Q20" s="2">
        <v>0.95177888847597603</v>
      </c>
      <c r="U20">
        <f>U19+1</f>
        <v>2014</v>
      </c>
      <c r="V20" s="4">
        <v>154.435</v>
      </c>
      <c r="W20" s="4">
        <v>85.784999999999982</v>
      </c>
      <c r="X20" s="4">
        <v>148.88999999999993</v>
      </c>
      <c r="Y20" s="4">
        <v>103.44000000000001</v>
      </c>
      <c r="Z20" s="4">
        <v>114.61000000000003</v>
      </c>
      <c r="AA20" s="4">
        <v>97.004999999999995</v>
      </c>
      <c r="AB20" s="4">
        <v>81.465000000000018</v>
      </c>
      <c r="AC20" s="4">
        <v>91.320000000000007</v>
      </c>
      <c r="AD20" s="4">
        <v>99.92</v>
      </c>
      <c r="AE20" s="4">
        <v>138.41999999999999</v>
      </c>
      <c r="AF20" s="4">
        <v>221.95500000000001</v>
      </c>
      <c r="AH20">
        <f>AH19+1</f>
        <v>2014</v>
      </c>
      <c r="AI20" s="4">
        <f t="shared" si="2"/>
        <v>164.89729236073035</v>
      </c>
      <c r="AJ20" s="4">
        <f t="shared" si="20"/>
        <v>91.59655664302295</v>
      </c>
      <c r="AK20" s="4">
        <f t="shared" si="21"/>
        <v>158.97664298629928</v>
      </c>
      <c r="AL20" s="4">
        <f t="shared" si="22"/>
        <v>110.44760528244211</v>
      </c>
      <c r="AM20" s="4">
        <f t="shared" si="23"/>
        <v>122.37432367962774</v>
      </c>
      <c r="AN20" s="4">
        <f t="shared" si="24"/>
        <v>103.57666232041083</v>
      </c>
      <c r="AO20" s="4">
        <f t="shared" si="25"/>
        <v>86.983895633547448</v>
      </c>
      <c r="AP20" s="4">
        <f t="shared" si="26"/>
        <v>97.506528561413518</v>
      </c>
      <c r="AQ20" s="4">
        <f t="shared" si="27"/>
        <v>106.68914075620278</v>
      </c>
      <c r="AR20" s="4">
        <f t="shared" si="28"/>
        <v>147.79734651194542</v>
      </c>
      <c r="AS20" s="4">
        <f t="shared" si="29"/>
        <v>236.99147554586659</v>
      </c>
    </row>
    <row r="21" spans="1:45" x14ac:dyDescent="0.25">
      <c r="A21">
        <f t="shared" si="3"/>
        <v>2015</v>
      </c>
      <c r="B21" s="4">
        <f t="shared" ref="B21:L21" si="30">B23*$Q21</f>
        <v>157.31747175931849</v>
      </c>
      <c r="C21" s="4">
        <f t="shared" si="30"/>
        <v>84.342495421631526</v>
      </c>
      <c r="D21" s="4">
        <f t="shared" si="30"/>
        <v>106.89182175581902</v>
      </c>
      <c r="E21" s="4">
        <f t="shared" si="30"/>
        <v>96.40399030519778</v>
      </c>
      <c r="F21" s="4">
        <f t="shared" si="30"/>
        <v>92.054423673765868</v>
      </c>
      <c r="G21" s="4">
        <f t="shared" si="30"/>
        <v>82.104179110175551</v>
      </c>
      <c r="H21" s="4">
        <f t="shared" si="30"/>
        <v>86.786072180862945</v>
      </c>
      <c r="I21" s="4">
        <f t="shared" si="30"/>
        <v>98.671629537764545</v>
      </c>
      <c r="J21" s="4">
        <f t="shared" si="30"/>
        <v>112.19927047686966</v>
      </c>
      <c r="K21" s="4">
        <f t="shared" si="30"/>
        <v>209.21904212539377</v>
      </c>
      <c r="L21" s="4">
        <f t="shared" si="30"/>
        <v>268.45134276916326</v>
      </c>
      <c r="N21" s="2">
        <v>2015</v>
      </c>
      <c r="O21" s="2">
        <v>496</v>
      </c>
      <c r="P21" s="2">
        <v>713990</v>
      </c>
      <c r="Q21" s="2">
        <v>0.97743070369256602</v>
      </c>
      <c r="U21">
        <f t="shared" si="5"/>
        <v>2015</v>
      </c>
      <c r="V21" s="4">
        <v>156.60666666666665</v>
      </c>
      <c r="W21" s="4">
        <v>85.953333333333319</v>
      </c>
      <c r="X21" s="4">
        <v>135.71333333333322</v>
      </c>
      <c r="Y21" s="4">
        <v>101.83666666666669</v>
      </c>
      <c r="Z21" s="4">
        <v>107.80000000000003</v>
      </c>
      <c r="AA21" s="4">
        <v>92.669999999999987</v>
      </c>
      <c r="AB21" s="4">
        <v>83.90666666666668</v>
      </c>
      <c r="AC21" s="4">
        <v>94.53</v>
      </c>
      <c r="AD21" s="4">
        <v>104.87666666666667</v>
      </c>
      <c r="AE21" s="4">
        <v>163.63</v>
      </c>
      <c r="AF21" s="4">
        <v>239.52</v>
      </c>
      <c r="AH21">
        <f t="shared" si="6"/>
        <v>2015</v>
      </c>
      <c r="AI21" s="4">
        <f t="shared" si="2"/>
        <v>163.19883462249584</v>
      </c>
      <c r="AJ21" s="4">
        <f t="shared" si="20"/>
        <v>89.571434795787269</v>
      </c>
      <c r="AK21" s="4">
        <f t="shared" si="21"/>
        <v>141.42602172790197</v>
      </c>
      <c r="AL21" s="4">
        <f t="shared" si="22"/>
        <v>106.12335780834941</v>
      </c>
      <c r="AM21" s="4">
        <f t="shared" si="23"/>
        <v>112.33771043573107</v>
      </c>
      <c r="AN21" s="4">
        <f t="shared" si="24"/>
        <v>96.5708314107532</v>
      </c>
      <c r="AO21" s="4">
        <f t="shared" si="25"/>
        <v>87.438616174651273</v>
      </c>
      <c r="AP21" s="4">
        <f t="shared" si="26"/>
        <v>98.509125857974539</v>
      </c>
      <c r="AQ21" s="4">
        <f t="shared" si="27"/>
        <v>109.29132292638855</v>
      </c>
      <c r="AR21" s="4">
        <f t="shared" si="28"/>
        <v>170.51780666603591</v>
      </c>
      <c r="AS21" s="4">
        <f t="shared" si="29"/>
        <v>249.60230430024399</v>
      </c>
    </row>
    <row r="22" spans="1:45" x14ac:dyDescent="0.25">
      <c r="A22">
        <f t="shared" si="3"/>
        <v>2016</v>
      </c>
      <c r="B22" s="4">
        <f t="shared" ref="B22:L22" si="31">B23*$Q22</f>
        <v>159.40140655032195</v>
      </c>
      <c r="C22" s="4">
        <f t="shared" si="31"/>
        <v>85.459753782089365</v>
      </c>
      <c r="D22" s="4">
        <f t="shared" si="31"/>
        <v>108.30778391017837</v>
      </c>
      <c r="E22" s="4">
        <f t="shared" si="31"/>
        <v>97.681023473490242</v>
      </c>
      <c r="F22" s="4">
        <f t="shared" si="31"/>
        <v>93.273839508600958</v>
      </c>
      <c r="G22" s="4">
        <f t="shared" si="31"/>
        <v>83.191787202404754</v>
      </c>
      <c r="H22" s="4">
        <f t="shared" si="31"/>
        <v>87.935699829779978</v>
      </c>
      <c r="I22" s="4">
        <f t="shared" si="31"/>
        <v>99.978701405747145</v>
      </c>
      <c r="J22" s="4">
        <f t="shared" si="31"/>
        <v>113.6855387257624</v>
      </c>
      <c r="K22" s="4">
        <f t="shared" si="31"/>
        <v>211.99050060327068</v>
      </c>
      <c r="L22" s="4">
        <f t="shared" si="31"/>
        <v>272.00743279929122</v>
      </c>
      <c r="N22" s="2">
        <v>2016</v>
      </c>
      <c r="O22" s="2">
        <v>496</v>
      </c>
      <c r="P22" s="2">
        <v>713990</v>
      </c>
      <c r="Q22" s="2">
        <v>0.99037841907624702</v>
      </c>
      <c r="U22">
        <f t="shared" si="5"/>
        <v>2016</v>
      </c>
      <c r="V22" s="4">
        <v>158.77833333333334</v>
      </c>
      <c r="W22" s="4">
        <v>86.121666666666655</v>
      </c>
      <c r="X22" s="4">
        <v>122.53666666666652</v>
      </c>
      <c r="Y22" s="4">
        <v>100.23333333333336</v>
      </c>
      <c r="Z22" s="4">
        <v>100.99000000000002</v>
      </c>
      <c r="AA22" s="4">
        <v>88.334999999999994</v>
      </c>
      <c r="AB22" s="4">
        <v>86.348333333333358</v>
      </c>
      <c r="AC22" s="4">
        <v>97.740000000000009</v>
      </c>
      <c r="AD22" s="4">
        <v>109.83333333333334</v>
      </c>
      <c r="AE22" s="4">
        <v>188.83999999999997</v>
      </c>
      <c r="AF22" s="4">
        <v>257.08500000000004</v>
      </c>
      <c r="AH22">
        <f t="shared" si="6"/>
        <v>2016</v>
      </c>
      <c r="AI22" s="4">
        <f t="shared" si="2"/>
        <v>163.40609829814022</v>
      </c>
      <c r="AJ22" s="4">
        <f t="shared" si="20"/>
        <v>88.631775088538518</v>
      </c>
      <c r="AK22" s="4">
        <f t="shared" si="21"/>
        <v>126.1081293530378</v>
      </c>
      <c r="AL22" s="4">
        <f t="shared" si="22"/>
        <v>103.15474142830315</v>
      </c>
      <c r="AM22" s="4">
        <f t="shared" si="23"/>
        <v>103.93346195720986</v>
      </c>
      <c r="AN22" s="4">
        <f t="shared" si="24"/>
        <v>90.909618397763438</v>
      </c>
      <c r="AO22" s="4">
        <f t="shared" si="25"/>
        <v>88.865048198519418</v>
      </c>
      <c r="AP22" s="4">
        <f t="shared" si="26"/>
        <v>100.58873721851361</v>
      </c>
      <c r="AQ22" s="4">
        <f t="shared" si="27"/>
        <v>113.03454373337506</v>
      </c>
      <c r="AR22" s="4">
        <f t="shared" si="28"/>
        <v>194.34394450935244</v>
      </c>
      <c r="AS22" s="4">
        <f t="shared" si="29"/>
        <v>264.57801829160604</v>
      </c>
    </row>
    <row r="23" spans="1:45" x14ac:dyDescent="0.25">
      <c r="A23" s="3">
        <f t="shared" si="3"/>
        <v>2017</v>
      </c>
      <c r="B23" s="4">
        <v>160.94999999999999</v>
      </c>
      <c r="C23" s="4">
        <v>86.29</v>
      </c>
      <c r="D23" s="4">
        <v>109.36</v>
      </c>
      <c r="E23" s="4">
        <v>98.63</v>
      </c>
      <c r="F23" s="4">
        <v>94.18</v>
      </c>
      <c r="G23" s="4">
        <v>84</v>
      </c>
      <c r="H23" s="4">
        <v>88.79</v>
      </c>
      <c r="I23" s="4">
        <v>100.95</v>
      </c>
      <c r="J23" s="4">
        <v>114.79</v>
      </c>
      <c r="K23" s="4">
        <v>214.05</v>
      </c>
      <c r="L23" s="4">
        <v>274.64999999999998</v>
      </c>
      <c r="N23" s="2">
        <v>2017</v>
      </c>
      <c r="O23" s="2">
        <v>496</v>
      </c>
      <c r="P23" s="2">
        <v>713990</v>
      </c>
      <c r="Q23" s="2">
        <v>1</v>
      </c>
      <c r="U23" s="3">
        <f t="shared" si="5"/>
        <v>2017</v>
      </c>
      <c r="V23" s="4">
        <v>160.94999999999999</v>
      </c>
      <c r="W23" s="4">
        <v>86.289999999999992</v>
      </c>
      <c r="X23" s="4">
        <v>109.35999999999983</v>
      </c>
      <c r="Y23" s="4">
        <v>98.630000000000024</v>
      </c>
      <c r="Z23" s="4">
        <v>94.180000000000035</v>
      </c>
      <c r="AA23" s="4">
        <v>84</v>
      </c>
      <c r="AB23" s="4">
        <v>88.79000000000002</v>
      </c>
      <c r="AC23" s="4">
        <v>100.95</v>
      </c>
      <c r="AD23" s="4">
        <v>114.79000000000002</v>
      </c>
      <c r="AE23" s="4">
        <v>214.04999999999998</v>
      </c>
      <c r="AF23" s="4">
        <v>274.65000000000003</v>
      </c>
      <c r="AH23" s="3">
        <f t="shared" si="6"/>
        <v>2017</v>
      </c>
      <c r="AI23" s="4">
        <f t="shared" si="2"/>
        <v>164.09246707129356</v>
      </c>
      <c r="AJ23" s="4">
        <f t="shared" si="20"/>
        <v>87.974768459657781</v>
      </c>
      <c r="AK23" s="4">
        <f t="shared" si="21"/>
        <v>111.49519850212262</v>
      </c>
      <c r="AL23" s="4">
        <f t="shared" si="22"/>
        <v>100.55570069736991</v>
      </c>
      <c r="AM23" s="4">
        <f t="shared" si="23"/>
        <v>96.018816705650408</v>
      </c>
      <c r="AN23" s="4">
        <f t="shared" si="24"/>
        <v>85.640057371784152</v>
      </c>
      <c r="AO23" s="4">
        <f t="shared" si="25"/>
        <v>90.523579690960915</v>
      </c>
      <c r="AP23" s="4">
        <f t="shared" si="26"/>
        <v>102.92099752001917</v>
      </c>
      <c r="AQ23" s="4">
        <f t="shared" si="27"/>
        <v>117.03121649651315</v>
      </c>
      <c r="AR23" s="4">
        <f t="shared" si="28"/>
        <v>218.22921762417138</v>
      </c>
      <c r="AS23" s="4">
        <f t="shared" si="29"/>
        <v>280.01240187095857</v>
      </c>
    </row>
    <row r="24" spans="1:45" x14ac:dyDescent="0.25">
      <c r="A24">
        <f t="shared" si="3"/>
        <v>2018</v>
      </c>
      <c r="B24" s="4">
        <f t="shared" ref="B24:L25" si="32">B23*$Q24</f>
        <v>162.51363812038906</v>
      </c>
      <c r="C24" s="4">
        <f t="shared" si="32"/>
        <v>87.128312105674894</v>
      </c>
      <c r="D24" s="4">
        <f t="shared" si="32"/>
        <v>110.42243842712489</v>
      </c>
      <c r="E24" s="4">
        <f t="shared" si="32"/>
        <v>99.5881958857656</v>
      </c>
      <c r="F24" s="4">
        <f t="shared" si="32"/>
        <v>95.094963890514109</v>
      </c>
      <c r="G24" s="4">
        <f t="shared" si="32"/>
        <v>84.816064629466808</v>
      </c>
      <c r="H24" s="4">
        <f t="shared" si="32"/>
        <v>89.652599743456648</v>
      </c>
      <c r="I24" s="4">
        <f t="shared" si="32"/>
        <v>101.93073481362708</v>
      </c>
      <c r="J24" s="4">
        <f t="shared" si="32"/>
        <v>115.90519117638685</v>
      </c>
      <c r="K24" s="4">
        <f t="shared" si="32"/>
        <v>216.12950754687347</v>
      </c>
      <c r="L24" s="4">
        <f t="shared" si="32"/>
        <v>277.31823988670305</v>
      </c>
      <c r="N24" s="2">
        <v>2018</v>
      </c>
      <c r="O24" s="2">
        <v>496</v>
      </c>
      <c r="P24" s="2">
        <v>713990</v>
      </c>
      <c r="Q24" s="2">
        <v>1.0097150551127001</v>
      </c>
      <c r="U24">
        <f t="shared" si="5"/>
        <v>2018</v>
      </c>
      <c r="V24" s="4">
        <v>163.12166666666664</v>
      </c>
      <c r="W24" s="4">
        <v>86.458333333333314</v>
      </c>
      <c r="X24" s="4">
        <v>96.183333333333124</v>
      </c>
      <c r="Y24" s="4">
        <v>97.026666666666699</v>
      </c>
      <c r="Z24" s="4">
        <v>87.370000000000033</v>
      </c>
      <c r="AA24" s="4">
        <v>79.664999999999992</v>
      </c>
      <c r="AB24" s="4">
        <v>91.231666666666698</v>
      </c>
      <c r="AC24" s="4">
        <v>104.16</v>
      </c>
      <c r="AD24" s="4">
        <v>119.74666666666668</v>
      </c>
      <c r="AE24" s="4">
        <v>239.26</v>
      </c>
      <c r="AF24" s="4">
        <v>292.21500000000003</v>
      </c>
      <c r="AH24">
        <f t="shared" si="6"/>
        <v>2018</v>
      </c>
      <c r="AI24" s="4">
        <f t="shared" si="2"/>
        <v>164.72179844581001</v>
      </c>
      <c r="AJ24" s="4">
        <f t="shared" si="20"/>
        <v>87.306440942613321</v>
      </c>
      <c r="AK24" s="4">
        <f t="shared" si="21"/>
        <v>97.126837721411178</v>
      </c>
      <c r="AL24" s="4">
        <f t="shared" si="22"/>
        <v>97.978443680292614</v>
      </c>
      <c r="AM24" s="4">
        <f t="shared" si="23"/>
        <v>88.227050546384149</v>
      </c>
      <c r="AN24" s="4">
        <f t="shared" si="24"/>
        <v>80.446468831151307</v>
      </c>
      <c r="AO24" s="4">
        <f t="shared" si="25"/>
        <v>92.126597990510135</v>
      </c>
      <c r="AP24" s="4">
        <f t="shared" si="26"/>
        <v>105.1817510004735</v>
      </c>
      <c r="AQ24" s="4">
        <f t="shared" si="27"/>
        <v>120.92131409821462</v>
      </c>
      <c r="AR24" s="4">
        <f t="shared" si="28"/>
        <v>241.60700599436723</v>
      </c>
      <c r="AS24" s="4">
        <f t="shared" si="29"/>
        <v>295.0814647523365</v>
      </c>
    </row>
    <row r="25" spans="1:45" x14ac:dyDescent="0.25">
      <c r="A25">
        <f t="shared" si="3"/>
        <v>2019</v>
      </c>
      <c r="B25" s="4">
        <f t="shared" si="32"/>
        <v>165.68663443247007</v>
      </c>
      <c r="C25" s="4">
        <f t="shared" si="32"/>
        <v>88.829448183770396</v>
      </c>
      <c r="D25" s="4">
        <f t="shared" si="32"/>
        <v>112.57838050037236</v>
      </c>
      <c r="E25" s="4">
        <f t="shared" si="32"/>
        <v>101.532604871541</v>
      </c>
      <c r="F25" s="4">
        <f t="shared" si="32"/>
        <v>96.951644801802033</v>
      </c>
      <c r="G25" s="4">
        <f t="shared" si="32"/>
        <v>86.472055249005834</v>
      </c>
      <c r="H25" s="4">
        <f t="shared" si="32"/>
        <v>91.403021256657482</v>
      </c>
      <c r="I25" s="4">
        <f t="shared" si="32"/>
        <v>103.92088068318023</v>
      </c>
      <c r="J25" s="4">
        <f t="shared" si="32"/>
        <v>118.16818121468309</v>
      </c>
      <c r="K25" s="4">
        <f t="shared" si="32"/>
        <v>220.34932650059167</v>
      </c>
      <c r="L25" s="4">
        <f t="shared" si="32"/>
        <v>282.73273778737439</v>
      </c>
      <c r="N25" s="2">
        <v>2019</v>
      </c>
      <c r="O25" s="2">
        <v>496</v>
      </c>
      <c r="P25" s="2">
        <v>713990</v>
      </c>
      <c r="Q25" s="2">
        <v>1.0195244925212399</v>
      </c>
      <c r="U25">
        <f t="shared" si="5"/>
        <v>2019</v>
      </c>
      <c r="V25" s="4">
        <v>165.29333333333329</v>
      </c>
      <c r="W25" s="4">
        <v>86.626666666666651</v>
      </c>
      <c r="X25" s="4">
        <v>83.006666666666419</v>
      </c>
      <c r="Y25" s="4">
        <v>95.423333333333375</v>
      </c>
      <c r="Z25" s="4">
        <v>80.560000000000031</v>
      </c>
      <c r="AA25" s="4">
        <v>75.33</v>
      </c>
      <c r="AB25" s="4">
        <v>93.67333333333336</v>
      </c>
      <c r="AC25" s="4">
        <v>107.37</v>
      </c>
      <c r="AD25" s="4">
        <v>124.70333333333335</v>
      </c>
      <c r="AE25" s="4">
        <v>264.47000000000003</v>
      </c>
      <c r="AF25" s="4">
        <v>309.78000000000003</v>
      </c>
      <c r="AH25">
        <f t="shared" si="6"/>
        <v>2019</v>
      </c>
      <c r="AI25" s="4">
        <f t="shared" si="2"/>
        <v>165.29333333333329</v>
      </c>
      <c r="AJ25" s="4">
        <f t="shared" si="20"/>
        <v>86.626666666666651</v>
      </c>
      <c r="AK25" s="4">
        <f t="shared" si="21"/>
        <v>83.006666666666419</v>
      </c>
      <c r="AL25" s="4">
        <f t="shared" si="22"/>
        <v>95.423333333333375</v>
      </c>
      <c r="AM25" s="4">
        <f t="shared" si="23"/>
        <v>80.560000000000031</v>
      </c>
      <c r="AN25" s="4">
        <f t="shared" si="24"/>
        <v>75.33</v>
      </c>
      <c r="AO25" s="4">
        <f t="shared" si="25"/>
        <v>93.67333333333336</v>
      </c>
      <c r="AP25" s="4">
        <f t="shared" si="26"/>
        <v>107.37</v>
      </c>
      <c r="AQ25" s="4">
        <f t="shared" si="27"/>
        <v>124.70333333333335</v>
      </c>
      <c r="AR25" s="4">
        <f t="shared" si="28"/>
        <v>264.47000000000003</v>
      </c>
      <c r="AS25" s="4">
        <f t="shared" si="29"/>
        <v>309.78000000000003</v>
      </c>
    </row>
    <row r="26" spans="1:45" x14ac:dyDescent="0.25">
      <c r="N26" s="2"/>
      <c r="O26" s="2"/>
      <c r="P26" s="2"/>
      <c r="Q26" s="2"/>
    </row>
    <row r="28" spans="1:45" x14ac:dyDescent="0.25">
      <c r="A28" s="6">
        <v>1998</v>
      </c>
      <c r="B28" s="5" t="s">
        <v>16</v>
      </c>
    </row>
    <row r="29" spans="1:45" x14ac:dyDescent="0.25">
      <c r="A29" s="6">
        <v>1998</v>
      </c>
      <c r="B29" s="5" t="s">
        <v>15</v>
      </c>
    </row>
    <row r="30" spans="1:45" x14ac:dyDescent="0.25">
      <c r="A30" s="6">
        <v>2006</v>
      </c>
      <c r="B30" s="5" t="s">
        <v>12</v>
      </c>
    </row>
    <row r="31" spans="1:45" x14ac:dyDescent="0.25">
      <c r="A31" s="6">
        <v>2011</v>
      </c>
      <c r="B31" s="5" t="s">
        <v>13</v>
      </c>
    </row>
    <row r="32" spans="1:45" x14ac:dyDescent="0.25">
      <c r="A32" s="6">
        <v>2017</v>
      </c>
      <c r="B32" s="5" t="s">
        <v>14</v>
      </c>
    </row>
    <row r="35" spans="1:12" x14ac:dyDescent="0.25">
      <c r="A35" t="s">
        <v>24</v>
      </c>
      <c r="I35" t="s">
        <v>20</v>
      </c>
    </row>
    <row r="36" spans="1:12" x14ac:dyDescent="0.25">
      <c r="B36" t="s">
        <v>25</v>
      </c>
      <c r="C36" t="s">
        <v>2</v>
      </c>
      <c r="D36" t="s">
        <v>26</v>
      </c>
      <c r="J36" t="s">
        <v>25</v>
      </c>
      <c r="K36" t="s">
        <v>2</v>
      </c>
      <c r="L36" t="s">
        <v>26</v>
      </c>
    </row>
    <row r="37" spans="1:12" x14ac:dyDescent="0.25">
      <c r="A37">
        <v>1997</v>
      </c>
      <c r="B37" s="4">
        <v>62.728124999999991</v>
      </c>
      <c r="C37" s="4">
        <v>56.899583333333339</v>
      </c>
      <c r="D37" s="4">
        <v>58.920909090909099</v>
      </c>
      <c r="I37">
        <v>1997</v>
      </c>
      <c r="J37" s="4">
        <f>(1+($Q$25-$Q3))*B37</f>
        <v>83.51004933798923</v>
      </c>
      <c r="K37" s="4">
        <f t="shared" ref="K37:L37" si="33">(1+($Q$25-$Q3))*C37</f>
        <v>75.750502848247066</v>
      </c>
      <c r="L37" s="4">
        <f t="shared" si="33"/>
        <v>78.441496939706042</v>
      </c>
    </row>
    <row r="38" spans="1:12" x14ac:dyDescent="0.25">
      <c r="A38" s="3">
        <v>1998</v>
      </c>
      <c r="B38" s="4">
        <v>63.724999999999987</v>
      </c>
      <c r="C38" s="4">
        <v>58.296666666666674</v>
      </c>
      <c r="D38" s="4">
        <v>59.489090909090912</v>
      </c>
      <c r="I38" s="3">
        <v>1998</v>
      </c>
      <c r="J38" s="4">
        <f t="shared" ref="J38:J59" si="34">(1+($Q$25-$Q4))*B38</f>
        <v>83.265201216361035</v>
      </c>
      <c r="K38" s="4">
        <f t="shared" ref="K38:K59" si="35">(1+($Q$25-$Q4))*C38</f>
        <v>76.172360615819997</v>
      </c>
      <c r="L38" s="4">
        <f t="shared" ref="L38:L59" si="36">(1+($Q$25-$Q4))*D38</f>
        <v>77.730421729679875</v>
      </c>
    </row>
    <row r="39" spans="1:12" x14ac:dyDescent="0.25">
      <c r="A39">
        <f t="shared" ref="A39:A59" si="37">A38+1</f>
        <v>1999</v>
      </c>
      <c r="B39" s="4">
        <v>64.721874999999983</v>
      </c>
      <c r="C39" s="4">
        <v>59.693750000000001</v>
      </c>
      <c r="D39" s="4">
        <v>60.057272727272732</v>
      </c>
      <c r="I39">
        <f t="shared" ref="I39:I59" si="38">I38+1</f>
        <v>1999</v>
      </c>
      <c r="J39" s="4">
        <f t="shared" si="34"/>
        <v>83.169137260441801</v>
      </c>
      <c r="K39" s="4">
        <f t="shared" si="35"/>
        <v>76.707877936794929</v>
      </c>
      <c r="L39" s="4">
        <f t="shared" si="36"/>
        <v>77.175013222999723</v>
      </c>
    </row>
    <row r="40" spans="1:12" x14ac:dyDescent="0.25">
      <c r="A40">
        <f t="shared" si="37"/>
        <v>2000</v>
      </c>
      <c r="B40" s="4">
        <v>65.718749999999986</v>
      </c>
      <c r="C40" s="4">
        <v>61.090833333333329</v>
      </c>
      <c r="D40" s="4">
        <v>60.625454545454552</v>
      </c>
      <c r="I40">
        <f t="shared" si="38"/>
        <v>2000</v>
      </c>
      <c r="J40" s="4">
        <f t="shared" si="34"/>
        <v>82.911988724747602</v>
      </c>
      <c r="K40" s="4">
        <f t="shared" si="35"/>
        <v>77.073323587541907</v>
      </c>
      <c r="L40" s="4">
        <f t="shared" si="36"/>
        <v>76.486193113919967</v>
      </c>
    </row>
    <row r="41" spans="1:12" x14ac:dyDescent="0.25">
      <c r="A41">
        <f t="shared" si="37"/>
        <v>2001</v>
      </c>
      <c r="B41" s="4">
        <v>66.715624999999989</v>
      </c>
      <c r="C41" s="4">
        <v>62.487916666666656</v>
      </c>
      <c r="D41" s="4">
        <v>61.193636363636372</v>
      </c>
      <c r="I41">
        <f t="shared" si="38"/>
        <v>2001</v>
      </c>
      <c r="J41" s="4">
        <f t="shared" si="34"/>
        <v>83.090949413157162</v>
      </c>
      <c r="K41" s="4">
        <f t="shared" si="35"/>
        <v>77.82555170072348</v>
      </c>
      <c r="L41" s="4">
        <f t="shared" si="36"/>
        <v>76.213590796729321</v>
      </c>
    </row>
    <row r="42" spans="1:12" x14ac:dyDescent="0.25">
      <c r="A42">
        <f t="shared" si="37"/>
        <v>2002</v>
      </c>
      <c r="B42" s="4">
        <v>67.712499999999991</v>
      </c>
      <c r="C42" s="4">
        <v>63.884999999999991</v>
      </c>
      <c r="D42" s="4">
        <v>61.761818181818185</v>
      </c>
      <c r="I42">
        <f t="shared" si="38"/>
        <v>2002</v>
      </c>
      <c r="J42" s="4">
        <f t="shared" si="34"/>
        <v>83.688559139741187</v>
      </c>
      <c r="K42" s="4">
        <f t="shared" si="35"/>
        <v>78.958000378694706</v>
      </c>
      <c r="L42" s="4">
        <f t="shared" si="36"/>
        <v>76.333875923751663</v>
      </c>
    </row>
    <row r="43" spans="1:12" x14ac:dyDescent="0.25">
      <c r="A43">
        <f t="shared" si="37"/>
        <v>2003</v>
      </c>
      <c r="B43" s="4">
        <v>68.709374999999994</v>
      </c>
      <c r="C43" s="4">
        <v>65.282083333333318</v>
      </c>
      <c r="D43" s="4">
        <v>62.330000000000005</v>
      </c>
      <c r="I43">
        <f t="shared" si="38"/>
        <v>2003</v>
      </c>
      <c r="J43" s="4">
        <f t="shared" si="34"/>
        <v>83.520167503160835</v>
      </c>
      <c r="K43" s="4">
        <f t="shared" si="35"/>
        <v>79.354098839573254</v>
      </c>
      <c r="L43" s="4">
        <f t="shared" si="36"/>
        <v>75.765673031839043</v>
      </c>
    </row>
    <row r="44" spans="1:12" x14ac:dyDescent="0.25">
      <c r="A44">
        <f t="shared" si="37"/>
        <v>2004</v>
      </c>
      <c r="B44" s="4">
        <v>69.706249999999997</v>
      </c>
      <c r="C44" s="4">
        <v>66.679166666666646</v>
      </c>
      <c r="D44" s="4">
        <v>62.898181818181826</v>
      </c>
      <c r="I44">
        <f t="shared" si="38"/>
        <v>2004</v>
      </c>
      <c r="J44" s="4">
        <f t="shared" si="34"/>
        <v>83.948888916415555</v>
      </c>
      <c r="K44" s="4">
        <f t="shared" si="35"/>
        <v>80.3033007160643</v>
      </c>
      <c r="L44" s="4">
        <f t="shared" si="36"/>
        <v>75.749771053514635</v>
      </c>
    </row>
    <row r="45" spans="1:12" x14ac:dyDescent="0.25">
      <c r="A45">
        <f t="shared" si="37"/>
        <v>2005</v>
      </c>
      <c r="B45" s="4">
        <v>70.703124999999986</v>
      </c>
      <c r="C45" s="4">
        <v>68.076249999999973</v>
      </c>
      <c r="D45" s="4">
        <v>63.466363636363639</v>
      </c>
      <c r="I45">
        <f t="shared" si="38"/>
        <v>2005</v>
      </c>
      <c r="J45" s="4">
        <f t="shared" si="34"/>
        <v>84.033054057050236</v>
      </c>
      <c r="K45" s="4">
        <f t="shared" si="35"/>
        <v>80.910924322669828</v>
      </c>
      <c r="L45" s="4">
        <f t="shared" si="36"/>
        <v>75.431918550402884</v>
      </c>
    </row>
    <row r="46" spans="1:12" x14ac:dyDescent="0.25">
      <c r="A46" s="3">
        <f t="shared" si="37"/>
        <v>2006</v>
      </c>
      <c r="B46" s="4">
        <v>71.699999999999989</v>
      </c>
      <c r="C46" s="4">
        <v>69.473333333333301</v>
      </c>
      <c r="D46" s="4">
        <v>64.034545454545452</v>
      </c>
      <c r="I46" s="3">
        <f t="shared" si="38"/>
        <v>2006</v>
      </c>
      <c r="J46" s="4">
        <f t="shared" si="34"/>
        <v>83.201378452702059</v>
      </c>
      <c r="K46" s="4">
        <f t="shared" si="35"/>
        <v>80.617532762027693</v>
      </c>
      <c r="L46" s="4">
        <f t="shared" si="36"/>
        <v>74.306310326504729</v>
      </c>
    </row>
    <row r="47" spans="1:12" x14ac:dyDescent="0.25">
      <c r="A47">
        <f t="shared" si="37"/>
        <v>2007</v>
      </c>
      <c r="B47" s="4">
        <v>69.881599999999992</v>
      </c>
      <c r="C47" s="4">
        <v>75.009999999999991</v>
      </c>
      <c r="D47" s="4">
        <v>73.915818181818182</v>
      </c>
      <c r="I47">
        <f t="shared" si="38"/>
        <v>2007</v>
      </c>
      <c r="J47" s="4">
        <f t="shared" si="34"/>
        <v>79.708542411340503</v>
      </c>
      <c r="K47" s="4">
        <f t="shared" si="35"/>
        <v>85.558112096383766</v>
      </c>
      <c r="L47" s="4">
        <f t="shared" si="36"/>
        <v>84.310063427488629</v>
      </c>
    </row>
    <row r="48" spans="1:12" x14ac:dyDescent="0.25">
      <c r="A48">
        <f t="shared" si="37"/>
        <v>2008</v>
      </c>
      <c r="B48" s="4">
        <v>68.038199999999989</v>
      </c>
      <c r="C48" s="4">
        <v>80.546666666666653</v>
      </c>
      <c r="D48" s="4">
        <v>83.797090909090912</v>
      </c>
      <c r="I48">
        <f t="shared" si="38"/>
        <v>2008</v>
      </c>
      <c r="J48" s="4">
        <f t="shared" si="34"/>
        <v>76.361553385966999</v>
      </c>
      <c r="K48" s="4">
        <f t="shared" si="35"/>
        <v>90.400224972564757</v>
      </c>
      <c r="L48" s="4">
        <f t="shared" si="36"/>
        <v>94.048285096361695</v>
      </c>
    </row>
    <row r="49" spans="1:12" x14ac:dyDescent="0.25">
      <c r="A49">
        <f t="shared" si="37"/>
        <v>2009</v>
      </c>
      <c r="B49" s="4">
        <v>66.194800000000001</v>
      </c>
      <c r="C49" s="4">
        <v>86.083333333333329</v>
      </c>
      <c r="D49" s="4">
        <v>93.678363636363628</v>
      </c>
      <c r="I49">
        <f t="shared" si="38"/>
        <v>2009</v>
      </c>
      <c r="J49" s="4">
        <f t="shared" si="34"/>
        <v>73.955787802303163</v>
      </c>
      <c r="K49" s="4">
        <f t="shared" si="35"/>
        <v>96.176145759409053</v>
      </c>
      <c r="L49" s="4">
        <f t="shared" si="36"/>
        <v>104.66165292074153</v>
      </c>
    </row>
    <row r="50" spans="1:12" x14ac:dyDescent="0.25">
      <c r="A50">
        <f t="shared" si="37"/>
        <v>2010</v>
      </c>
      <c r="B50" s="4">
        <v>64.351399999999998</v>
      </c>
      <c r="C50" s="4">
        <v>91.61999999999999</v>
      </c>
      <c r="D50" s="4">
        <v>103.55963636363634</v>
      </c>
      <c r="I50">
        <f t="shared" si="38"/>
        <v>2010</v>
      </c>
      <c r="J50" s="4">
        <f t="shared" si="34"/>
        <v>72.223153486753461</v>
      </c>
      <c r="K50" s="4">
        <f t="shared" si="35"/>
        <v>102.82737162604624</v>
      </c>
      <c r="L50" s="4">
        <f t="shared" si="36"/>
        <v>116.22751816002889</v>
      </c>
    </row>
    <row r="51" spans="1:12" x14ac:dyDescent="0.25">
      <c r="A51" s="3">
        <f t="shared" si="37"/>
        <v>2011</v>
      </c>
      <c r="B51" s="4">
        <v>62.50800000000001</v>
      </c>
      <c r="C51" s="4">
        <v>97.156666666666695</v>
      </c>
      <c r="D51" s="4">
        <v>113.44090909090906</v>
      </c>
      <c r="I51" s="3">
        <f t="shared" si="38"/>
        <v>2011</v>
      </c>
      <c r="J51" s="4">
        <f t="shared" si="34"/>
        <v>70.019465185264437</v>
      </c>
      <c r="K51" s="4">
        <f t="shared" si="35"/>
        <v>108.83179495717364</v>
      </c>
      <c r="L51" s="4">
        <f t="shared" si="36"/>
        <v>127.07288322575758</v>
      </c>
    </row>
    <row r="52" spans="1:12" x14ac:dyDescent="0.25">
      <c r="A52">
        <f t="shared" si="37"/>
        <v>2012</v>
      </c>
      <c r="B52" s="4">
        <v>70.40366666666668</v>
      </c>
      <c r="C52" s="4">
        <v>105.33138888888891</v>
      </c>
      <c r="D52" s="4">
        <v>116.14984848484845</v>
      </c>
      <c r="I52">
        <f t="shared" si="38"/>
        <v>2012</v>
      </c>
      <c r="J52" s="4">
        <f t="shared" si="34"/>
        <v>77.176746481304406</v>
      </c>
      <c r="K52" s="4">
        <f t="shared" si="35"/>
        <v>115.46463815996509</v>
      </c>
      <c r="L52" s="4">
        <f t="shared" si="36"/>
        <v>127.32387153638399</v>
      </c>
    </row>
    <row r="53" spans="1:12" x14ac:dyDescent="0.25">
      <c r="A53">
        <f t="shared" si="37"/>
        <v>2013</v>
      </c>
      <c r="B53" s="4">
        <v>78.299333333333337</v>
      </c>
      <c r="C53" s="4">
        <v>113.50611111111112</v>
      </c>
      <c r="D53" s="4">
        <v>118.85878787878785</v>
      </c>
      <c r="I53">
        <f t="shared" si="38"/>
        <v>2013</v>
      </c>
      <c r="J53" s="4">
        <f t="shared" si="34"/>
        <v>84.646532091437294</v>
      </c>
      <c r="K53" s="4">
        <f t="shared" si="35"/>
        <v>122.70728584416531</v>
      </c>
      <c r="L53" s="4">
        <f t="shared" si="36"/>
        <v>128.49386800906547</v>
      </c>
    </row>
    <row r="54" spans="1:12" x14ac:dyDescent="0.25">
      <c r="A54">
        <f>A53+1</f>
        <v>2014</v>
      </c>
      <c r="B54" s="4">
        <v>86.195000000000007</v>
      </c>
      <c r="C54" s="4">
        <v>121.68083333333334</v>
      </c>
      <c r="D54" s="4">
        <v>121.56772727272725</v>
      </c>
      <c r="I54">
        <f>I53+1</f>
        <v>2014</v>
      </c>
      <c r="J54" s="4">
        <f t="shared" si="34"/>
        <v>92.03433234068153</v>
      </c>
      <c r="K54" s="4">
        <f t="shared" si="35"/>
        <v>129.92417488823111</v>
      </c>
      <c r="L54" s="4">
        <f t="shared" si="36"/>
        <v>129.80340638922809</v>
      </c>
    </row>
    <row r="55" spans="1:12" x14ac:dyDescent="0.25">
      <c r="A55">
        <f t="shared" si="37"/>
        <v>2015</v>
      </c>
      <c r="B55" s="4">
        <v>94.090666666666678</v>
      </c>
      <c r="C55" s="4">
        <v>129.85555555555555</v>
      </c>
      <c r="D55" s="4">
        <v>124.27666666666664</v>
      </c>
      <c r="I55">
        <f t="shared" si="38"/>
        <v>2015</v>
      </c>
      <c r="J55" s="4">
        <f t="shared" si="34"/>
        <v>98.051299320082492</v>
      </c>
      <c r="K55" s="4">
        <f t="shared" si="35"/>
        <v>135.32166788934123</v>
      </c>
      <c r="L55" s="4">
        <f t="shared" si="36"/>
        <v>129.50794242966481</v>
      </c>
    </row>
    <row r="56" spans="1:12" x14ac:dyDescent="0.25">
      <c r="A56">
        <f t="shared" si="37"/>
        <v>2016</v>
      </c>
      <c r="B56" s="4">
        <v>101.98633333333333</v>
      </c>
      <c r="C56" s="4">
        <v>138.03027777777777</v>
      </c>
      <c r="D56" s="4">
        <v>126.98560606060605</v>
      </c>
      <c r="I56">
        <f t="shared" si="38"/>
        <v>2016</v>
      </c>
      <c r="J56" s="4">
        <f t="shared" si="34"/>
        <v>104.95883449505219</v>
      </c>
      <c r="K56" s="4">
        <f t="shared" si="35"/>
        <v>142.05331839152166</v>
      </c>
      <c r="L56" s="4">
        <f t="shared" si="36"/>
        <v>130.6867378613054</v>
      </c>
    </row>
    <row r="57" spans="1:12" x14ac:dyDescent="0.25">
      <c r="A57" s="3">
        <f t="shared" si="37"/>
        <v>2017</v>
      </c>
      <c r="B57" s="4">
        <v>109.88200000000001</v>
      </c>
      <c r="C57" s="4">
        <v>146.20499999999998</v>
      </c>
      <c r="D57" s="4">
        <v>129.69454545454545</v>
      </c>
      <c r="I57" s="3">
        <f t="shared" si="38"/>
        <v>2017</v>
      </c>
      <c r="J57" s="4">
        <f t="shared" si="34"/>
        <v>112.02739028721889</v>
      </c>
      <c r="K57" s="4">
        <f t="shared" si="35"/>
        <v>149.05957842906787</v>
      </c>
      <c r="L57" s="4">
        <f t="shared" si="36"/>
        <v>132.22676563731832</v>
      </c>
    </row>
    <row r="58" spans="1:12" x14ac:dyDescent="0.25">
      <c r="A58">
        <f t="shared" si="37"/>
        <v>2018</v>
      </c>
      <c r="B58" s="4">
        <v>117.77766666666668</v>
      </c>
      <c r="C58" s="4">
        <v>154.3797222222222</v>
      </c>
      <c r="D58" s="4">
        <v>132.40348484848485</v>
      </c>
      <c r="I58">
        <f t="shared" si="38"/>
        <v>2018</v>
      </c>
      <c r="J58" s="4">
        <f t="shared" si="34"/>
        <v>118.9329993159572</v>
      </c>
      <c r="K58" s="4">
        <f t="shared" si="35"/>
        <v>155.89410044450884</v>
      </c>
      <c r="L58" s="4">
        <f t="shared" si="36"/>
        <v>133.7022885457786</v>
      </c>
    </row>
    <row r="59" spans="1:12" x14ac:dyDescent="0.25">
      <c r="A59">
        <f t="shared" si="37"/>
        <v>2019</v>
      </c>
      <c r="B59" s="4">
        <v>125.67333333333335</v>
      </c>
      <c r="C59" s="4">
        <v>162.55444444444441</v>
      </c>
      <c r="D59" s="4">
        <v>135.11242424242425</v>
      </c>
      <c r="I59">
        <f t="shared" si="38"/>
        <v>2019</v>
      </c>
      <c r="J59" s="4">
        <f t="shared" si="34"/>
        <v>125.67333333333335</v>
      </c>
      <c r="K59" s="4">
        <f t="shared" si="35"/>
        <v>162.55444444444441</v>
      </c>
      <c r="L59" s="4">
        <f t="shared" si="36"/>
        <v>135.11242424242425</v>
      </c>
    </row>
    <row r="60" spans="1:12" x14ac:dyDescent="0.25">
      <c r="B60"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M2" sqref="M2:O2"/>
    </sheetView>
  </sheetViews>
  <sheetFormatPr defaultRowHeight="15" x14ac:dyDescent="0.25"/>
  <cols>
    <col min="1" max="1" width="4.85546875" bestFit="1" customWidth="1"/>
    <col min="2" max="2" width="6.42578125" customWidth="1"/>
    <col min="3" max="3" width="5.42578125" bestFit="1" customWidth="1"/>
    <col min="4" max="7" width="6.42578125" bestFit="1" customWidth="1"/>
    <col min="8" max="8" width="5.42578125" bestFit="1" customWidth="1"/>
    <col min="9" max="12" width="6.42578125" bestFit="1" customWidth="1"/>
    <col min="13" max="13" width="12.140625" bestFit="1" customWidth="1"/>
    <col min="14" max="14" width="11.42578125" bestFit="1" customWidth="1"/>
    <col min="15" max="15" width="15.85546875" bestFit="1" customWidth="1"/>
  </cols>
  <sheetData>
    <row r="1" spans="1:15" x14ac:dyDescent="0.25">
      <c r="A1" t="s">
        <v>30</v>
      </c>
    </row>
    <row r="2" spans="1:15" x14ac:dyDescent="0.25">
      <c r="A2" t="s">
        <v>11</v>
      </c>
      <c r="B2" t="s">
        <v>0</v>
      </c>
      <c r="C2" t="s">
        <v>1</v>
      </c>
      <c r="D2" t="s">
        <v>2</v>
      </c>
      <c r="E2" t="s">
        <v>3</v>
      </c>
      <c r="F2" t="s">
        <v>4</v>
      </c>
      <c r="G2" t="s">
        <v>5</v>
      </c>
      <c r="H2" t="s">
        <v>6</v>
      </c>
      <c r="I2" t="s">
        <v>7</v>
      </c>
      <c r="J2" t="s">
        <v>8</v>
      </c>
      <c r="K2" t="s">
        <v>9</v>
      </c>
      <c r="L2" t="s">
        <v>10</v>
      </c>
      <c r="M2" t="s">
        <v>27</v>
      </c>
      <c r="N2" t="s">
        <v>28</v>
      </c>
      <c r="O2" t="s">
        <v>29</v>
      </c>
    </row>
    <row r="3" spans="1:15" x14ac:dyDescent="0.25">
      <c r="A3">
        <v>1997</v>
      </c>
      <c r="B3" s="4">
        <v>58.602229610666896</v>
      </c>
      <c r="C3" s="4">
        <v>46.838516388522798</v>
      </c>
      <c r="D3" s="4">
        <v>91.152552234112704</v>
      </c>
      <c r="E3" s="4">
        <v>146.04710705924597</v>
      </c>
      <c r="F3" s="4">
        <v>65.713043954735596</v>
      </c>
      <c r="G3" s="4">
        <v>56.974713479494611</v>
      </c>
      <c r="H3" s="4">
        <v>58.360931206760988</v>
      </c>
      <c r="I3" s="4">
        <v>75.819286761084598</v>
      </c>
      <c r="J3" s="4">
        <v>66.879596928101435</v>
      </c>
      <c r="K3" s="4">
        <v>64.55647574291072</v>
      </c>
      <c r="L3" s="4">
        <v>131.91201297113003</v>
      </c>
      <c r="M3" s="4">
        <v>83.51004933798923</v>
      </c>
      <c r="N3" s="4">
        <v>75.750502848247066</v>
      </c>
      <c r="O3" s="4">
        <v>78.441496939706042</v>
      </c>
    </row>
    <row r="4" spans="1:15" x14ac:dyDescent="0.25">
      <c r="A4">
        <v>1998</v>
      </c>
      <c r="B4" s="4">
        <v>60.366454236106414</v>
      </c>
      <c r="C4" s="4">
        <v>48.214765396370701</v>
      </c>
      <c r="D4" s="4">
        <v>88.851058183013762</v>
      </c>
      <c r="E4" s="4">
        <v>135.62852704995333</v>
      </c>
      <c r="F4" s="4">
        <v>64.939670466114478</v>
      </c>
      <c r="G4" s="4">
        <v>58.275841102388448</v>
      </c>
      <c r="H4" s="4">
        <v>59.059821027532692</v>
      </c>
      <c r="I4" s="4">
        <v>74.608756209560084</v>
      </c>
      <c r="J4" s="4">
        <v>66.899620278975064</v>
      </c>
      <c r="K4" s="4">
        <v>64.678343824399718</v>
      </c>
      <c r="L4" s="4">
        <v>133.51178125206391</v>
      </c>
      <c r="M4" s="4">
        <v>83.265201216361035</v>
      </c>
      <c r="N4" s="4">
        <v>76.172360615819997</v>
      </c>
      <c r="O4" s="4">
        <v>77.730421729679875</v>
      </c>
    </row>
    <row r="5" spans="1:15" x14ac:dyDescent="0.25">
      <c r="A5">
        <v>1999</v>
      </c>
      <c r="B5" s="4">
        <v>62.171048383282333</v>
      </c>
      <c r="C5" s="4">
        <v>49.624399141018571</v>
      </c>
      <c r="D5" s="4">
        <v>86.779250456189843</v>
      </c>
      <c r="E5" s="4">
        <v>125.80059856044193</v>
      </c>
      <c r="F5" s="4">
        <v>64.302581291294615</v>
      </c>
      <c r="G5" s="4">
        <v>59.629914200557806</v>
      </c>
      <c r="H5" s="4">
        <v>59.833911698159589</v>
      </c>
      <c r="I5" s="4">
        <v>73.565995217825787</v>
      </c>
      <c r="J5" s="4">
        <v>67.031650176534171</v>
      </c>
      <c r="K5" s="4">
        <v>64.904936107047902</v>
      </c>
      <c r="L5" s="4">
        <v>135.28086022064431</v>
      </c>
      <c r="M5" s="4">
        <v>83.169137260441801</v>
      </c>
      <c r="N5" s="4">
        <v>76.707877936794929</v>
      </c>
      <c r="O5" s="4">
        <v>77.175013222999723</v>
      </c>
    </row>
    <row r="6" spans="1:15" x14ac:dyDescent="0.25">
      <c r="A6">
        <v>2000</v>
      </c>
      <c r="B6" s="4">
        <v>63.790583812002701</v>
      </c>
      <c r="C6" s="4">
        <v>50.887380925728117</v>
      </c>
      <c r="D6" s="4">
        <v>84.607288541753874</v>
      </c>
      <c r="E6" s="4">
        <v>116.06259100687637</v>
      </c>
      <c r="F6" s="4">
        <v>63.560338441506957</v>
      </c>
      <c r="G6" s="4">
        <v>60.819472318756389</v>
      </c>
      <c r="H6" s="4">
        <v>60.463065101413676</v>
      </c>
      <c r="I6" s="4">
        <v>72.413746043993555</v>
      </c>
      <c r="J6" s="4">
        <v>67.026635183627647</v>
      </c>
      <c r="K6" s="4">
        <v>64.99542944939131</v>
      </c>
      <c r="L6" s="4">
        <v>136.72159342806887</v>
      </c>
      <c r="M6" s="4">
        <v>82.911988724747602</v>
      </c>
      <c r="N6" s="4">
        <v>77.073323587541907</v>
      </c>
      <c r="O6" s="4">
        <v>76.486193113919967</v>
      </c>
    </row>
    <row r="7" spans="1:15" x14ac:dyDescent="0.25">
      <c r="A7">
        <v>2001</v>
      </c>
      <c r="B7" s="4">
        <v>65.689683085637128</v>
      </c>
      <c r="C7" s="4">
        <v>52.374269898495164</v>
      </c>
      <c r="D7" s="4">
        <v>82.939160241434223</v>
      </c>
      <c r="E7" s="4">
        <v>107.22387090508757</v>
      </c>
      <c r="F7" s="4">
        <v>63.16920442902741</v>
      </c>
      <c r="G7" s="4">
        <v>62.286492015007831</v>
      </c>
      <c r="H7" s="4">
        <v>61.385097856776206</v>
      </c>
      <c r="I7" s="4">
        <v>71.670954857529935</v>
      </c>
      <c r="J7" s="4">
        <v>67.367926440686688</v>
      </c>
      <c r="K7" s="4">
        <v>65.418797794562323</v>
      </c>
      <c r="L7" s="4">
        <v>138.82404123977801</v>
      </c>
      <c r="M7" s="4">
        <v>83.090949413157162</v>
      </c>
      <c r="N7" s="4">
        <v>77.82555170072348</v>
      </c>
      <c r="O7" s="4">
        <v>76.213590796729321</v>
      </c>
    </row>
    <row r="8" spans="1:15" x14ac:dyDescent="0.25">
      <c r="A8">
        <v>2002</v>
      </c>
      <c r="B8" s="4">
        <v>67.883981698361239</v>
      </c>
      <c r="C8" s="4">
        <v>54.09707562926301</v>
      </c>
      <c r="D8" s="4">
        <v>81.726505048778094</v>
      </c>
      <c r="E8" s="4">
        <v>99.109995309814963</v>
      </c>
      <c r="F8" s="4">
        <v>63.107075202882562</v>
      </c>
      <c r="G8" s="4">
        <v>64.040209589450839</v>
      </c>
      <c r="H8" s="4">
        <v>62.60033997309052</v>
      </c>
      <c r="I8" s="4">
        <v>71.307534348419694</v>
      </c>
      <c r="J8" s="4">
        <v>68.044653844392855</v>
      </c>
      <c r="K8" s="4">
        <v>66.16602567540771</v>
      </c>
      <c r="L8" s="4">
        <v>141.58923884140671</v>
      </c>
      <c r="M8" s="4">
        <v>83.688559139741187</v>
      </c>
      <c r="N8" s="4">
        <v>78.958000378694706</v>
      </c>
      <c r="O8" s="4">
        <v>76.333875923751663</v>
      </c>
    </row>
    <row r="9" spans="1:15" x14ac:dyDescent="0.25">
      <c r="A9">
        <v>2003</v>
      </c>
      <c r="B9" s="4">
        <v>69.415906715457382</v>
      </c>
      <c r="C9" s="4">
        <v>55.292652848319882</v>
      </c>
      <c r="D9" s="4">
        <v>79.808919781753275</v>
      </c>
      <c r="E9" s="4">
        <v>90.30069686110609</v>
      </c>
      <c r="F9" s="4">
        <v>62.479634106153163</v>
      </c>
      <c r="G9" s="4">
        <v>65.176651385784055</v>
      </c>
      <c r="H9" s="4">
        <v>63.224162819966764</v>
      </c>
      <c r="I9" s="4">
        <v>70.312380064743138</v>
      </c>
      <c r="J9" s="4">
        <v>68.09398838684956</v>
      </c>
      <c r="K9" s="4">
        <v>66.301041688278048</v>
      </c>
      <c r="L9" s="4">
        <v>143.01636869181812</v>
      </c>
      <c r="M9" s="4">
        <v>83.520167503160835</v>
      </c>
      <c r="N9" s="4">
        <v>79.354098839573254</v>
      </c>
      <c r="O9" s="4">
        <v>75.765673031839043</v>
      </c>
    </row>
    <row r="10" spans="1:15" x14ac:dyDescent="0.25">
      <c r="A10">
        <v>2004</v>
      </c>
      <c r="B10" s="4">
        <v>71.401341366548735</v>
      </c>
      <c r="C10" s="4">
        <v>56.850100260728361</v>
      </c>
      <c r="D10" s="4">
        <v>78.506851196827242</v>
      </c>
      <c r="E10" s="4">
        <v>82.357676227728177</v>
      </c>
      <c r="F10" s="4">
        <v>62.311708240442442</v>
      </c>
      <c r="G10" s="4">
        <v>66.746630265866273</v>
      </c>
      <c r="H10" s="4">
        <v>64.280777490019631</v>
      </c>
      <c r="I10" s="4">
        <v>69.841742174987601</v>
      </c>
      <c r="J10" s="4">
        <v>68.62537523793992</v>
      </c>
      <c r="K10" s="4">
        <v>66.903192346872416</v>
      </c>
      <c r="L10" s="4">
        <v>145.42208678070014</v>
      </c>
      <c r="M10" s="4">
        <v>83.948888916415555</v>
      </c>
      <c r="N10" s="4">
        <v>80.3033007160643</v>
      </c>
      <c r="O10" s="4">
        <v>75.749771053514635</v>
      </c>
    </row>
    <row r="11" spans="1:15" x14ac:dyDescent="0.25">
      <c r="A11">
        <v>2005</v>
      </c>
      <c r="B11" s="4">
        <v>73.05768721777585</v>
      </c>
      <c r="C11" s="4">
        <v>58.146044988903114</v>
      </c>
      <c r="D11" s="4">
        <v>76.920422078298813</v>
      </c>
      <c r="E11" s="4">
        <v>74.262563360808187</v>
      </c>
      <c r="F11" s="4">
        <v>61.898840472626595</v>
      </c>
      <c r="G11" s="4">
        <v>68.015332557539324</v>
      </c>
      <c r="H11" s="4">
        <v>65.057369054731154</v>
      </c>
      <c r="I11" s="4">
        <v>69.102840987501935</v>
      </c>
      <c r="J11" s="4">
        <v>68.871076895870559</v>
      </c>
      <c r="K11" s="4">
        <v>67.224957578386153</v>
      </c>
      <c r="L11" s="4">
        <v>147.19396886199004</v>
      </c>
      <c r="M11" s="4">
        <v>84.033054057050236</v>
      </c>
      <c r="N11" s="4">
        <v>80.910924322669828</v>
      </c>
      <c r="O11" s="4">
        <v>75.431918550402884</v>
      </c>
    </row>
    <row r="12" spans="1:15" x14ac:dyDescent="0.25">
      <c r="A12">
        <v>2006</v>
      </c>
      <c r="B12" s="4">
        <v>73.860080035069558</v>
      </c>
      <c r="C12" s="4">
        <v>58.763149300485807</v>
      </c>
      <c r="D12" s="4">
        <v>74.55632587986203</v>
      </c>
      <c r="E12" s="4">
        <v>65.65598316393141</v>
      </c>
      <c r="F12" s="4">
        <v>60.828678640036856</v>
      </c>
      <c r="G12" s="4">
        <v>68.498987030167413</v>
      </c>
      <c r="H12" s="4">
        <v>65.098986488097438</v>
      </c>
      <c r="I12" s="4">
        <v>67.640283821590003</v>
      </c>
      <c r="J12" s="4">
        <v>68.359737861208899</v>
      </c>
      <c r="K12" s="4">
        <v>66.804788807839032</v>
      </c>
      <c r="L12" s="4">
        <v>147.30241256326363</v>
      </c>
      <c r="M12" s="4">
        <v>83.201378452702059</v>
      </c>
      <c r="N12" s="4">
        <v>80.617532762027693</v>
      </c>
      <c r="O12" s="4">
        <v>74.306310326504729</v>
      </c>
    </row>
    <row r="13" spans="1:15" x14ac:dyDescent="0.25">
      <c r="A13">
        <v>2007</v>
      </c>
      <c r="B13" s="4">
        <v>91.82469345696947</v>
      </c>
      <c r="C13" s="4">
        <v>65.663370179504341</v>
      </c>
      <c r="D13" s="4">
        <v>101.61123660837558</v>
      </c>
      <c r="E13" s="4">
        <v>76.32363035351851</v>
      </c>
      <c r="F13" s="4">
        <v>78.639094525704351</v>
      </c>
      <c r="G13" s="4">
        <v>78.960750139771534</v>
      </c>
      <c r="H13" s="4">
        <v>68.104302853631282</v>
      </c>
      <c r="I13" s="4">
        <v>71.825014247557476</v>
      </c>
      <c r="J13" s="4">
        <v>73.157261613623007</v>
      </c>
      <c r="K13" s="4">
        <v>66.856461570689746</v>
      </c>
      <c r="L13" s="4">
        <v>154.4448821530296</v>
      </c>
      <c r="M13" s="4">
        <v>79.708542411340503</v>
      </c>
      <c r="N13" s="4">
        <v>85.558112096383766</v>
      </c>
      <c r="O13" s="4">
        <v>84.310063427488629</v>
      </c>
    </row>
    <row r="14" spans="1:15" x14ac:dyDescent="0.25">
      <c r="A14">
        <v>2008</v>
      </c>
      <c r="B14" s="4">
        <v>109.26814810725411</v>
      </c>
      <c r="C14" s="4">
        <v>72.386023545322018</v>
      </c>
      <c r="D14" s="4">
        <v>127.85399141397907</v>
      </c>
      <c r="E14" s="4">
        <v>86.698020758326635</v>
      </c>
      <c r="F14" s="4">
        <v>95.92360239970823</v>
      </c>
      <c r="G14" s="4">
        <v>89.137973859100796</v>
      </c>
      <c r="H14" s="4">
        <v>71.06166997636457</v>
      </c>
      <c r="I14" s="4">
        <v>75.925863508450675</v>
      </c>
      <c r="J14" s="4">
        <v>77.851787851104049</v>
      </c>
      <c r="K14" s="4">
        <v>66.956173912596455</v>
      </c>
      <c r="L14" s="4">
        <v>161.4678807277721</v>
      </c>
      <c r="M14" s="4">
        <v>76.361553385966999</v>
      </c>
      <c r="N14" s="4">
        <v>90.400224972564757</v>
      </c>
      <c r="O14" s="4">
        <v>94.048285096361695</v>
      </c>
    </row>
    <row r="15" spans="1:15" x14ac:dyDescent="0.25">
      <c r="A15">
        <v>2009</v>
      </c>
      <c r="B15" s="4">
        <v>127.60274880317864</v>
      </c>
      <c r="C15" s="4">
        <v>79.798083655992642</v>
      </c>
      <c r="D15" s="4">
        <v>155.019933123828</v>
      </c>
      <c r="E15" s="4">
        <v>97.850523112107226</v>
      </c>
      <c r="F15" s="4">
        <v>113.95001887659612</v>
      </c>
      <c r="G15" s="4">
        <v>100.12523327008775</v>
      </c>
      <c r="H15" s="4">
        <v>74.770482619198759</v>
      </c>
      <c r="I15" s="4">
        <v>80.810307331400466</v>
      </c>
      <c r="J15" s="4">
        <v>83.339749275245211</v>
      </c>
      <c r="K15" s="4">
        <v>67.818986252325061</v>
      </c>
      <c r="L15" s="4">
        <v>170.19211580819714</v>
      </c>
      <c r="M15" s="4">
        <v>73.955787802303163</v>
      </c>
      <c r="N15" s="4">
        <v>96.176145759409053</v>
      </c>
      <c r="O15" s="4">
        <v>104.66165292074153</v>
      </c>
    </row>
    <row r="16" spans="1:15" x14ac:dyDescent="0.25">
      <c r="A16">
        <v>2010</v>
      </c>
      <c r="B16" s="4">
        <v>147.09858425605086</v>
      </c>
      <c r="C16" s="4">
        <v>87.936370024492206</v>
      </c>
      <c r="D16" s="4">
        <v>183.59657732829515</v>
      </c>
      <c r="E16" s="4">
        <v>109.89352674237006</v>
      </c>
      <c r="F16" s="4">
        <v>133.01341165283233</v>
      </c>
      <c r="G16" s="4">
        <v>112.02369866276119</v>
      </c>
      <c r="H16" s="4">
        <v>79.159792354598267</v>
      </c>
      <c r="I16" s="4">
        <v>86.430210531781498</v>
      </c>
      <c r="J16" s="4">
        <v>89.586187054510631</v>
      </c>
      <c r="K16" s="4">
        <v>69.299049207835097</v>
      </c>
      <c r="L16" s="4">
        <v>180.46529194479083</v>
      </c>
      <c r="M16" s="4">
        <v>72.223153486753461</v>
      </c>
      <c r="N16" s="4">
        <v>102.82737162604624</v>
      </c>
      <c r="O16" s="4">
        <v>116.22751816002889</v>
      </c>
    </row>
    <row r="17" spans="1:15" x14ac:dyDescent="0.25">
      <c r="A17">
        <v>2011</v>
      </c>
      <c r="B17" s="4">
        <v>165.69525965003385</v>
      </c>
      <c r="C17" s="4">
        <v>95.52793228065768</v>
      </c>
      <c r="D17" s="4">
        <v>211.06206613885465</v>
      </c>
      <c r="E17" s="4">
        <v>121.25819265221853</v>
      </c>
      <c r="F17" s="4">
        <v>151.2674950185274</v>
      </c>
      <c r="G17" s="4">
        <v>123.22968844037467</v>
      </c>
      <c r="H17" s="4">
        <v>83.04926007607834</v>
      </c>
      <c r="I17" s="4">
        <v>91.506528940043708</v>
      </c>
      <c r="J17" s="4">
        <v>95.270293626523625</v>
      </c>
      <c r="K17" s="4">
        <v>70.335352578593984</v>
      </c>
      <c r="L17" s="4">
        <v>189.5996460814273</v>
      </c>
      <c r="M17" s="4">
        <v>70.019465185264437</v>
      </c>
      <c r="N17" s="4">
        <v>108.83179495717364</v>
      </c>
      <c r="O17" s="4">
        <v>127.07288322575758</v>
      </c>
    </row>
    <row r="18" spans="1:15" x14ac:dyDescent="0.25">
      <c r="A18">
        <v>2012</v>
      </c>
      <c r="B18" s="4">
        <v>164.53101174592868</v>
      </c>
      <c r="C18" s="4">
        <v>93.668762880484309</v>
      </c>
      <c r="D18" s="4">
        <v>192.10235701557284</v>
      </c>
      <c r="E18" s="4">
        <v>116.90645027592564</v>
      </c>
      <c r="F18" s="4">
        <v>140.56617602252246</v>
      </c>
      <c r="G18" s="4">
        <v>115.84130586586646</v>
      </c>
      <c r="H18" s="4">
        <v>83.949091762963477</v>
      </c>
      <c r="I18" s="4">
        <v>93.067677956111339</v>
      </c>
      <c r="J18" s="4">
        <v>98.665623877931594</v>
      </c>
      <c r="K18" s="4">
        <v>96.465908835545292</v>
      </c>
      <c r="L18" s="4">
        <v>204.79822066137217</v>
      </c>
      <c r="M18" s="4">
        <v>77.176746481304406</v>
      </c>
      <c r="N18" s="4">
        <v>115.46463815996509</v>
      </c>
      <c r="O18" s="4">
        <v>127.32387153638399</v>
      </c>
    </row>
    <row r="19" spans="1:15" x14ac:dyDescent="0.25">
      <c r="A19">
        <v>2013</v>
      </c>
      <c r="B19" s="4">
        <v>164.60629462169811</v>
      </c>
      <c r="C19" s="4">
        <v>92.557032276501559</v>
      </c>
      <c r="D19" s="4">
        <v>175.20431805658964</v>
      </c>
      <c r="E19" s="4">
        <v>113.55848776053708</v>
      </c>
      <c r="F19" s="4">
        <v>131.26270031940226</v>
      </c>
      <c r="G19" s="4">
        <v>109.55495017598601</v>
      </c>
      <c r="H19" s="4">
        <v>85.429221887444939</v>
      </c>
      <c r="I19" s="4">
        <v>95.25248332352605</v>
      </c>
      <c r="J19" s="4">
        <v>102.66137015866278</v>
      </c>
      <c r="K19" s="4">
        <v>122.38717100279628</v>
      </c>
      <c r="L19" s="4">
        <v>220.95851851657574</v>
      </c>
      <c r="M19" s="4">
        <v>84.646532091437294</v>
      </c>
      <c r="N19" s="4">
        <v>122.70728584416531</v>
      </c>
      <c r="O19" s="4">
        <v>128.49386800906547</v>
      </c>
    </row>
    <row r="20" spans="1:15" x14ac:dyDescent="0.25">
      <c r="A20">
        <v>2014</v>
      </c>
      <c r="B20" s="4">
        <v>164.89729236073035</v>
      </c>
      <c r="C20" s="4">
        <v>91.59655664302295</v>
      </c>
      <c r="D20" s="4">
        <v>158.97664298629928</v>
      </c>
      <c r="E20" s="4">
        <v>110.44760528244211</v>
      </c>
      <c r="F20" s="4">
        <v>122.37432367962774</v>
      </c>
      <c r="G20" s="4">
        <v>103.57666232041083</v>
      </c>
      <c r="H20" s="4">
        <v>86.983895633547448</v>
      </c>
      <c r="I20" s="4">
        <v>97.506528561413518</v>
      </c>
      <c r="J20" s="4">
        <v>106.68914075620278</v>
      </c>
      <c r="K20" s="4">
        <v>147.79734651194542</v>
      </c>
      <c r="L20" s="4">
        <v>236.99147554586659</v>
      </c>
      <c r="M20" s="4">
        <v>92.03433234068153</v>
      </c>
      <c r="N20" s="4">
        <v>129.92417488823111</v>
      </c>
      <c r="O20" s="4">
        <v>129.80340638922809</v>
      </c>
    </row>
    <row r="21" spans="1:15" x14ac:dyDescent="0.25">
      <c r="A21">
        <v>2015</v>
      </c>
      <c r="B21" s="4">
        <v>163.19883462249584</v>
      </c>
      <c r="C21" s="4">
        <v>89.571434795787269</v>
      </c>
      <c r="D21" s="4">
        <v>141.42602172790197</v>
      </c>
      <c r="E21" s="4">
        <v>106.12335780834941</v>
      </c>
      <c r="F21" s="4">
        <v>112.33771043573107</v>
      </c>
      <c r="G21" s="4">
        <v>96.5708314107532</v>
      </c>
      <c r="H21" s="4">
        <v>87.438616174651273</v>
      </c>
      <c r="I21" s="4">
        <v>98.509125857974539</v>
      </c>
      <c r="J21" s="4">
        <v>109.29132292638855</v>
      </c>
      <c r="K21" s="4">
        <v>170.51780666603591</v>
      </c>
      <c r="L21" s="4">
        <v>249.60230430024399</v>
      </c>
      <c r="M21" s="4">
        <v>98.051299320082492</v>
      </c>
      <c r="N21" s="4">
        <v>135.32166788934123</v>
      </c>
      <c r="O21" s="4">
        <v>129.50794242966481</v>
      </c>
    </row>
    <row r="22" spans="1:15" x14ac:dyDescent="0.25">
      <c r="A22">
        <v>2016</v>
      </c>
      <c r="B22" s="4">
        <v>163.40609829814022</v>
      </c>
      <c r="C22" s="4">
        <v>88.631775088538518</v>
      </c>
      <c r="D22" s="4">
        <v>126.1081293530378</v>
      </c>
      <c r="E22" s="4">
        <v>103.15474142830315</v>
      </c>
      <c r="F22" s="4">
        <v>103.93346195720986</v>
      </c>
      <c r="G22" s="4">
        <v>90.909618397763438</v>
      </c>
      <c r="H22" s="4">
        <v>88.865048198519418</v>
      </c>
      <c r="I22" s="4">
        <v>100.58873721851361</v>
      </c>
      <c r="J22" s="4">
        <v>113.03454373337506</v>
      </c>
      <c r="K22" s="4">
        <v>194.34394450935244</v>
      </c>
      <c r="L22" s="4">
        <v>264.57801829160604</v>
      </c>
      <c r="M22" s="4">
        <v>104.95883449505219</v>
      </c>
      <c r="N22" s="4">
        <v>142.05331839152166</v>
      </c>
      <c r="O22" s="4">
        <v>130.6867378613054</v>
      </c>
    </row>
    <row r="23" spans="1:15" x14ac:dyDescent="0.25">
      <c r="A23">
        <v>2017</v>
      </c>
      <c r="B23" s="4">
        <v>164.09246707129356</v>
      </c>
      <c r="C23" s="4">
        <v>87.974768459657781</v>
      </c>
      <c r="D23" s="4">
        <v>111.49519850212262</v>
      </c>
      <c r="E23" s="4">
        <v>100.55570069736991</v>
      </c>
      <c r="F23" s="4">
        <v>96.018816705650408</v>
      </c>
      <c r="G23" s="4">
        <v>85.640057371784152</v>
      </c>
      <c r="H23" s="4">
        <v>90.523579690960915</v>
      </c>
      <c r="I23" s="4">
        <v>102.92099752001917</v>
      </c>
      <c r="J23" s="4">
        <v>117.03121649651315</v>
      </c>
      <c r="K23" s="4">
        <v>218.22921762417138</v>
      </c>
      <c r="L23" s="4">
        <v>280.01240187095857</v>
      </c>
      <c r="M23" s="4">
        <v>112.02739028721889</v>
      </c>
      <c r="N23" s="4">
        <v>149.05957842906787</v>
      </c>
      <c r="O23" s="4">
        <v>132.22676563731832</v>
      </c>
    </row>
    <row r="24" spans="1:15" x14ac:dyDescent="0.25">
      <c r="A24">
        <v>2018</v>
      </c>
      <c r="B24" s="4">
        <v>164.72179844581001</v>
      </c>
      <c r="C24" s="4">
        <v>87.306440942613321</v>
      </c>
      <c r="D24" s="4">
        <v>97.126837721411178</v>
      </c>
      <c r="E24" s="4">
        <v>97.978443680292614</v>
      </c>
      <c r="F24" s="4">
        <v>88.227050546384149</v>
      </c>
      <c r="G24" s="4">
        <v>80.446468831151307</v>
      </c>
      <c r="H24" s="4">
        <v>92.126597990510135</v>
      </c>
      <c r="I24" s="4">
        <v>105.1817510004735</v>
      </c>
      <c r="J24" s="4">
        <v>120.92131409821462</v>
      </c>
      <c r="K24" s="4">
        <v>241.60700599436723</v>
      </c>
      <c r="L24" s="4">
        <v>295.0814647523365</v>
      </c>
      <c r="M24" s="4">
        <v>118.9329993159572</v>
      </c>
      <c r="N24" s="4">
        <v>155.89410044450884</v>
      </c>
      <c r="O24" s="4">
        <v>133.7022885457786</v>
      </c>
    </row>
    <row r="25" spans="1:15" x14ac:dyDescent="0.25">
      <c r="A25">
        <v>2019</v>
      </c>
      <c r="B25" s="4">
        <v>165.29333333333329</v>
      </c>
      <c r="C25" s="4">
        <v>86.626666666666651</v>
      </c>
      <c r="D25" s="4">
        <v>83.006666666666419</v>
      </c>
      <c r="E25" s="4">
        <v>95.423333333333375</v>
      </c>
      <c r="F25" s="4">
        <v>80.560000000000031</v>
      </c>
      <c r="G25" s="4">
        <v>75.33</v>
      </c>
      <c r="H25" s="4">
        <v>93.67333333333336</v>
      </c>
      <c r="I25" s="4">
        <v>107.37</v>
      </c>
      <c r="J25" s="4">
        <v>124.70333333333335</v>
      </c>
      <c r="K25" s="4">
        <v>264.47000000000003</v>
      </c>
      <c r="L25" s="4">
        <v>309.78000000000003</v>
      </c>
      <c r="M25" s="4">
        <v>125.67333333333335</v>
      </c>
      <c r="N25" s="4">
        <v>162.55444444444441</v>
      </c>
      <c r="O25" s="4">
        <v>135.11242424242425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tabSelected="1" workbookViewId="0">
      <selection activeCell="C6" sqref="C6"/>
    </sheetView>
  </sheetViews>
  <sheetFormatPr defaultColWidth="5.42578125" defaultRowHeight="15" x14ac:dyDescent="0.25"/>
  <cols>
    <col min="1" max="1" width="6.7109375" customWidth="1"/>
    <col min="2" max="2" width="6.5703125" bestFit="1" customWidth="1"/>
    <col min="3" max="3" width="5.5703125" bestFit="1" customWidth="1"/>
    <col min="4" max="7" width="6.5703125" bestFit="1" customWidth="1"/>
    <col min="8" max="8" width="5.5703125" bestFit="1" customWidth="1"/>
    <col min="9" max="12" width="6.5703125" bestFit="1" customWidth="1"/>
    <col min="13" max="13" width="13.42578125" bestFit="1" customWidth="1"/>
    <col min="14" max="14" width="12.5703125" bestFit="1" customWidth="1"/>
    <col min="15" max="15" width="17.42578125" bestFit="1" customWidth="1"/>
  </cols>
  <sheetData>
    <row r="1" spans="1:15" x14ac:dyDescent="0.25">
      <c r="A1" t="s">
        <v>31</v>
      </c>
    </row>
    <row r="2" spans="1:15" x14ac:dyDescent="0.25">
      <c r="A2" t="s">
        <v>11</v>
      </c>
      <c r="B2" t="s">
        <v>0</v>
      </c>
      <c r="C2" t="s">
        <v>1</v>
      </c>
      <c r="D2" t="s">
        <v>2</v>
      </c>
      <c r="E2" t="s">
        <v>3</v>
      </c>
      <c r="F2" t="s">
        <v>4</v>
      </c>
      <c r="G2" t="s">
        <v>5</v>
      </c>
      <c r="H2" t="s">
        <v>6</v>
      </c>
      <c r="I2" t="s">
        <v>7</v>
      </c>
      <c r="J2" t="s">
        <v>8</v>
      </c>
      <c r="K2" t="s">
        <v>9</v>
      </c>
      <c r="L2" t="s">
        <v>10</v>
      </c>
      <c r="M2" t="s">
        <v>27</v>
      </c>
      <c r="N2" t="s">
        <v>28</v>
      </c>
      <c r="O2" t="s">
        <v>29</v>
      </c>
    </row>
    <row r="3" spans="1:15" x14ac:dyDescent="0.25">
      <c r="A3" s="9">
        <v>1997</v>
      </c>
      <c r="B3" s="4">
        <v>44.018750000000004</v>
      </c>
      <c r="C3" s="4">
        <v>35.182499999999997</v>
      </c>
      <c r="D3" s="4">
        <v>68.46875</v>
      </c>
      <c r="E3" s="4">
        <v>109.70249999999999</v>
      </c>
      <c r="F3" s="4">
        <v>49.36</v>
      </c>
      <c r="G3" s="4">
        <v>42.796250000000008</v>
      </c>
      <c r="H3" s="4">
        <v>43.837500000000006</v>
      </c>
      <c r="I3" s="4">
        <v>56.951250000000002</v>
      </c>
      <c r="J3" s="4">
        <v>50.236250000000005</v>
      </c>
      <c r="K3" s="4">
        <v>48.491250000000001</v>
      </c>
      <c r="L3" s="4">
        <v>99.085000000000008</v>
      </c>
      <c r="M3" s="4">
        <v>62.728124999999991</v>
      </c>
      <c r="N3" s="4">
        <v>56.899583333333339</v>
      </c>
      <c r="O3" s="4">
        <v>58.920909090909099</v>
      </c>
    </row>
    <row r="4" spans="1:15" x14ac:dyDescent="0.25">
      <c r="A4" s="9">
        <v>1998</v>
      </c>
      <c r="B4" s="4">
        <v>46.2</v>
      </c>
      <c r="C4" s="4">
        <v>36.9</v>
      </c>
      <c r="D4" s="4">
        <v>68</v>
      </c>
      <c r="E4" s="4">
        <v>103.79999999999998</v>
      </c>
      <c r="F4" s="4">
        <v>49.7</v>
      </c>
      <c r="G4" s="4">
        <v>44.600000000000009</v>
      </c>
      <c r="H4" s="4">
        <v>45.20000000000001</v>
      </c>
      <c r="I4" s="4">
        <v>57.1</v>
      </c>
      <c r="J4" s="4">
        <v>51.2</v>
      </c>
      <c r="K4" s="4">
        <v>49.5</v>
      </c>
      <c r="L4" s="4">
        <v>102.18</v>
      </c>
      <c r="M4" s="4">
        <v>63.724999999999987</v>
      </c>
      <c r="N4" s="4">
        <v>58.296666666666674</v>
      </c>
      <c r="O4" s="4">
        <v>59.489090909090912</v>
      </c>
    </row>
    <row r="5" spans="1:15" x14ac:dyDescent="0.25">
      <c r="A5" s="9">
        <f t="shared" ref="A5:A25" si="0">A4+1</f>
        <v>1999</v>
      </c>
      <c r="B5" s="4">
        <v>48.381250000000009</v>
      </c>
      <c r="C5" s="4">
        <v>38.617499999999993</v>
      </c>
      <c r="D5" s="4">
        <v>67.53125</v>
      </c>
      <c r="E5" s="4">
        <v>97.897499999999994</v>
      </c>
      <c r="F5" s="4">
        <v>50.04</v>
      </c>
      <c r="G5" s="4">
        <v>46.403750000000002</v>
      </c>
      <c r="H5" s="4">
        <v>46.562500000000007</v>
      </c>
      <c r="I5" s="4">
        <v>57.248750000000001</v>
      </c>
      <c r="J5" s="4">
        <v>52.163750000000007</v>
      </c>
      <c r="K5" s="4">
        <v>50.508749999999999</v>
      </c>
      <c r="L5" s="4">
        <v>105.27500000000001</v>
      </c>
      <c r="M5" s="4">
        <v>64.721874999999983</v>
      </c>
      <c r="N5" s="4">
        <v>59.693750000000001</v>
      </c>
      <c r="O5" s="4">
        <v>60.057272727272732</v>
      </c>
    </row>
    <row r="6" spans="1:15" x14ac:dyDescent="0.25">
      <c r="A6" s="9">
        <f t="shared" si="0"/>
        <v>2000</v>
      </c>
      <c r="B6" s="4">
        <v>50.562500000000007</v>
      </c>
      <c r="C6" s="4">
        <v>40.334999999999994</v>
      </c>
      <c r="D6" s="4">
        <v>67.0625</v>
      </c>
      <c r="E6" s="4">
        <v>91.99499999999999</v>
      </c>
      <c r="F6" s="4">
        <v>50.38</v>
      </c>
      <c r="G6" s="4">
        <v>48.207500000000003</v>
      </c>
      <c r="H6" s="4">
        <v>47.925000000000004</v>
      </c>
      <c r="I6" s="4">
        <v>57.397500000000001</v>
      </c>
      <c r="J6" s="4">
        <v>53.127500000000005</v>
      </c>
      <c r="K6" s="4">
        <v>51.517499999999998</v>
      </c>
      <c r="L6" s="4">
        <v>108.37</v>
      </c>
      <c r="M6" s="4">
        <v>65.718749999999986</v>
      </c>
      <c r="N6" s="4">
        <v>61.090833333333329</v>
      </c>
      <c r="O6" s="4">
        <v>60.625454545454552</v>
      </c>
    </row>
    <row r="7" spans="1:15" x14ac:dyDescent="0.25">
      <c r="A7" s="9">
        <f t="shared" si="0"/>
        <v>2001</v>
      </c>
      <c r="B7" s="4">
        <v>52.743750000000006</v>
      </c>
      <c r="C7" s="4">
        <v>42.052499999999995</v>
      </c>
      <c r="D7" s="4">
        <v>66.59375</v>
      </c>
      <c r="E7" s="4">
        <v>86.092499999999987</v>
      </c>
      <c r="F7" s="4">
        <v>50.72</v>
      </c>
      <c r="G7" s="4">
        <v>50.011250000000004</v>
      </c>
      <c r="H7" s="4">
        <v>49.287500000000009</v>
      </c>
      <c r="I7" s="4">
        <v>57.546250000000001</v>
      </c>
      <c r="J7" s="4">
        <v>54.091250000000002</v>
      </c>
      <c r="K7" s="4">
        <v>52.526250000000005</v>
      </c>
      <c r="L7" s="4">
        <v>111.46500000000002</v>
      </c>
      <c r="M7" s="4">
        <v>66.715624999999989</v>
      </c>
      <c r="N7" s="4">
        <v>62.487916666666656</v>
      </c>
      <c r="O7" s="4">
        <v>61.193636363636372</v>
      </c>
    </row>
    <row r="8" spans="1:15" x14ac:dyDescent="0.25">
      <c r="A8" s="9">
        <f t="shared" si="0"/>
        <v>2002</v>
      </c>
      <c r="B8" s="4">
        <v>54.925000000000004</v>
      </c>
      <c r="C8" s="4">
        <v>43.769999999999996</v>
      </c>
      <c r="D8" s="4">
        <v>66.125</v>
      </c>
      <c r="E8" s="4">
        <v>80.19</v>
      </c>
      <c r="F8" s="4">
        <v>51.06</v>
      </c>
      <c r="G8" s="4">
        <v>51.815000000000005</v>
      </c>
      <c r="H8" s="4">
        <v>50.650000000000006</v>
      </c>
      <c r="I8" s="4">
        <v>57.695</v>
      </c>
      <c r="J8" s="4">
        <v>55.055</v>
      </c>
      <c r="K8" s="4">
        <v>53.534999999999997</v>
      </c>
      <c r="L8" s="4">
        <v>114.56000000000002</v>
      </c>
      <c r="M8" s="4">
        <v>67.712499999999991</v>
      </c>
      <c r="N8" s="4">
        <v>63.884999999999991</v>
      </c>
      <c r="O8" s="4">
        <v>61.761818181818185</v>
      </c>
    </row>
    <row r="9" spans="1:15" x14ac:dyDescent="0.25">
      <c r="A9" s="9">
        <f t="shared" si="0"/>
        <v>2003</v>
      </c>
      <c r="B9" s="4">
        <v>57.106250000000003</v>
      </c>
      <c r="C9" s="4">
        <v>45.487499999999997</v>
      </c>
      <c r="D9" s="4">
        <v>65.65625</v>
      </c>
      <c r="E9" s="4">
        <v>74.287499999999994</v>
      </c>
      <c r="F9" s="4">
        <v>51.4</v>
      </c>
      <c r="G9" s="4">
        <v>53.618750000000006</v>
      </c>
      <c r="H9" s="4">
        <v>52.012500000000003</v>
      </c>
      <c r="I9" s="4">
        <v>57.84375</v>
      </c>
      <c r="J9" s="4">
        <v>56.018749999999997</v>
      </c>
      <c r="K9" s="4">
        <v>54.543750000000003</v>
      </c>
      <c r="L9" s="4">
        <v>117.65500000000002</v>
      </c>
      <c r="M9" s="4">
        <v>68.709374999999994</v>
      </c>
      <c r="N9" s="4">
        <v>65.282083333333318</v>
      </c>
      <c r="O9" s="4">
        <v>62.330000000000005</v>
      </c>
    </row>
    <row r="10" spans="1:15" x14ac:dyDescent="0.25">
      <c r="A10" s="9">
        <f t="shared" si="0"/>
        <v>2004</v>
      </c>
      <c r="B10" s="4">
        <v>59.287500000000009</v>
      </c>
      <c r="C10" s="4">
        <v>47.204999999999998</v>
      </c>
      <c r="D10" s="4">
        <v>65.1875</v>
      </c>
      <c r="E10" s="4">
        <v>68.384999999999991</v>
      </c>
      <c r="F10" s="4">
        <v>51.74</v>
      </c>
      <c r="G10" s="4">
        <v>55.422499999999999</v>
      </c>
      <c r="H10" s="4">
        <v>53.375000000000007</v>
      </c>
      <c r="I10" s="4">
        <v>57.9925</v>
      </c>
      <c r="J10" s="4">
        <v>56.982500000000002</v>
      </c>
      <c r="K10" s="4">
        <v>55.552500000000002</v>
      </c>
      <c r="L10" s="4">
        <v>120.75000000000001</v>
      </c>
      <c r="M10" s="4">
        <v>69.706249999999997</v>
      </c>
      <c r="N10" s="4">
        <v>66.679166666666646</v>
      </c>
      <c r="O10" s="4">
        <v>62.898181818181826</v>
      </c>
    </row>
    <row r="11" spans="1:15" x14ac:dyDescent="0.25">
      <c r="A11" s="9">
        <f t="shared" si="0"/>
        <v>2005</v>
      </c>
      <c r="B11" s="4">
        <v>61.46875</v>
      </c>
      <c r="C11" s="4">
        <v>48.922499999999992</v>
      </c>
      <c r="D11" s="4">
        <v>64.71875</v>
      </c>
      <c r="E11" s="4">
        <v>62.482499999999987</v>
      </c>
      <c r="F11" s="4">
        <v>52.08</v>
      </c>
      <c r="G11" s="4">
        <v>57.226250000000007</v>
      </c>
      <c r="H11" s="4">
        <v>54.737500000000004</v>
      </c>
      <c r="I11" s="4">
        <v>58.141249999999999</v>
      </c>
      <c r="J11" s="4">
        <v>57.946249999999999</v>
      </c>
      <c r="K11" s="4">
        <v>56.561250000000001</v>
      </c>
      <c r="L11" s="4">
        <v>123.84500000000001</v>
      </c>
      <c r="M11" s="4">
        <v>70.703124999999986</v>
      </c>
      <c r="N11" s="4">
        <v>68.076249999999973</v>
      </c>
      <c r="O11" s="4">
        <v>63.466363636363639</v>
      </c>
    </row>
    <row r="12" spans="1:15" x14ac:dyDescent="0.25">
      <c r="A12" s="9">
        <f t="shared" si="0"/>
        <v>2006</v>
      </c>
      <c r="B12" s="4">
        <v>63.650000000000006</v>
      </c>
      <c r="C12" s="4">
        <v>50.639999999999993</v>
      </c>
      <c r="D12" s="4">
        <v>64.25</v>
      </c>
      <c r="E12" s="4">
        <v>56.579999999999991</v>
      </c>
      <c r="F12" s="4">
        <v>52.42</v>
      </c>
      <c r="G12" s="4">
        <v>59.03</v>
      </c>
      <c r="H12" s="4">
        <v>56.100000000000009</v>
      </c>
      <c r="I12" s="4">
        <v>58.29</v>
      </c>
      <c r="J12" s="4">
        <v>58.91</v>
      </c>
      <c r="K12" s="4">
        <v>57.57</v>
      </c>
      <c r="L12" s="4">
        <v>126.94000000000001</v>
      </c>
      <c r="M12" s="4">
        <v>71.699999999999989</v>
      </c>
      <c r="N12" s="4">
        <v>69.473333333333301</v>
      </c>
      <c r="O12" s="4">
        <v>64.034545454545452</v>
      </c>
    </row>
    <row r="13" spans="1:15" x14ac:dyDescent="0.25">
      <c r="A13" s="9">
        <f t="shared" si="0"/>
        <v>2007</v>
      </c>
      <c r="B13" s="4">
        <v>80.504000000000005</v>
      </c>
      <c r="C13" s="4">
        <v>57.567999999999998</v>
      </c>
      <c r="D13" s="4">
        <v>89.084000000000003</v>
      </c>
      <c r="E13" s="4">
        <v>66.914000000000001</v>
      </c>
      <c r="F13" s="4">
        <v>68.944000000000003</v>
      </c>
      <c r="G13" s="4">
        <v>69.225999999999999</v>
      </c>
      <c r="H13" s="4">
        <v>59.707999999999998</v>
      </c>
      <c r="I13" s="4">
        <v>62.97</v>
      </c>
      <c r="J13" s="4">
        <v>64.137999999999991</v>
      </c>
      <c r="K13" s="4">
        <v>58.613999999999997</v>
      </c>
      <c r="L13" s="4">
        <v>135.40400000000002</v>
      </c>
      <c r="M13" s="4">
        <v>69.881599999999992</v>
      </c>
      <c r="N13" s="4">
        <v>75.009999999999991</v>
      </c>
      <c r="O13" s="4">
        <v>73.915818181818182</v>
      </c>
    </row>
    <row r="14" spans="1:15" x14ac:dyDescent="0.25">
      <c r="A14" s="9">
        <f t="shared" si="0"/>
        <v>2008</v>
      </c>
      <c r="B14" s="4">
        <v>97.358000000000004</v>
      </c>
      <c r="C14" s="4">
        <v>64.495999999999995</v>
      </c>
      <c r="D14" s="4">
        <v>113.91800000000001</v>
      </c>
      <c r="E14" s="4">
        <v>77.24799999999999</v>
      </c>
      <c r="F14" s="4">
        <v>85.468000000000004</v>
      </c>
      <c r="G14" s="4">
        <v>79.421999999999997</v>
      </c>
      <c r="H14" s="4">
        <v>63.316000000000003</v>
      </c>
      <c r="I14" s="4">
        <v>67.650000000000006</v>
      </c>
      <c r="J14" s="4">
        <v>69.366</v>
      </c>
      <c r="K14" s="4">
        <v>59.658000000000001</v>
      </c>
      <c r="L14" s="4">
        <v>143.86800000000002</v>
      </c>
      <c r="M14" s="4">
        <v>68.038199999999989</v>
      </c>
      <c r="N14" s="4">
        <v>80.546666666666653</v>
      </c>
      <c r="O14" s="4">
        <v>83.797090909090912</v>
      </c>
    </row>
    <row r="15" spans="1:15" x14ac:dyDescent="0.25">
      <c r="A15" s="9">
        <f t="shared" si="0"/>
        <v>2009</v>
      </c>
      <c r="B15" s="4">
        <v>114.212</v>
      </c>
      <c r="C15" s="4">
        <v>71.424000000000007</v>
      </c>
      <c r="D15" s="4">
        <v>138.75200000000001</v>
      </c>
      <c r="E15" s="4">
        <v>87.581999999999994</v>
      </c>
      <c r="F15" s="4">
        <v>101.992</v>
      </c>
      <c r="G15" s="4">
        <v>89.617999999999995</v>
      </c>
      <c r="H15" s="4">
        <v>66.924000000000007</v>
      </c>
      <c r="I15" s="4">
        <v>72.33</v>
      </c>
      <c r="J15" s="4">
        <v>74.593999999999994</v>
      </c>
      <c r="K15" s="4">
        <v>60.701999999999998</v>
      </c>
      <c r="L15" s="4">
        <v>152.33200000000002</v>
      </c>
      <c r="M15" s="4">
        <v>66.194800000000001</v>
      </c>
      <c r="N15" s="4">
        <v>86.083333333333329</v>
      </c>
      <c r="O15" s="4">
        <v>93.678363636363628</v>
      </c>
    </row>
    <row r="16" spans="1:15" x14ac:dyDescent="0.25">
      <c r="A16" s="9">
        <f t="shared" si="0"/>
        <v>2010</v>
      </c>
      <c r="B16" s="4">
        <v>131.066</v>
      </c>
      <c r="C16" s="4">
        <v>78.352000000000004</v>
      </c>
      <c r="D16" s="4">
        <v>163.58600000000001</v>
      </c>
      <c r="E16" s="4">
        <v>97.915999999999997</v>
      </c>
      <c r="F16" s="4">
        <v>118.51600000000001</v>
      </c>
      <c r="G16" s="4">
        <v>99.813999999999993</v>
      </c>
      <c r="H16" s="4">
        <v>70.531999999999996</v>
      </c>
      <c r="I16" s="4">
        <v>77.009999999999991</v>
      </c>
      <c r="J16" s="4">
        <v>79.822000000000003</v>
      </c>
      <c r="K16" s="4">
        <v>61.746000000000002</v>
      </c>
      <c r="L16" s="4">
        <v>160.79600000000002</v>
      </c>
      <c r="M16" s="4">
        <v>64.351399999999998</v>
      </c>
      <c r="N16" s="4">
        <v>91.61999999999999</v>
      </c>
      <c r="O16" s="4">
        <v>103.55963636363634</v>
      </c>
    </row>
    <row r="17" spans="1:15" x14ac:dyDescent="0.25">
      <c r="A17" s="9">
        <f t="shared" si="0"/>
        <v>2011</v>
      </c>
      <c r="B17" s="4">
        <v>147.92000000000002</v>
      </c>
      <c r="C17" s="4">
        <v>85.279999999999987</v>
      </c>
      <c r="D17" s="4">
        <v>188.42000000000002</v>
      </c>
      <c r="E17" s="4">
        <v>108.25000000000001</v>
      </c>
      <c r="F17" s="4">
        <v>135.04000000000002</v>
      </c>
      <c r="G17" s="4">
        <v>110.00999999999999</v>
      </c>
      <c r="H17" s="4">
        <v>74.14</v>
      </c>
      <c r="I17" s="4">
        <v>81.690000000000012</v>
      </c>
      <c r="J17" s="4">
        <v>85.049999999999983</v>
      </c>
      <c r="K17" s="4">
        <v>62.789999999999985</v>
      </c>
      <c r="L17" s="4">
        <v>169.26</v>
      </c>
      <c r="M17" s="4">
        <v>62.50800000000001</v>
      </c>
      <c r="N17" s="4">
        <v>97.156666666666695</v>
      </c>
      <c r="O17" s="4">
        <v>113.44090909090906</v>
      </c>
    </row>
    <row r="18" spans="1:15" x14ac:dyDescent="0.25">
      <c r="A18" s="9">
        <f t="shared" si="0"/>
        <v>2012</v>
      </c>
      <c r="B18" s="4">
        <v>150.0916666666667</v>
      </c>
      <c r="C18" s="4">
        <v>85.448333333333323</v>
      </c>
      <c r="D18" s="4">
        <v>175.24333333333331</v>
      </c>
      <c r="E18" s="4">
        <v>106.64666666666668</v>
      </c>
      <c r="F18" s="4">
        <v>128.23000000000002</v>
      </c>
      <c r="G18" s="4">
        <v>105.67499999999998</v>
      </c>
      <c r="H18" s="4">
        <v>76.581666666666678</v>
      </c>
      <c r="I18" s="4">
        <v>84.90000000000002</v>
      </c>
      <c r="J18" s="4">
        <v>90.006666666666661</v>
      </c>
      <c r="K18" s="4">
        <v>87.999999999999986</v>
      </c>
      <c r="L18" s="4">
        <v>186.82499999999999</v>
      </c>
      <c r="M18" s="4">
        <v>70.40366666666668</v>
      </c>
      <c r="N18" s="4">
        <v>105.33138888888891</v>
      </c>
      <c r="O18" s="4">
        <v>116.14984848484845</v>
      </c>
    </row>
    <row r="19" spans="1:15" x14ac:dyDescent="0.25">
      <c r="A19" s="9">
        <f t="shared" si="0"/>
        <v>2013</v>
      </c>
      <c r="B19" s="4">
        <v>152.26333333333335</v>
      </c>
      <c r="C19" s="4">
        <v>85.616666666666646</v>
      </c>
      <c r="D19" s="4">
        <v>162.06666666666661</v>
      </c>
      <c r="E19" s="4">
        <v>105.04333333333335</v>
      </c>
      <c r="F19" s="4">
        <v>121.42000000000002</v>
      </c>
      <c r="G19" s="4">
        <v>101.33999999999999</v>
      </c>
      <c r="H19" s="4">
        <v>79.023333333333341</v>
      </c>
      <c r="I19" s="4">
        <v>88.110000000000014</v>
      </c>
      <c r="J19" s="4">
        <v>94.963333333333338</v>
      </c>
      <c r="K19" s="4">
        <v>113.20999999999998</v>
      </c>
      <c r="L19" s="4">
        <v>204.39000000000001</v>
      </c>
      <c r="M19" s="4">
        <v>78.299333333333337</v>
      </c>
      <c r="N19" s="4">
        <v>113.50611111111112</v>
      </c>
      <c r="O19" s="4">
        <v>118.85878787878785</v>
      </c>
    </row>
    <row r="20" spans="1:15" x14ac:dyDescent="0.25">
      <c r="A20" s="9">
        <f>A19+1</f>
        <v>2014</v>
      </c>
      <c r="B20" s="4">
        <v>154.435</v>
      </c>
      <c r="C20" s="4">
        <v>85.784999999999982</v>
      </c>
      <c r="D20" s="4">
        <v>148.88999999999993</v>
      </c>
      <c r="E20" s="4">
        <v>103.44000000000001</v>
      </c>
      <c r="F20" s="4">
        <v>114.61000000000003</v>
      </c>
      <c r="G20" s="4">
        <v>97.004999999999995</v>
      </c>
      <c r="H20" s="4">
        <v>81.465000000000018</v>
      </c>
      <c r="I20" s="4">
        <v>91.320000000000007</v>
      </c>
      <c r="J20" s="4">
        <v>99.92</v>
      </c>
      <c r="K20" s="4">
        <v>138.41999999999999</v>
      </c>
      <c r="L20" s="4">
        <v>221.95500000000001</v>
      </c>
      <c r="M20" s="4">
        <v>86.195000000000007</v>
      </c>
      <c r="N20" s="4">
        <v>121.68083333333334</v>
      </c>
      <c r="O20" s="4">
        <v>121.56772727272725</v>
      </c>
    </row>
    <row r="21" spans="1:15" x14ac:dyDescent="0.25">
      <c r="A21" s="9">
        <f t="shared" si="0"/>
        <v>2015</v>
      </c>
      <c r="B21" s="4">
        <v>156.60666666666665</v>
      </c>
      <c r="C21" s="4">
        <v>85.953333333333319</v>
      </c>
      <c r="D21" s="4">
        <v>135.71333333333322</v>
      </c>
      <c r="E21" s="4">
        <v>101.83666666666669</v>
      </c>
      <c r="F21" s="4">
        <v>107.80000000000003</v>
      </c>
      <c r="G21" s="4">
        <v>92.669999999999987</v>
      </c>
      <c r="H21" s="4">
        <v>83.90666666666668</v>
      </c>
      <c r="I21" s="4">
        <v>94.53</v>
      </c>
      <c r="J21" s="4">
        <v>104.87666666666667</v>
      </c>
      <c r="K21" s="4">
        <v>163.63</v>
      </c>
      <c r="L21" s="4">
        <v>239.52</v>
      </c>
      <c r="M21" s="4">
        <v>94.090666666666678</v>
      </c>
      <c r="N21" s="4">
        <v>129.85555555555555</v>
      </c>
      <c r="O21" s="4">
        <v>124.27666666666664</v>
      </c>
    </row>
    <row r="22" spans="1:15" x14ac:dyDescent="0.25">
      <c r="A22" s="9">
        <f t="shared" si="0"/>
        <v>2016</v>
      </c>
      <c r="B22" s="4">
        <v>158.77833333333334</v>
      </c>
      <c r="C22" s="4">
        <v>86.121666666666655</v>
      </c>
      <c r="D22" s="4">
        <v>122.53666666666652</v>
      </c>
      <c r="E22" s="4">
        <v>100.23333333333336</v>
      </c>
      <c r="F22" s="4">
        <v>100.99000000000002</v>
      </c>
      <c r="G22" s="4">
        <v>88.334999999999994</v>
      </c>
      <c r="H22" s="4">
        <v>86.348333333333358</v>
      </c>
      <c r="I22" s="4">
        <v>97.740000000000009</v>
      </c>
      <c r="J22" s="4">
        <v>109.83333333333334</v>
      </c>
      <c r="K22" s="4">
        <v>188.83999999999997</v>
      </c>
      <c r="L22" s="4">
        <v>257.08500000000004</v>
      </c>
      <c r="M22" s="4">
        <v>101.98633333333333</v>
      </c>
      <c r="N22" s="4">
        <v>138.03027777777777</v>
      </c>
      <c r="O22" s="4">
        <v>126.98560606060605</v>
      </c>
    </row>
    <row r="23" spans="1:15" x14ac:dyDescent="0.25">
      <c r="A23" s="9">
        <f t="shared" si="0"/>
        <v>2017</v>
      </c>
      <c r="B23" s="4">
        <v>160.94999999999999</v>
      </c>
      <c r="C23" s="4">
        <v>86.289999999999992</v>
      </c>
      <c r="D23" s="4">
        <v>109.35999999999983</v>
      </c>
      <c r="E23" s="4">
        <v>98.630000000000024</v>
      </c>
      <c r="F23" s="4">
        <v>94.180000000000035</v>
      </c>
      <c r="G23" s="4">
        <v>84</v>
      </c>
      <c r="H23" s="4">
        <v>88.79000000000002</v>
      </c>
      <c r="I23" s="4">
        <v>100.95</v>
      </c>
      <c r="J23" s="4">
        <v>114.79000000000002</v>
      </c>
      <c r="K23" s="4">
        <v>214.04999999999998</v>
      </c>
      <c r="L23" s="4">
        <v>274.65000000000003</v>
      </c>
      <c r="M23" s="4">
        <v>109.88200000000001</v>
      </c>
      <c r="N23" s="4">
        <v>146.20499999999998</v>
      </c>
      <c r="O23" s="4">
        <v>129.69454545454545</v>
      </c>
    </row>
    <row r="24" spans="1:15" x14ac:dyDescent="0.25">
      <c r="A24" s="9">
        <f t="shared" si="0"/>
        <v>2018</v>
      </c>
      <c r="B24" s="4">
        <v>163.12166666666664</v>
      </c>
      <c r="C24" s="4">
        <v>86.458333333333314</v>
      </c>
      <c r="D24" s="4">
        <v>96.183333333333124</v>
      </c>
      <c r="E24" s="4">
        <v>97.026666666666699</v>
      </c>
      <c r="F24" s="4">
        <v>87.370000000000033</v>
      </c>
      <c r="G24" s="4">
        <v>79.664999999999992</v>
      </c>
      <c r="H24" s="4">
        <v>91.231666666666698</v>
      </c>
      <c r="I24" s="4">
        <v>104.16</v>
      </c>
      <c r="J24" s="4">
        <v>119.74666666666668</v>
      </c>
      <c r="K24" s="4">
        <v>239.26</v>
      </c>
      <c r="L24" s="4">
        <v>292.21500000000003</v>
      </c>
      <c r="M24" s="4">
        <v>117.77766666666668</v>
      </c>
      <c r="N24" s="4">
        <v>154.3797222222222</v>
      </c>
      <c r="O24" s="4">
        <v>132.40348484848485</v>
      </c>
    </row>
    <row r="25" spans="1:15" x14ac:dyDescent="0.25">
      <c r="A25" s="9">
        <f t="shared" si="0"/>
        <v>2019</v>
      </c>
      <c r="B25" s="4">
        <v>165.29333333333329</v>
      </c>
      <c r="C25" s="4">
        <v>86.626666666666651</v>
      </c>
      <c r="D25" s="4">
        <v>83.006666666666419</v>
      </c>
      <c r="E25" s="4">
        <v>95.423333333333375</v>
      </c>
      <c r="F25" s="4">
        <v>80.560000000000031</v>
      </c>
      <c r="G25" s="4">
        <v>75.33</v>
      </c>
      <c r="H25" s="4">
        <v>93.67333333333336</v>
      </c>
      <c r="I25" s="4">
        <v>107.37</v>
      </c>
      <c r="J25" s="4">
        <v>124.70333333333335</v>
      </c>
      <c r="K25" s="4">
        <v>264.47000000000003</v>
      </c>
      <c r="L25" s="4">
        <v>309.78000000000003</v>
      </c>
      <c r="M25" s="4">
        <v>125.67333333333335</v>
      </c>
      <c r="N25" s="4">
        <v>162.55444444444441</v>
      </c>
      <c r="O25" s="4">
        <v>135.11242424242425</v>
      </c>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Calculations</vt:lpstr>
      <vt:lpstr>DataSet</vt:lpstr>
      <vt:lpstr>DataSet2 (Nominal Dollars)</vt:lpstr>
    </vt:vector>
  </TitlesOfParts>
  <Company>NEFSC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Scott.Steinback</dc:creator>
  <cp:lastModifiedBy>Scott.Steinback</cp:lastModifiedBy>
  <dcterms:created xsi:type="dcterms:W3CDTF">2020-06-09T15:35:17Z</dcterms:created>
  <dcterms:modified xsi:type="dcterms:W3CDTF">2021-04-09T17:52:52Z</dcterms:modified>
</cp:coreProperties>
</file>