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" sheetId="1" r:id="rId4"/>
    <sheet state="visible" name="AutoAnálise" sheetId="2" r:id="rId5"/>
    <sheet state="visible" name="1ºGráfico" sheetId="3" r:id="rId6"/>
    <sheet state="visible" name="Feedback" sheetId="4" r:id="rId7"/>
    <sheet state="visible" name="2ºGráfico" sheetId="5" r:id="rId8"/>
    <sheet state="visible" name="Autodiagnóstico" sheetId="6" r:id="rId9"/>
    <sheet state="visible" name="CorreçãoAutodiagnóstico" sheetId="7" r:id="rId10"/>
    <sheet state="visible" name="3ºGráfico" sheetId="8" r:id="rId11"/>
    <sheet state="visible" name="4º Gráfico" sheetId="9" r:id="rId12"/>
  </sheets>
  <definedNames/>
  <calcPr/>
  <extLst>
    <ext uri="GoogleSheetsCustomDataVersion1">
      <go:sheetsCustomData xmlns:go="http://customooxmlschemas.google.com/" r:id="rId13" roundtripDataSignature="AMtx7mil8dCYVj7uwflflTU2AjZFETItoA=="/>
    </ext>
  </extLst>
</workbook>
</file>

<file path=xl/sharedStrings.xml><?xml version="1.0" encoding="utf-8"?>
<sst xmlns="http://schemas.openxmlformats.org/spreadsheetml/2006/main" count="196" uniqueCount="125">
  <si>
    <t>Exercício sobre o perfil comunicacional</t>
  </si>
  <si>
    <r>
      <rPr>
        <rFont val="Calibri"/>
        <color rgb="FF000000"/>
        <sz val="12.0"/>
      </rPr>
      <t>1.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2.0"/>
      </rPr>
      <t>Discussão sobre as características dos diferentes tipos de atitudes (aula)</t>
    </r>
  </si>
  <si>
    <t>1º passo</t>
  </si>
  <si>
    <t>2º passo</t>
  </si>
  <si>
    <t>3º passo</t>
  </si>
  <si>
    <r>
      <rPr>
        <rFont val="Calibri"/>
        <color rgb="FF000000"/>
        <sz val="12.0"/>
      </rPr>
      <t>2.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2.0"/>
      </rPr>
      <t xml:space="preserve">Preenchimento ficha de autoanálise “Como eu vejo o meu perfil comunicacional”: </t>
    </r>
  </si>
  <si>
    <t>'Auto-análise'!A1</t>
  </si>
  <si>
    <t>'1ºGráfico'!A1</t>
  </si>
  <si>
    <r>
      <rPr>
        <rFont val="Calibri"/>
        <color rgb="FF000000"/>
        <sz val="12.0"/>
      </rPr>
      <t>3.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2.0"/>
      </rPr>
      <t xml:space="preserve">Realização do exercício de feedback e preenchimento da ficha de análise “Como os outros veem o meu perfil comunicacional” </t>
    </r>
  </si>
  <si>
    <t>Feedback!A1</t>
  </si>
  <si>
    <t>'2ºGráfico'!A1</t>
  </si>
  <si>
    <r>
      <rPr>
        <rFont val="Calibri"/>
        <color rgb="FF000000"/>
        <sz val="12.0"/>
      </rPr>
      <t>4.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2.0"/>
      </rPr>
      <t>Exercício de autodiagnóstico, correção e  preenchimento do 3º gráfico de atitudes:</t>
    </r>
  </si>
  <si>
    <t>'Auto-diagnóstico'!A1</t>
  </si>
  <si>
    <t>'Correção autodiagnóstico'!A1</t>
  </si>
  <si>
    <t>'3ºGráfico'!A1</t>
  </si>
  <si>
    <r>
      <rPr>
        <rFont val="Calibri"/>
        <color rgb="FF000000"/>
        <sz val="12.0"/>
      </rPr>
      <t>5.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2.0"/>
      </rPr>
      <t>Preenchimento do 4º gráfico de atitudes “O meu perfil comunicacional desejado”</t>
    </r>
  </si>
  <si>
    <t>'4ºGráfico'!A1</t>
  </si>
  <si>
    <t>Este exercício foi adaptado da acção de formação nº 4 de:
Firmino, M. (2009). Desenvolvimento do perfil "Assertivo" e das técnicas de Comunicação. Universidade do Minho</t>
  </si>
  <si>
    <t>Ficha de autoanálise: “Como eu vejo o meu perfil comunicacional”</t>
  </si>
  <si>
    <t xml:space="preserve">Nome:       </t>
  </si>
  <si>
    <t>(P.F. Classifique-se de 0 a 15 para cada atitude)</t>
  </si>
  <si>
    <t>Ana Jéss</t>
  </si>
  <si>
    <t>ATITUDE
 PASSIVA</t>
  </si>
  <si>
    <t>ATITUDE AGRESSIVA</t>
  </si>
  <si>
    <t>ATITUDE MANIPULADORA</t>
  </si>
  <si>
    <t>ATITUDE ASSERTIVA</t>
  </si>
  <si>
    <t>Pontos fortes:</t>
  </si>
  <si>
    <t>Áreas a desenvolver:</t>
  </si>
  <si>
    <t>Exercício de feedback/Ficha de análise: “Como os outros veem o meu perfil comunicacional”</t>
  </si>
  <si>
    <t xml:space="preserve">Nome:             </t>
  </si>
  <si>
    <t xml:space="preserve">                                                    </t>
  </si>
  <si>
    <t xml:space="preserve">                 (P.F. Dê a sua classificação de 0 a 15 para cada atitude)</t>
  </si>
  <si>
    <t>PARTICIPANTES (Nome)</t>
  </si>
  <si>
    <t>ATITUDE PASSIVA</t>
  </si>
  <si>
    <t>x1</t>
  </si>
  <si>
    <t>x2</t>
  </si>
  <si>
    <t>x3</t>
  </si>
  <si>
    <t>x4</t>
  </si>
  <si>
    <t>x5</t>
  </si>
  <si>
    <t>Média</t>
  </si>
  <si>
    <t>Exercício de autodiagnóstico</t>
  </si>
  <si>
    <t>Responda espontaneamente, colocando uma cruz na coluna correspondente à sua resposta:</t>
  </si>
  <si>
    <r>
      <rPr>
        <rFont val="Noto Sans Symbols"/>
        <color rgb="FF000000"/>
        <sz val="12.0"/>
      </rPr>
      <t>®</t>
    </r>
    <r>
      <rPr>
        <rFont val="Times New Roman"/>
        <color rgb="FF000000"/>
        <sz val="7.0"/>
      </rPr>
      <t xml:space="preserve">   </t>
    </r>
    <r>
      <rPr>
        <rFont val="Calibri"/>
        <color rgb="FF000000"/>
        <sz val="12.0"/>
      </rPr>
      <t xml:space="preserve">A maior parte das vezes </t>
    </r>
    <r>
      <rPr>
        <rFont val="Calibri"/>
        <b/>
        <color rgb="FF000000"/>
        <sz val="12.0"/>
      </rPr>
      <t>VERDADE</t>
    </r>
    <r>
      <rPr>
        <rFont val="Calibri"/>
        <color rgb="FF000000"/>
        <sz val="12.0"/>
      </rPr>
      <t xml:space="preserve"> – se pensa ou atua dessa maneira, a maior parte do tempo;</t>
    </r>
  </si>
  <si>
    <r>
      <rPr>
        <rFont val="Noto Sans Symbols"/>
        <color rgb="FF000000"/>
        <sz val="12.0"/>
      </rPr>
      <t>®</t>
    </r>
    <r>
      <rPr>
        <rFont val="Times New Roman"/>
        <color rgb="FF000000"/>
        <sz val="7.0"/>
      </rPr>
      <t xml:space="preserve">   </t>
    </r>
    <r>
      <rPr>
        <rFont val="Calibri"/>
        <color rgb="FF000000"/>
        <sz val="12.0"/>
      </rPr>
      <t xml:space="preserve">A maior parte das vezes </t>
    </r>
    <r>
      <rPr>
        <rFont val="Calibri"/>
        <b/>
        <color rgb="FF000000"/>
        <sz val="12.0"/>
      </rPr>
      <t>FALSO</t>
    </r>
    <r>
      <rPr>
        <rFont val="Calibri"/>
        <color rgb="FF000000"/>
        <sz val="12.0"/>
      </rPr>
      <t xml:space="preserve"> – se só raramente atua da maneira descrita</t>
    </r>
  </si>
  <si>
    <t>A maior parte das vezes</t>
  </si>
  <si>
    <t>nº</t>
  </si>
  <si>
    <t>Questão</t>
  </si>
  <si>
    <t>Verdade</t>
  </si>
  <si>
    <t>Falso</t>
  </si>
  <si>
    <t>Digo muitas vezes sim, quando, queria dizer não.</t>
  </si>
  <si>
    <t>Defendo os meus direitos sem atentar contra os direitos dos outros</t>
  </si>
  <si>
    <t>x</t>
  </si>
  <si>
    <t>Quando não conheço bem uma pessoa prefiro dissimular aquilo que penso ou sinto</t>
  </si>
  <si>
    <t>Sou a maior parte das vezes autoritário e decidido</t>
  </si>
  <si>
    <t>Geralmente é mais fácil e mais engenhoso actuar por interposta pessoa do que directamente</t>
  </si>
  <si>
    <t>Não receio criticar os outros e dizer-lhes aquilo que penso</t>
  </si>
  <si>
    <t>Não ouso recusar certas tarefas qua não fazem parte das minhas atribuições</t>
  </si>
  <si>
    <t>Não tenho receio de manifestar a minha opinião, mesmo em fase de interlocutores hostis</t>
  </si>
  <si>
    <t>Quando há debate, prefiro retrair-me e "ver o que é qua a coisa dá"</t>
  </si>
  <si>
    <t>Várias vezes me censuram por ter espírito de contradição</t>
  </si>
  <si>
    <t>Tenho dificuldade em escutar os outros</t>
  </si>
  <si>
    <t>Faço tudo o que posso para ficar "no segredo dos Deuses" e tenho-me dado bem com isso</t>
  </si>
  <si>
    <t>Consideram-me, em geral, bastante "manhoso" e hábil nas relações com os outros</t>
  </si>
  <si>
    <t>Mantenho com os outros relações mais fundadas sobre a confiança do que sobre a dominação ou o calculismo</t>
  </si>
  <si>
    <t>Prefiro nunca pedir ajuda a um colega; ele poderá pensar que eu não sou competente</t>
  </si>
  <si>
    <t>Sou tímido e sinto grandes bloqueios quando tenho que realizar uma acção pouco habitual</t>
  </si>
  <si>
    <t>Chamam-me "sopinhas de leite", fico enervado e isso faz rir os outros</t>
  </si>
  <si>
    <t>Sinto-me bastante "à vontade" nas relações de face-a-face</t>
  </si>
  <si>
    <t>Faço "fitas" muitas vezes; é a melhor maneira de conseguir o que quero</t>
  </si>
  <si>
    <t>Sou um "fala-barato" e corto a palavra aos aoutros sem me dar conta disso</t>
  </si>
  <si>
    <t>Sou ambicioso e estou pronto a fazer o que for necessário para realizar os meus objectivos</t>
  </si>
  <si>
    <t>Em geral, sei oq eu é preciso ver e fazer; isso é importante para ser bem sucedido</t>
  </si>
  <si>
    <t>Em caso de desacordo, procuro os compromissos realistas assentes na base de interesses mútuos</t>
  </si>
  <si>
    <t>Prefiro "pôr as cartas na mesa"</t>
  </si>
  <si>
    <t>Tenho tendência a deixar para mais tarde as coisas que tenho para fazer</t>
  </si>
  <si>
    <t>Deixo muitas vezes um trabalho a meio, sem o acabar</t>
  </si>
  <si>
    <t>Em geral, mostro aquilo que sou, sem dissimular os meus sentimentos</t>
  </si>
  <si>
    <t>É preciso muita coisa para me intimidarem</t>
  </si>
  <si>
    <t>Meter medo aos outros pode ser um bom meuio de garantir o poder</t>
  </si>
  <si>
    <t>Quando "me levam à certa" uma vez, vingo-me na próxima</t>
  </si>
  <si>
    <t>Quando se critica alguém, é muito eficaz censurar-lhe o facto de ele não seguir os seus próprios princípios, forçamo-lo assim a estar de acordo</t>
  </si>
  <si>
    <t>Sei tirar partido do sistema; sou "desenrascado"</t>
  </si>
  <si>
    <t>Sou capaz de ser eu próprio, continuando a ser aceite socialmente</t>
  </si>
  <si>
    <t>Quando não estou de acordo sei dizê-lo desapaixonadamente e com clareza</t>
  </si>
  <si>
    <t>Tenho a preocupação de não incomodar os outros</t>
  </si>
  <si>
    <t>Tenho sérias dificuldades em fazer opções</t>
  </si>
  <si>
    <t>Não gosto de ser a única pessoas, dentro de um grupo, a pensar de determinada maneira; nesse caso, prefiro retirar-me</t>
  </si>
  <si>
    <t>Não tenho receio em falar em público</t>
  </si>
  <si>
    <t>A vida é uma "selva"</t>
  </si>
  <si>
    <t>Não tenho receio de enfrentar desaafios perigosos e arriscados</t>
  </si>
  <si>
    <t>Criar conflitos pode ser mais e eficaz do que reduzir as tensões</t>
  </si>
  <si>
    <t>A franqueza é a melhor maneira de ganharmos confiança nas nossas relações com os outros</t>
  </si>
  <si>
    <t>Sei escutar e não corto a palavra aos outros</t>
  </si>
  <si>
    <t>Levo até ao fim aquilo que decidi fazer</t>
  </si>
  <si>
    <t>Não tenho medo de exprimir os meus sentimentos, tal qual como os sinto</t>
  </si>
  <si>
    <t>Tenho jeito em "levar as pessoas" e fazer impor as minhas ideias</t>
  </si>
  <si>
    <t>O elogio ainda é um bom meio de se obter o que se pretende</t>
  </si>
  <si>
    <t>Tenho dificuldade em controlar o tempo em que estou no uso da palavra</t>
  </si>
  <si>
    <t>Sei manejar bem a ironia mordaz</t>
  </si>
  <si>
    <t>Sou servil e tenho uma vida simples; ás vezes até me deixo explorar um pouco</t>
  </si>
  <si>
    <t>Gosto mais de observar do que participar</t>
  </si>
  <si>
    <t>Gosto mais de estar na "geral" do que na primeira fila</t>
  </si>
  <si>
    <t>Não penso que a manipulação seja uma solução eficaz</t>
  </si>
  <si>
    <t>Não é necessário anunciar depressa demais as nossas intenções; isso pode-nos trazer dissabores</t>
  </si>
  <si>
    <t>Choco muitas vezes as pessoas com as minhas atitudes</t>
  </si>
  <si>
    <t>Prefiro ser lobo a cordeiro</t>
  </si>
  <si>
    <t>A manipulação dos outros é muitas vezes a única maneira prática para obtermos o que queremos</t>
  </si>
  <si>
    <t>Sei, em geral, protestar com eficácia, sem agressividade excessiva</t>
  </si>
  <si>
    <t>Penso que os problemas não podem ser realmente resolvidos sem procurarmos as suas causas profundas</t>
  </si>
  <si>
    <t>Não gosto de ser mal visto</t>
  </si>
  <si>
    <t>Options</t>
  </si>
  <si>
    <t>Compute total</t>
  </si>
  <si>
    <t>Correção do exercício de autodiagnóstico</t>
  </si>
  <si>
    <t>Cada frase corresponde a uma atitude de fuga passiva, de ataque agressivo, de manipulação ou de comportamento com base em atitudes de assertividade.</t>
  </si>
  <si>
    <t>As frases, indicadas com um número, foram classificadas em quatro colunas, correspondentes às quatro atitudes.</t>
  </si>
  <si>
    <r>
      <rPr>
        <rFont val="Calibri"/>
        <color rgb="FF000000"/>
        <sz val="12.0"/>
      </rPr>
      <t xml:space="preserve">Deverá colocar 1 ponto se responder </t>
    </r>
    <r>
      <rPr>
        <rFont val="Calibri"/>
        <b/>
        <color rgb="FF000000"/>
        <sz val="12.0"/>
        <u/>
      </rPr>
      <t>VERDADE</t>
    </r>
    <r>
      <rPr>
        <rFont val="Calibri"/>
        <color rgb="FF000000"/>
        <sz val="12.0"/>
      </rPr>
      <t>.</t>
    </r>
  </si>
  <si>
    <t>O total dos pontos indica o grau da sua tendência a utilizar a atitude indicada.</t>
  </si>
  <si>
    <t>Atitude de fuga passiva</t>
  </si>
  <si>
    <t>Atitude de ataque agressivo</t>
  </si>
  <si>
    <t>Atitude de manipulação</t>
  </si>
  <si>
    <t>Atitude de assertividade</t>
  </si>
  <si>
    <t>Total</t>
  </si>
  <si>
    <t>Auto-análise</t>
  </si>
  <si>
    <t>Feedback</t>
  </si>
  <si>
    <t>Autodiagnóstico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</si>
</sst>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sz val="20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u/>
      <sz val="11.0"/>
      <color rgb="FF0000FF"/>
      <name val="Calibri"/>
    </font>
    <font>
      <sz val="16.0"/>
      <color rgb="FF000000"/>
      <name val="Calibri"/>
    </font>
    <font>
      <sz val="11.0"/>
      <color theme="1"/>
      <name val="Calibri"/>
    </font>
    <font/>
    <font>
      <sz val="12.0"/>
      <color rgb="FF000000"/>
      <name val="Noto Sans Symbols"/>
    </font>
    <font>
      <sz val="11.0"/>
      <color rgb="FF000000"/>
      <name val="Roboto"/>
    </font>
    <font>
      <color theme="1"/>
      <name val="Calibri"/>
      <scheme val="minor"/>
    </font>
    <font>
      <b/>
      <u/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2" numFmtId="0" xfId="0" applyFont="1"/>
    <xf borderId="0" fillId="0" fontId="3" numFmtId="0" xfId="0" applyAlignment="1" applyFont="1">
      <alignment horizontal="left" shrinkToFit="0" vertical="center" wrapText="1"/>
    </xf>
    <xf borderId="0" fillId="0" fontId="4" numFmtId="0" xfId="0" applyFont="1"/>
    <xf borderId="0" fillId="0" fontId="3" numFmtId="0" xfId="0" applyAlignment="1" applyFont="1">
      <alignment horizontal="left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0" fillId="0" fontId="6" numFmtId="0" xfId="0" applyFont="1"/>
    <xf borderId="0" fillId="0" fontId="2" numFmtId="0" xfId="0" applyAlignment="1" applyFont="1">
      <alignment horizontal="center"/>
    </xf>
    <xf borderId="0" fillId="0" fontId="5" numFmtId="0" xfId="0" applyFont="1"/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vertical="top"/>
    </xf>
    <xf borderId="8" fillId="0" fontId="8" numFmtId="0" xfId="0" applyAlignment="1" applyBorder="1" applyFont="1">
      <alignment horizontal="left" vertical="top"/>
    </xf>
    <xf borderId="8" fillId="0" fontId="7" numFmtId="0" xfId="0" applyBorder="1" applyFont="1"/>
    <xf borderId="9" fillId="0" fontId="2" numFmtId="0" xfId="0" applyBorder="1" applyFont="1"/>
    <xf borderId="10" fillId="0" fontId="2" numFmtId="0" xfId="0" applyAlignment="1" applyBorder="1" applyFont="1">
      <alignment horizontal="left"/>
    </xf>
    <xf borderId="11" fillId="0" fontId="7" numFmtId="0" xfId="0" applyBorder="1" applyFont="1"/>
    <xf borderId="12" fillId="0" fontId="2" numFmtId="0" xfId="0" applyBorder="1" applyFont="1"/>
    <xf borderId="13" fillId="0" fontId="2" numFmtId="0" xfId="0" applyBorder="1" applyFont="1"/>
    <xf borderId="13" fillId="0" fontId="2" numFmtId="0" xfId="0" applyAlignment="1" applyBorder="1" applyFont="1">
      <alignment horizontal="center"/>
    </xf>
    <xf borderId="11" fillId="0" fontId="2" numFmtId="0" xfId="0" applyBorder="1" applyFont="1"/>
    <xf borderId="9" fillId="0" fontId="2" numFmtId="0" xfId="0" applyAlignment="1" applyBorder="1" applyFont="1">
      <alignment shrinkToFit="0" wrapText="1"/>
    </xf>
    <xf borderId="14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9" fillId="2" fontId="9" numFmtId="0" xfId="0" applyBorder="1" applyFill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0" numFmtId="0" xfId="0" applyFont="1"/>
    <xf borderId="0" fillId="0" fontId="11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15" fillId="0" fontId="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right" shrinkToFit="0" vertical="center" wrapText="1"/>
    </xf>
    <xf borderId="4" fillId="0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3">
    <tableStyle count="3" pivot="0" name="Feedback-style">
      <tableStyleElement dxfId="1" type="headerRow"/>
      <tableStyleElement dxfId="2" type="firstRowStripe"/>
      <tableStyleElement dxfId="3" type="secondRowStripe"/>
    </tableStyle>
    <tableStyle count="3" pivot="0" name="Autodiagnóstico-style">
      <tableStyleElement dxfId="4" type="headerRow"/>
      <tableStyleElement dxfId="2" type="firstRowStripe"/>
      <tableStyleElement dxfId="3" type="secondRowStripe"/>
    </tableStyle>
    <tableStyle count="3" pivot="0" name="Autodiagnóstico-style 2">
      <tableStyleElement dxfId="5" type="headerRow"/>
      <tableStyleElement dxfId="6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Auto-análise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'AutoAnálise'!$B$5:$E$5</c:f>
            </c:strRef>
          </c:cat>
          <c:val>
            <c:numRef>
              <c:f>'AutoAnálise'!$B$6:$E$6</c:f>
              <c:numCache/>
            </c:numRef>
          </c:val>
        </c:ser>
        <c:axId val="13514331"/>
        <c:axId val="495123246"/>
      </c:barChart>
      <c:catAx>
        <c:axId val="13514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95123246"/>
      </c:catAx>
      <c:valAx>
        <c:axId val="4951232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1433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Feedback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Feedback!$C$6</c:f>
            </c:strRef>
          </c:cat>
          <c:val>
            <c:numRef>
              <c:f>Feedback!$D$6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Feedback!$C$6</c:f>
            </c:strRef>
          </c:cat>
          <c:val>
            <c:numRef>
              <c:f>Feedback!$E$6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Feedback!$C$6</c:f>
            </c:strRef>
          </c:cat>
          <c:val>
            <c:numRef>
              <c:f>Feedback!$F$6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Feedback!$C$6</c:f>
            </c:strRef>
          </c:cat>
          <c:val>
            <c:numRef>
              <c:f>Feedback!$C$23</c:f>
              <c:numCache/>
            </c:numRef>
          </c:val>
        </c:ser>
        <c:ser>
          <c:idx val="4"/>
          <c:order val="4"/>
          <c:cat>
            <c:strRef>
              <c:f>Feedback!$C$6</c:f>
            </c:strRef>
          </c:cat>
          <c:val>
            <c:numRef>
              <c:f>Feedback!$D$23</c:f>
              <c:numCache/>
            </c:numRef>
          </c:val>
        </c:ser>
        <c:ser>
          <c:idx val="5"/>
          <c:order val="5"/>
          <c:cat>
            <c:strRef>
              <c:f>Feedback!$C$6</c:f>
            </c:strRef>
          </c:cat>
          <c:val>
            <c:numRef>
              <c:f>Feedback!$E$23</c:f>
              <c:numCache/>
            </c:numRef>
          </c:val>
        </c:ser>
        <c:ser>
          <c:idx val="6"/>
          <c:order val="6"/>
          <c:cat>
            <c:strRef>
              <c:f>Feedback!$C$6</c:f>
            </c:strRef>
          </c:cat>
          <c:val>
            <c:numRef>
              <c:f>Feedback!$F$23</c:f>
              <c:numCache/>
            </c:numRef>
          </c:val>
        </c:ser>
        <c:axId val="715087164"/>
        <c:axId val="340985669"/>
      </c:barChart>
      <c:catAx>
        <c:axId val="715087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40985669"/>
      </c:catAx>
      <c:valAx>
        <c:axId val="340985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5087164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Autodiagnóstico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Atitude de fuga passiva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'CorreçãoAutodiagnóstico'!$B$24</c:f>
              <c:numCache/>
            </c:numRef>
          </c:val>
        </c:ser>
        <c:ser>
          <c:idx val="1"/>
          <c:order val="1"/>
          <c:tx>
            <c:v>Atitude de ataque agressivo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'CorreçãoAutodiagnóstico'!$D$24</c:f>
              <c:numCache/>
            </c:numRef>
          </c:val>
        </c:ser>
        <c:ser>
          <c:idx val="2"/>
          <c:order val="2"/>
          <c:tx>
            <c:v>Atitude de manipulação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'CorreçãoAutodiagnóstico'!$F$24</c:f>
              <c:numCache/>
            </c:numRef>
          </c:val>
        </c:ser>
        <c:ser>
          <c:idx val="3"/>
          <c:order val="3"/>
          <c:tx>
            <c:v>Atitude de assertividade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'CorreçãoAutodiagnóstico'!$H$24</c:f>
              <c:numCache/>
            </c:numRef>
          </c:val>
        </c:ser>
        <c:axId val="1178510836"/>
        <c:axId val="1027605984"/>
      </c:barChart>
      <c:catAx>
        <c:axId val="1178510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27605984"/>
      </c:catAx>
      <c:valAx>
        <c:axId val="1027605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7851083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Comparação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Auto-análise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'4º Gráfico'!$A$2:$A$5</c:f>
            </c:strRef>
          </c:cat>
          <c:val>
            <c:numRef>
              <c:f>'4º Gráfico'!$B$2:$B$5</c:f>
              <c:numCache/>
            </c:numRef>
          </c:val>
        </c:ser>
        <c:ser>
          <c:idx val="1"/>
          <c:order val="1"/>
          <c:tx>
            <c:v>Feedback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'4º Gráfico'!$A$2:$A$5</c:f>
            </c:strRef>
          </c:cat>
          <c:val>
            <c:numRef>
              <c:f>'4º Gráfico'!$C$2:$C$5</c:f>
              <c:numCache/>
            </c:numRef>
          </c:val>
        </c:ser>
        <c:ser>
          <c:idx val="2"/>
          <c:order val="2"/>
          <c:tx>
            <c:v>Autodiagnóstico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'4º Gráfico'!$A$2:$A$5</c:f>
            </c:strRef>
          </c:cat>
          <c:val>
            <c:numRef>
              <c:f>'4º Gráfico'!$D$2:$D$5</c:f>
              <c:numCache/>
            </c:numRef>
          </c:val>
        </c:ser>
        <c:axId val="415987285"/>
        <c:axId val="1928595762"/>
      </c:barChart>
      <c:catAx>
        <c:axId val="41598728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8595762"/>
      </c:catAx>
      <c:valAx>
        <c:axId val="19285957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5987285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38100</xdr:rowOff>
    </xdr:from>
    <xdr:ext cx="3505200" cy="2152650"/>
    <xdr:graphicFrame>
      <xdr:nvGraphicFramePr>
        <xdr:cNvPr id="214313668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05275" cy="2743200"/>
    <xdr:graphicFrame>
      <xdr:nvGraphicFramePr>
        <xdr:cNvPr id="40703869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9525</xdr:rowOff>
    </xdr:from>
    <xdr:ext cx="4105275" cy="2743200"/>
    <xdr:graphicFrame>
      <xdr:nvGraphicFramePr>
        <xdr:cNvPr id="209286874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867150" cy="2743200"/>
    <xdr:graphicFrame>
      <xdr:nvGraphicFramePr>
        <xdr:cNvPr id="80864938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6:F23" displayName="Table_1" id="1">
  <tableColumns count="5">
    <tableColumn name="PARTICIPANTES (Nome)" id="1"/>
    <tableColumn name="ATITUDE PASSIVA" id="2"/>
    <tableColumn name="ATITUDE AGRESSIVA" id="3"/>
    <tableColumn name="ATITUDE MANIPULADORA" id="4"/>
    <tableColumn name="ATITUDE ASSERTIVA" id="5"/>
  </tableColumns>
  <tableStyleInfo name="Feedback-style" showColumnStripes="0" showFirstColumn="1" showLastColumn="1" showRowStripes="1"/>
</table>
</file>

<file path=xl/tables/table2.xml><?xml version="1.0" encoding="utf-8"?>
<table xmlns="http://schemas.openxmlformats.org/spreadsheetml/2006/main" ref="A7:D67" displayName="Table_2" id="2">
  <tableColumns count="4">
    <tableColumn name="nº" id="1"/>
    <tableColumn name="Questão" id="2"/>
    <tableColumn name="Verdade" id="3"/>
    <tableColumn name="Falso" id="4"/>
  </tableColumns>
  <tableStyleInfo name="Autodiagnóstico-style" showColumnStripes="0" showFirstColumn="1" showLastColumn="1" showRowStripes="1"/>
</table>
</file>

<file path=xl/tables/table3.xml><?xml version="1.0" encoding="utf-8"?>
<table xmlns="http://schemas.openxmlformats.org/spreadsheetml/2006/main" ref="G73:G75" displayName="Table_3" id="3">
  <tableColumns count="1">
    <tableColumn name="Options" id="1"/>
  </tableColumns>
  <tableStyleInfo name="Autodiagnóstic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6.57"/>
    <col customWidth="1" min="2" max="2" width="18.14"/>
    <col customWidth="1" min="3" max="3" width="25.86"/>
    <col customWidth="1" min="4" max="6" width="8.71"/>
    <col customWidth="1" min="7" max="26" width="16.43"/>
  </cols>
  <sheetData>
    <row r="1" ht="27.0" customHeight="1">
      <c r="A1" s="1" t="s">
        <v>0</v>
      </c>
    </row>
    <row r="2" ht="14.25" customHeight="1">
      <c r="A2" s="2"/>
    </row>
    <row r="3" ht="26.25" customHeight="1">
      <c r="A3" s="3" t="s">
        <v>1</v>
      </c>
      <c r="B3" s="4" t="s">
        <v>2</v>
      </c>
      <c r="C3" s="4" t="s">
        <v>3</v>
      </c>
      <c r="D3" s="4" t="s">
        <v>4</v>
      </c>
    </row>
    <row r="4" ht="21.75" customHeight="1">
      <c r="A4" s="5" t="s">
        <v>5</v>
      </c>
      <c r="B4" s="6" t="s">
        <v>6</v>
      </c>
      <c r="C4" s="6" t="s">
        <v>7</v>
      </c>
    </row>
    <row r="5" ht="36.0" customHeight="1">
      <c r="A5" s="5" t="s">
        <v>8</v>
      </c>
      <c r="B5" s="6" t="s">
        <v>9</v>
      </c>
      <c r="C5" s="6" t="s">
        <v>10</v>
      </c>
    </row>
    <row r="6" ht="26.25" customHeight="1">
      <c r="A6" s="7" t="s">
        <v>11</v>
      </c>
      <c r="B6" s="6" t="s">
        <v>12</v>
      </c>
      <c r="C6" s="6" t="s">
        <v>13</v>
      </c>
      <c r="D6" s="6" t="s">
        <v>14</v>
      </c>
    </row>
    <row r="7" ht="26.25" customHeight="1">
      <c r="A7" s="3" t="s">
        <v>15</v>
      </c>
      <c r="B7" s="6" t="s">
        <v>16</v>
      </c>
    </row>
    <row r="8" ht="26.25" customHeight="1">
      <c r="A8" s="3"/>
    </row>
    <row r="9" ht="26.25" customHeight="1">
      <c r="A9" s="4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'Auto-análise'!A1" location="null!A1" ref="B4"/>
    <hyperlink display="'1ºGráfico'!A1" location="'1ºGráfico'!A1" ref="C4"/>
    <hyperlink display="Feedback!A1" location="Feedback!A1" ref="B5"/>
    <hyperlink display="'2ºGráfico'!A1" location="'2ºGráfico'!A1" ref="C5"/>
    <hyperlink display="'Auto-diagnóstico'!A1" location="null!A1" ref="B6"/>
    <hyperlink display="'Correção autodiagnóstico'!A1" location="null!A1" ref="C6"/>
    <hyperlink display="'3ºGráfico'!A1" location="'3ºGráfico'!A1" ref="D6"/>
    <hyperlink display="'4ºGráfico'!A1" location="null!A1" ref="B7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11.43"/>
    <col customWidth="1" min="3" max="3" width="12.43"/>
    <col customWidth="1" min="4" max="4" width="11.14"/>
    <col customWidth="1" min="5" max="5" width="15.14"/>
    <col customWidth="1" min="6" max="6" width="11.57"/>
    <col customWidth="1" min="7" max="26" width="16.43"/>
  </cols>
  <sheetData>
    <row r="1" ht="18.0" customHeight="1">
      <c r="A1" s="8" t="s">
        <v>18</v>
      </c>
    </row>
    <row r="2" ht="21.0" customHeight="1">
      <c r="A2" s="9"/>
    </row>
    <row r="3" ht="21.0" customHeight="1">
      <c r="A3" s="9" t="s">
        <v>19</v>
      </c>
      <c r="B3" s="4" t="s">
        <v>20</v>
      </c>
    </row>
    <row r="4" ht="14.25" customHeight="1">
      <c r="A4" s="10" t="s">
        <v>21</v>
      </c>
    </row>
    <row r="5">
      <c r="A5" s="4"/>
      <c r="B5" s="11" t="s">
        <v>22</v>
      </c>
      <c r="C5" s="12" t="s">
        <v>23</v>
      </c>
      <c r="D5" s="12" t="s">
        <v>24</v>
      </c>
      <c r="E5" s="12" t="s">
        <v>25</v>
      </c>
    </row>
    <row r="6" ht="14.25" customHeight="1">
      <c r="A6" s="4"/>
      <c r="B6" s="13">
        <v>10.0</v>
      </c>
      <c r="C6" s="14">
        <v>4.0</v>
      </c>
      <c r="D6" s="14">
        <v>0.0</v>
      </c>
      <c r="E6" s="14">
        <v>12.0</v>
      </c>
    </row>
    <row r="7" ht="14.25" customHeight="1">
      <c r="A7" s="4"/>
    </row>
    <row r="8" ht="14.25" customHeight="1">
      <c r="A8" s="4" t="s">
        <v>26</v>
      </c>
      <c r="B8" s="15"/>
    </row>
    <row r="9" ht="14.25" customHeight="1">
      <c r="A9" s="16"/>
      <c r="B9" s="15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A18" s="4" t="s">
        <v>27</v>
      </c>
    </row>
    <row r="19" ht="14.25" customHeight="1">
      <c r="A19" s="16"/>
      <c r="B19" s="15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9:A17"/>
    <mergeCell ref="A19:A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0"/>
    <col customWidth="1" min="3" max="3" width="18.57"/>
    <col customWidth="1" min="4" max="4" width="20.86"/>
    <col customWidth="1" min="5" max="5" width="25.71"/>
    <col customWidth="1" min="6" max="6" width="22.43"/>
    <col customWidth="1" min="7" max="26" width="16.43"/>
  </cols>
  <sheetData>
    <row r="1" ht="14.25" customHeight="1">
      <c r="B1" s="17" t="s">
        <v>28</v>
      </c>
    </row>
    <row r="2" ht="14.25" customHeight="1"/>
    <row r="3" ht="14.25" customHeight="1">
      <c r="B3" s="9"/>
    </row>
    <row r="4" ht="19.5" customHeight="1">
      <c r="A4" s="4" t="s">
        <v>29</v>
      </c>
      <c r="B4" s="18" t="s">
        <v>30</v>
      </c>
      <c r="C4" s="18" t="s">
        <v>31</v>
      </c>
      <c r="D4" s="18"/>
      <c r="E4" s="18"/>
      <c r="F4" s="18"/>
    </row>
    <row r="5" ht="14.25" customHeight="1">
      <c r="B5" s="9"/>
      <c r="C5" s="19"/>
      <c r="D5" s="20"/>
      <c r="E5" s="20"/>
      <c r="F5" s="20"/>
    </row>
    <row r="6" ht="31.5" customHeight="1">
      <c r="B6" s="21" t="s">
        <v>32</v>
      </c>
      <c r="C6" s="21" t="s">
        <v>33</v>
      </c>
      <c r="D6" s="21" t="s">
        <v>23</v>
      </c>
      <c r="E6" s="21" t="s">
        <v>24</v>
      </c>
      <c r="F6" s="22" t="s">
        <v>25</v>
      </c>
    </row>
    <row r="7" ht="14.25" customHeight="1">
      <c r="A7" s="4">
        <v>1.0</v>
      </c>
      <c r="B7" s="23" t="s">
        <v>34</v>
      </c>
      <c r="C7" s="24">
        <v>8.0</v>
      </c>
      <c r="D7" s="24">
        <v>1.0</v>
      </c>
      <c r="E7" s="24">
        <v>2.0</v>
      </c>
      <c r="F7" s="25">
        <v>11.0</v>
      </c>
    </row>
    <row r="8" ht="14.25" customHeight="1">
      <c r="A8" s="4">
        <f t="shared" ref="A8:A16" si="1">A7+1</f>
        <v>2</v>
      </c>
      <c r="B8" s="23" t="s">
        <v>35</v>
      </c>
      <c r="C8" s="24">
        <v>9.0</v>
      </c>
      <c r="D8" s="24">
        <v>2.0</v>
      </c>
      <c r="E8" s="24">
        <v>5.0</v>
      </c>
      <c r="F8" s="26">
        <v>12.0</v>
      </c>
    </row>
    <row r="9" ht="14.25" customHeight="1">
      <c r="A9" s="4">
        <f t="shared" si="1"/>
        <v>3</v>
      </c>
      <c r="B9" s="23" t="s">
        <v>36</v>
      </c>
      <c r="C9" s="27">
        <v>15.0</v>
      </c>
      <c r="D9" s="27">
        <v>10.0</v>
      </c>
      <c r="E9" s="27">
        <v>2.0</v>
      </c>
      <c r="F9" s="26">
        <v>7.0</v>
      </c>
    </row>
    <row r="10" ht="14.25" customHeight="1">
      <c r="A10" s="4">
        <f t="shared" si="1"/>
        <v>4</v>
      </c>
      <c r="B10" s="23" t="s">
        <v>37</v>
      </c>
      <c r="C10" s="24">
        <v>5.0</v>
      </c>
      <c r="D10" s="27">
        <v>1.0</v>
      </c>
      <c r="E10" s="24">
        <v>4.0</v>
      </c>
      <c r="F10" s="25">
        <v>13.0</v>
      </c>
    </row>
    <row r="11" ht="14.25" customHeight="1">
      <c r="A11" s="4">
        <f t="shared" si="1"/>
        <v>5</v>
      </c>
      <c r="B11" s="23" t="s">
        <v>38</v>
      </c>
      <c r="C11" s="24">
        <v>10.0</v>
      </c>
      <c r="D11" s="24">
        <v>3.0</v>
      </c>
      <c r="E11" s="24">
        <v>5.0</v>
      </c>
      <c r="F11" s="25">
        <v>5.0</v>
      </c>
    </row>
    <row r="12" ht="14.25" customHeight="1">
      <c r="A12" s="4">
        <f t="shared" si="1"/>
        <v>6</v>
      </c>
      <c r="B12" s="21"/>
      <c r="C12" s="27"/>
      <c r="D12" s="27"/>
      <c r="E12" s="27"/>
      <c r="F12" s="26"/>
    </row>
    <row r="13" ht="14.25" customHeight="1">
      <c r="A13" s="4">
        <f t="shared" si="1"/>
        <v>7</v>
      </c>
      <c r="B13" s="21"/>
      <c r="C13" s="27"/>
      <c r="D13" s="27"/>
      <c r="E13" s="27"/>
      <c r="F13" s="26"/>
    </row>
    <row r="14" ht="14.25" customHeight="1">
      <c r="A14" s="4">
        <f t="shared" si="1"/>
        <v>8</v>
      </c>
      <c r="B14" s="21"/>
      <c r="C14" s="27"/>
      <c r="D14" s="27"/>
      <c r="E14" s="27"/>
      <c r="F14" s="26"/>
    </row>
    <row r="15" ht="14.25" customHeight="1">
      <c r="A15" s="4">
        <f t="shared" si="1"/>
        <v>9</v>
      </c>
      <c r="B15" s="21"/>
      <c r="C15" s="27"/>
      <c r="D15" s="27"/>
      <c r="E15" s="27"/>
      <c r="F15" s="26"/>
    </row>
    <row r="16" ht="14.25" customHeight="1">
      <c r="A16" s="4">
        <f t="shared" si="1"/>
        <v>10</v>
      </c>
      <c r="B16" s="21"/>
      <c r="C16" s="27"/>
      <c r="D16" s="27"/>
      <c r="E16" s="27"/>
      <c r="F16" s="26"/>
    </row>
    <row r="17" ht="14.25" customHeight="1">
      <c r="B17" s="21"/>
      <c r="C17" s="27"/>
      <c r="D17" s="27"/>
      <c r="E17" s="27"/>
      <c r="F17" s="26"/>
    </row>
    <row r="18" ht="14.25" customHeight="1">
      <c r="B18" s="21"/>
      <c r="C18" s="27"/>
      <c r="D18" s="27"/>
      <c r="E18" s="27"/>
      <c r="F18" s="26"/>
    </row>
    <row r="19" ht="14.25" customHeight="1">
      <c r="B19" s="21"/>
      <c r="C19" s="27"/>
      <c r="D19" s="27"/>
      <c r="E19" s="27"/>
      <c r="F19" s="26"/>
    </row>
    <row r="20" ht="14.25" customHeight="1">
      <c r="B20" s="21"/>
      <c r="C20" s="27"/>
      <c r="D20" s="27"/>
      <c r="E20" s="27"/>
      <c r="F20" s="26"/>
    </row>
    <row r="21" ht="14.25" customHeight="1">
      <c r="B21" s="21"/>
      <c r="C21" s="27"/>
      <c r="D21" s="27"/>
      <c r="E21" s="27"/>
      <c r="F21" s="26"/>
    </row>
    <row r="22" ht="14.25" customHeight="1">
      <c r="B22" s="21"/>
      <c r="C22" s="27"/>
      <c r="D22" s="27"/>
      <c r="E22" s="27"/>
      <c r="F22" s="26"/>
    </row>
    <row r="23" ht="14.25" customHeight="1">
      <c r="B23" s="28" t="s">
        <v>39</v>
      </c>
      <c r="C23" s="29">
        <f t="shared" ref="C23:F23" si="2">AVERAGE(C7:C22)</f>
        <v>9.4</v>
      </c>
      <c r="D23" s="29">
        <f t="shared" si="2"/>
        <v>3.4</v>
      </c>
      <c r="E23" s="29">
        <f t="shared" si="2"/>
        <v>3.6</v>
      </c>
      <c r="F23" s="30">
        <f t="shared" si="2"/>
        <v>9.6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F3"/>
    <mergeCell ref="C5:F5"/>
  </mergeCells>
  <dataValidations>
    <dataValidation type="decimal" allowBlank="1" showErrorMessage="1" sqref="C7:F22">
      <formula1>1.0</formula1>
      <formula2>15.0</formula2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87.71"/>
    <col customWidth="1" min="3" max="3" width="11.0"/>
    <col customWidth="1" min="4" max="4" width="11.29"/>
    <col customWidth="1" min="5" max="6" width="8.71"/>
    <col customWidth="1" min="7" max="26" width="16.43"/>
  </cols>
  <sheetData>
    <row r="1" ht="14.25" customHeight="1">
      <c r="B1" s="31" t="s">
        <v>40</v>
      </c>
    </row>
    <row r="2" ht="14.25" customHeight="1">
      <c r="B2" s="31"/>
    </row>
    <row r="3">
      <c r="B3" s="32" t="s">
        <v>41</v>
      </c>
    </row>
    <row r="4" ht="14.25" customHeight="1">
      <c r="B4" s="33" t="s">
        <v>42</v>
      </c>
    </row>
    <row r="5" ht="14.25" customHeight="1">
      <c r="B5" s="34" t="s">
        <v>43</v>
      </c>
      <c r="C5" s="35"/>
      <c r="D5" s="35"/>
    </row>
    <row r="6" ht="14.25" customHeight="1">
      <c r="A6" s="36"/>
      <c r="B6" s="36"/>
      <c r="C6" s="37" t="s">
        <v>44</v>
      </c>
      <c r="D6" s="38"/>
    </row>
    <row r="7" ht="14.25" customHeight="1">
      <c r="A7" s="39" t="s">
        <v>45</v>
      </c>
      <c r="B7" s="40" t="s">
        <v>46</v>
      </c>
      <c r="C7" s="41" t="s">
        <v>47</v>
      </c>
      <c r="D7" s="41" t="s">
        <v>48</v>
      </c>
    </row>
    <row r="8" ht="18.75" customHeight="1">
      <c r="A8" s="42">
        <v>1.0</v>
      </c>
      <c r="B8" s="43" t="s">
        <v>49</v>
      </c>
      <c r="C8" s="44"/>
      <c r="D8" s="45"/>
    </row>
    <row r="9" ht="14.25" customHeight="1">
      <c r="A9" s="42">
        <f t="shared" ref="A9:A61" si="1">A8+1</f>
        <v>2</v>
      </c>
      <c r="B9" s="43" t="s">
        <v>50</v>
      </c>
      <c r="C9" s="45" t="s">
        <v>51</v>
      </c>
      <c r="D9" s="44" t="s">
        <v>51</v>
      </c>
    </row>
    <row r="10">
      <c r="A10" s="42">
        <f t="shared" si="1"/>
        <v>3</v>
      </c>
      <c r="B10" s="43" t="s">
        <v>52</v>
      </c>
      <c r="C10" s="45" t="s">
        <v>51</v>
      </c>
      <c r="D10" s="44" t="s">
        <v>51</v>
      </c>
    </row>
    <row r="11">
      <c r="A11" s="42">
        <f t="shared" si="1"/>
        <v>4</v>
      </c>
      <c r="B11" s="43" t="s">
        <v>53</v>
      </c>
      <c r="C11" s="45" t="s">
        <v>51</v>
      </c>
      <c r="D11" s="45"/>
    </row>
    <row r="12" ht="14.25" customHeight="1">
      <c r="A12" s="42">
        <f t="shared" si="1"/>
        <v>5</v>
      </c>
      <c r="B12" s="43" t="s">
        <v>54</v>
      </c>
      <c r="C12" s="45" t="s">
        <v>51</v>
      </c>
      <c r="D12" s="45"/>
    </row>
    <row r="13">
      <c r="A13" s="42">
        <f t="shared" si="1"/>
        <v>6</v>
      </c>
      <c r="B13" s="43" t="s">
        <v>55</v>
      </c>
      <c r="C13" s="45" t="s">
        <v>51</v>
      </c>
      <c r="D13" s="45"/>
    </row>
    <row r="14" ht="14.25" customHeight="1">
      <c r="A14" s="42">
        <f t="shared" si="1"/>
        <v>7</v>
      </c>
      <c r="B14" s="43" t="s">
        <v>56</v>
      </c>
      <c r="C14" s="45" t="s">
        <v>51</v>
      </c>
      <c r="D14" s="45"/>
    </row>
    <row r="15" ht="14.25" customHeight="1">
      <c r="A15" s="42">
        <f t="shared" si="1"/>
        <v>8</v>
      </c>
      <c r="B15" s="43" t="s">
        <v>57</v>
      </c>
      <c r="C15" s="45" t="s">
        <v>51</v>
      </c>
      <c r="D15" s="45"/>
    </row>
    <row r="16" ht="14.25" customHeight="1">
      <c r="A16" s="42">
        <f t="shared" si="1"/>
        <v>9</v>
      </c>
      <c r="B16" s="43" t="s">
        <v>58</v>
      </c>
      <c r="C16" s="45" t="s">
        <v>51</v>
      </c>
      <c r="D16" s="45"/>
    </row>
    <row r="17" ht="14.25" customHeight="1">
      <c r="A17" s="42">
        <f t="shared" si="1"/>
        <v>10</v>
      </c>
      <c r="B17" s="43" t="s">
        <v>59</v>
      </c>
      <c r="C17" s="45" t="s">
        <v>51</v>
      </c>
      <c r="D17" s="45"/>
    </row>
    <row r="18" ht="14.25" customHeight="1">
      <c r="A18" s="42">
        <f t="shared" si="1"/>
        <v>11</v>
      </c>
      <c r="B18" s="43" t="s">
        <v>60</v>
      </c>
      <c r="C18" s="45"/>
      <c r="D18" s="45" t="s">
        <v>51</v>
      </c>
    </row>
    <row r="19" ht="14.25" customHeight="1">
      <c r="A19" s="42">
        <f t="shared" si="1"/>
        <v>12</v>
      </c>
      <c r="B19" s="43" t="s">
        <v>61</v>
      </c>
      <c r="C19" s="45" t="s">
        <v>51</v>
      </c>
      <c r="D19" s="45"/>
    </row>
    <row r="20" ht="14.25" customHeight="1">
      <c r="A20" s="42">
        <f t="shared" si="1"/>
        <v>13</v>
      </c>
      <c r="B20" s="43" t="s">
        <v>62</v>
      </c>
      <c r="C20" s="45" t="s">
        <v>51</v>
      </c>
      <c r="D20" s="45"/>
    </row>
    <row r="21" ht="14.25" customHeight="1">
      <c r="A21" s="42">
        <f t="shared" si="1"/>
        <v>14</v>
      </c>
      <c r="B21" s="43" t="s">
        <v>63</v>
      </c>
      <c r="C21" s="45" t="s">
        <v>51</v>
      </c>
      <c r="D21" s="45"/>
    </row>
    <row r="22" ht="14.25" customHeight="1">
      <c r="A22" s="42">
        <f t="shared" si="1"/>
        <v>15</v>
      </c>
      <c r="B22" s="43" t="s">
        <v>64</v>
      </c>
      <c r="C22" s="45" t="s">
        <v>51</v>
      </c>
      <c r="D22" s="45"/>
    </row>
    <row r="23" ht="14.25" customHeight="1">
      <c r="A23" s="42">
        <f t="shared" si="1"/>
        <v>16</v>
      </c>
      <c r="B23" s="43" t="s">
        <v>65</v>
      </c>
      <c r="C23" s="45"/>
      <c r="D23" s="45" t="s">
        <v>51</v>
      </c>
    </row>
    <row r="24" ht="14.25" customHeight="1">
      <c r="A24" s="42">
        <f t="shared" si="1"/>
        <v>17</v>
      </c>
      <c r="B24" s="43" t="s">
        <v>66</v>
      </c>
      <c r="C24" s="45" t="s">
        <v>51</v>
      </c>
      <c r="D24" s="45"/>
    </row>
    <row r="25" ht="14.25" customHeight="1">
      <c r="A25" s="42">
        <f t="shared" si="1"/>
        <v>18</v>
      </c>
      <c r="B25" s="43" t="s">
        <v>67</v>
      </c>
      <c r="C25" s="45" t="s">
        <v>51</v>
      </c>
      <c r="D25" s="45"/>
    </row>
    <row r="26" ht="14.25" customHeight="1">
      <c r="A26" s="42">
        <f t="shared" si="1"/>
        <v>19</v>
      </c>
      <c r="B26" s="43" t="s">
        <v>68</v>
      </c>
      <c r="C26" s="45" t="s">
        <v>51</v>
      </c>
      <c r="D26" s="45"/>
    </row>
    <row r="27" ht="14.25" customHeight="1">
      <c r="A27" s="42">
        <f t="shared" si="1"/>
        <v>20</v>
      </c>
      <c r="B27" s="43" t="s">
        <v>69</v>
      </c>
      <c r="C27" s="45" t="s">
        <v>51</v>
      </c>
      <c r="D27" s="45"/>
    </row>
    <row r="28" ht="14.25" customHeight="1">
      <c r="A28" s="42">
        <f t="shared" si="1"/>
        <v>21</v>
      </c>
      <c r="B28" s="43" t="s">
        <v>70</v>
      </c>
      <c r="C28" s="45" t="s">
        <v>51</v>
      </c>
      <c r="D28" s="45"/>
    </row>
    <row r="29" ht="14.25" customHeight="1">
      <c r="A29" s="42">
        <f t="shared" si="1"/>
        <v>22</v>
      </c>
      <c r="B29" s="43" t="s">
        <v>71</v>
      </c>
      <c r="C29" s="45"/>
      <c r="D29" s="45" t="s">
        <v>51</v>
      </c>
    </row>
    <row r="30" ht="14.25" customHeight="1">
      <c r="A30" s="42">
        <f t="shared" si="1"/>
        <v>23</v>
      </c>
      <c r="B30" s="43" t="s">
        <v>72</v>
      </c>
      <c r="C30" s="45" t="s">
        <v>51</v>
      </c>
      <c r="D30" s="45"/>
    </row>
    <row r="31" ht="14.25" customHeight="1">
      <c r="A31" s="42">
        <f t="shared" si="1"/>
        <v>24</v>
      </c>
      <c r="B31" s="43" t="s">
        <v>73</v>
      </c>
      <c r="C31" s="45" t="s">
        <v>51</v>
      </c>
      <c r="D31" s="45"/>
    </row>
    <row r="32" ht="14.25" customHeight="1">
      <c r="A32" s="42">
        <f t="shared" si="1"/>
        <v>25</v>
      </c>
      <c r="B32" s="43" t="s">
        <v>74</v>
      </c>
      <c r="C32" s="45" t="s">
        <v>51</v>
      </c>
      <c r="D32" s="45"/>
    </row>
    <row r="33" ht="14.25" customHeight="1">
      <c r="A33" s="42">
        <f t="shared" si="1"/>
        <v>26</v>
      </c>
      <c r="B33" s="43" t="s">
        <v>75</v>
      </c>
      <c r="C33" s="45" t="s">
        <v>51</v>
      </c>
      <c r="D33" s="45"/>
    </row>
    <row r="34" ht="14.25" customHeight="1">
      <c r="A34" s="42">
        <f t="shared" si="1"/>
        <v>27</v>
      </c>
      <c r="B34" s="43" t="s">
        <v>76</v>
      </c>
      <c r="C34" s="45" t="s">
        <v>51</v>
      </c>
      <c r="D34" s="45"/>
    </row>
    <row r="35" ht="14.25" customHeight="1">
      <c r="A35" s="42">
        <f t="shared" si="1"/>
        <v>28</v>
      </c>
      <c r="B35" s="43" t="s">
        <v>77</v>
      </c>
      <c r="C35" s="45" t="s">
        <v>51</v>
      </c>
      <c r="D35" s="45"/>
    </row>
    <row r="36" ht="14.25" customHeight="1">
      <c r="A36" s="42">
        <f t="shared" si="1"/>
        <v>29</v>
      </c>
      <c r="B36" s="43" t="s">
        <v>78</v>
      </c>
      <c r="C36" s="45" t="s">
        <v>51</v>
      </c>
      <c r="D36" s="45"/>
    </row>
    <row r="37" ht="14.25" customHeight="1">
      <c r="A37" s="42">
        <f t="shared" si="1"/>
        <v>30</v>
      </c>
      <c r="B37" s="43" t="s">
        <v>79</v>
      </c>
      <c r="C37" s="45" t="s">
        <v>51</v>
      </c>
      <c r="D37" s="45"/>
    </row>
    <row r="38" ht="14.25" customHeight="1">
      <c r="A38" s="42">
        <f t="shared" si="1"/>
        <v>31</v>
      </c>
      <c r="B38" s="43" t="s">
        <v>80</v>
      </c>
      <c r="C38" s="45" t="s">
        <v>51</v>
      </c>
      <c r="D38" s="45"/>
    </row>
    <row r="39" ht="14.25" customHeight="1">
      <c r="A39" s="42">
        <f t="shared" si="1"/>
        <v>32</v>
      </c>
      <c r="B39" s="43" t="s">
        <v>81</v>
      </c>
      <c r="C39" s="45" t="s">
        <v>51</v>
      </c>
      <c r="D39" s="45"/>
    </row>
    <row r="40" ht="14.25" customHeight="1">
      <c r="A40" s="42">
        <f t="shared" si="1"/>
        <v>33</v>
      </c>
      <c r="B40" s="43" t="s">
        <v>82</v>
      </c>
      <c r="C40" s="45" t="s">
        <v>51</v>
      </c>
      <c r="D40" s="45"/>
    </row>
    <row r="41" ht="14.25" customHeight="1">
      <c r="A41" s="42">
        <f t="shared" si="1"/>
        <v>34</v>
      </c>
      <c r="B41" s="43" t="s">
        <v>83</v>
      </c>
      <c r="C41" s="45" t="s">
        <v>51</v>
      </c>
      <c r="D41" s="45"/>
    </row>
    <row r="42" ht="14.25" customHeight="1">
      <c r="A42" s="42">
        <f t="shared" si="1"/>
        <v>35</v>
      </c>
      <c r="B42" s="43" t="s">
        <v>84</v>
      </c>
      <c r="C42" s="45" t="s">
        <v>51</v>
      </c>
      <c r="D42" s="45"/>
    </row>
    <row r="43" ht="14.25" customHeight="1">
      <c r="A43" s="42">
        <f t="shared" si="1"/>
        <v>36</v>
      </c>
      <c r="B43" s="43" t="s">
        <v>85</v>
      </c>
      <c r="C43" s="45" t="s">
        <v>51</v>
      </c>
      <c r="D43" s="45"/>
    </row>
    <row r="44" ht="14.25" customHeight="1">
      <c r="A44" s="42">
        <f t="shared" si="1"/>
        <v>37</v>
      </c>
      <c r="B44" s="43" t="s">
        <v>86</v>
      </c>
      <c r="C44" s="45" t="s">
        <v>51</v>
      </c>
      <c r="D44" s="45"/>
    </row>
    <row r="45" ht="14.25" customHeight="1">
      <c r="A45" s="42">
        <f t="shared" si="1"/>
        <v>38</v>
      </c>
      <c r="B45" s="43" t="s">
        <v>87</v>
      </c>
      <c r="C45" s="45" t="s">
        <v>51</v>
      </c>
      <c r="D45" s="45"/>
    </row>
    <row r="46" ht="14.25" customHeight="1">
      <c r="A46" s="42">
        <f t="shared" si="1"/>
        <v>39</v>
      </c>
      <c r="B46" s="43" t="s">
        <v>88</v>
      </c>
      <c r="C46" s="45" t="s">
        <v>51</v>
      </c>
      <c r="D46" s="45"/>
    </row>
    <row r="47" ht="15.75" customHeight="1">
      <c r="A47" s="42">
        <f t="shared" si="1"/>
        <v>40</v>
      </c>
      <c r="B47" s="43" t="s">
        <v>89</v>
      </c>
      <c r="C47" s="45" t="s">
        <v>51</v>
      </c>
      <c r="D47" s="45"/>
    </row>
    <row r="48" ht="17.25" customHeight="1">
      <c r="A48" s="42">
        <f t="shared" si="1"/>
        <v>41</v>
      </c>
      <c r="B48" s="43" t="s">
        <v>90</v>
      </c>
      <c r="C48" s="45" t="s">
        <v>51</v>
      </c>
      <c r="D48" s="45"/>
    </row>
    <row r="49" ht="14.25" customHeight="1">
      <c r="A49" s="42">
        <f t="shared" si="1"/>
        <v>42</v>
      </c>
      <c r="B49" s="43" t="s">
        <v>91</v>
      </c>
      <c r="C49" s="45" t="s">
        <v>51</v>
      </c>
      <c r="D49" s="45"/>
    </row>
    <row r="50" ht="14.25" customHeight="1">
      <c r="A50" s="42">
        <f t="shared" si="1"/>
        <v>43</v>
      </c>
      <c r="B50" s="43" t="s">
        <v>92</v>
      </c>
      <c r="C50" s="45" t="s">
        <v>51</v>
      </c>
      <c r="D50" s="45"/>
    </row>
    <row r="51" ht="14.25" customHeight="1">
      <c r="A51" s="42">
        <f t="shared" si="1"/>
        <v>44</v>
      </c>
      <c r="B51" s="43" t="s">
        <v>93</v>
      </c>
      <c r="C51" s="45"/>
      <c r="D51" s="45" t="s">
        <v>51</v>
      </c>
    </row>
    <row r="52" ht="14.25" customHeight="1">
      <c r="A52" s="42">
        <f t="shared" si="1"/>
        <v>45</v>
      </c>
      <c r="B52" s="43" t="s">
        <v>94</v>
      </c>
      <c r="C52" s="45" t="s">
        <v>51</v>
      </c>
      <c r="D52" s="45"/>
    </row>
    <row r="53" ht="14.25" customHeight="1">
      <c r="A53" s="42">
        <f t="shared" si="1"/>
        <v>46</v>
      </c>
      <c r="B53" s="43" t="s">
        <v>95</v>
      </c>
      <c r="C53" s="45" t="s">
        <v>51</v>
      </c>
      <c r="D53" s="45"/>
    </row>
    <row r="54" ht="14.25" customHeight="1">
      <c r="A54" s="42">
        <f t="shared" si="1"/>
        <v>47</v>
      </c>
      <c r="B54" s="43" t="s">
        <v>96</v>
      </c>
      <c r="C54" s="45" t="s">
        <v>51</v>
      </c>
      <c r="D54" s="45"/>
    </row>
    <row r="55" ht="14.25" customHeight="1">
      <c r="A55" s="42">
        <f t="shared" si="1"/>
        <v>48</v>
      </c>
      <c r="B55" s="43" t="s">
        <v>97</v>
      </c>
      <c r="C55" s="45" t="s">
        <v>51</v>
      </c>
      <c r="D55" s="45"/>
    </row>
    <row r="56" ht="14.25" customHeight="1">
      <c r="A56" s="42">
        <f t="shared" si="1"/>
        <v>49</v>
      </c>
      <c r="B56" s="43" t="s">
        <v>98</v>
      </c>
      <c r="C56" s="45" t="s">
        <v>51</v>
      </c>
      <c r="D56" s="45"/>
    </row>
    <row r="57" ht="14.25" customHeight="1">
      <c r="A57" s="42">
        <f t="shared" si="1"/>
        <v>50</v>
      </c>
      <c r="B57" s="43" t="s">
        <v>99</v>
      </c>
      <c r="C57" s="45" t="s">
        <v>51</v>
      </c>
      <c r="D57" s="45"/>
    </row>
    <row r="58" ht="14.25" customHeight="1">
      <c r="A58" s="42">
        <f t="shared" si="1"/>
        <v>51</v>
      </c>
      <c r="B58" s="43" t="s">
        <v>100</v>
      </c>
      <c r="C58" s="45" t="s">
        <v>51</v>
      </c>
      <c r="D58" s="45"/>
    </row>
    <row r="59" ht="14.25" customHeight="1">
      <c r="A59" s="42">
        <f t="shared" si="1"/>
        <v>52</v>
      </c>
      <c r="B59" s="43" t="s">
        <v>101</v>
      </c>
      <c r="C59" s="45" t="s">
        <v>51</v>
      </c>
      <c r="D59" s="45"/>
    </row>
    <row r="60" ht="14.25" customHeight="1">
      <c r="A60" s="42">
        <f t="shared" si="1"/>
        <v>53</v>
      </c>
      <c r="B60" s="43" t="s">
        <v>102</v>
      </c>
      <c r="C60" s="45" t="s">
        <v>51</v>
      </c>
      <c r="D60" s="45"/>
    </row>
    <row r="61" ht="14.25" customHeight="1">
      <c r="A61" s="42">
        <f t="shared" si="1"/>
        <v>54</v>
      </c>
      <c r="B61" s="43" t="s">
        <v>103</v>
      </c>
      <c r="C61" s="45" t="s">
        <v>51</v>
      </c>
      <c r="D61" s="45"/>
    </row>
    <row r="62" ht="14.25" customHeight="1">
      <c r="A62" s="46">
        <v>55.0</v>
      </c>
      <c r="B62" s="47" t="s">
        <v>104</v>
      </c>
      <c r="C62" s="45" t="s">
        <v>51</v>
      </c>
      <c r="D62" s="45"/>
    </row>
    <row r="63" ht="14.25" customHeight="1">
      <c r="A63" s="46">
        <v>56.0</v>
      </c>
      <c r="B63" s="47" t="s">
        <v>105</v>
      </c>
      <c r="C63" s="45"/>
      <c r="D63" s="45" t="s">
        <v>51</v>
      </c>
    </row>
    <row r="64" ht="14.25" customHeight="1">
      <c r="A64" s="46">
        <v>57.0</v>
      </c>
      <c r="B64" s="47" t="s">
        <v>106</v>
      </c>
      <c r="C64" s="45" t="s">
        <v>51</v>
      </c>
      <c r="D64" s="45"/>
    </row>
    <row r="65" ht="14.25" customHeight="1">
      <c r="A65" s="46">
        <v>58.0</v>
      </c>
      <c r="B65" s="47" t="s">
        <v>107</v>
      </c>
      <c r="C65" s="45" t="s">
        <v>51</v>
      </c>
      <c r="D65" s="45"/>
      <c r="G65" s="48"/>
    </row>
    <row r="66" ht="14.25" customHeight="1">
      <c r="A66" s="46">
        <v>59.0</v>
      </c>
      <c r="B66" s="47" t="s">
        <v>108</v>
      </c>
      <c r="C66" s="45" t="s">
        <v>51</v>
      </c>
      <c r="D66" s="45"/>
      <c r="G66" s="48"/>
    </row>
    <row r="67" ht="14.25" customHeight="1">
      <c r="A67" s="46">
        <v>60.0</v>
      </c>
      <c r="B67" s="47" t="s">
        <v>109</v>
      </c>
      <c r="C67" s="45" t="s">
        <v>51</v>
      </c>
      <c r="D67" s="45"/>
      <c r="G67" s="48"/>
    </row>
    <row r="68" ht="14.25" customHeight="1">
      <c r="G68" s="48"/>
    </row>
    <row r="69" ht="14.25" customHeight="1">
      <c r="A69" s="15"/>
      <c r="G69" s="48"/>
    </row>
    <row r="70" ht="14.25" customHeight="1">
      <c r="G70" s="48"/>
    </row>
    <row r="71" ht="14.25" customHeight="1">
      <c r="A71" s="15"/>
      <c r="G71" s="48"/>
    </row>
    <row r="72" ht="14.25" hidden="1" customHeight="1">
      <c r="G72" s="48"/>
    </row>
    <row r="73" ht="14.25" hidden="1" customHeight="1">
      <c r="A73" s="15"/>
      <c r="G73" s="49" t="s">
        <v>110</v>
      </c>
    </row>
    <row r="74" ht="14.25" hidden="1" customHeight="1">
      <c r="G74" s="49" t="s">
        <v>51</v>
      </c>
    </row>
    <row r="75" ht="14.25" hidden="1" customHeight="1">
      <c r="G75" s="49"/>
    </row>
    <row r="76" ht="14.25" customHeight="1">
      <c r="G76" s="48"/>
    </row>
    <row r="77" ht="14.25" customHeight="1">
      <c r="G77" s="48"/>
    </row>
    <row r="78" ht="14.25" customHeight="1">
      <c r="G78" s="48"/>
    </row>
    <row r="79" ht="14.25" customHeight="1">
      <c r="D79" s="48"/>
    </row>
    <row r="80" ht="14.25" customHeight="1"/>
    <row r="81" ht="14.25" customHeight="1"/>
    <row r="82" ht="14.25" customHeight="1"/>
    <row r="83" ht="14.25" customHeight="1"/>
    <row r="84" ht="14.25" customHeight="1"/>
    <row r="85" ht="14.25" hidden="1" customHeight="1">
      <c r="B85" s="4" t="s">
        <v>111</v>
      </c>
      <c r="C85" s="50">
        <v>1.0</v>
      </c>
      <c r="D85" s="50">
        <v>2.0</v>
      </c>
      <c r="E85" s="50">
        <v>3.0</v>
      </c>
      <c r="F85" s="50">
        <v>4.0</v>
      </c>
    </row>
    <row r="86" ht="14.25" hidden="1" customHeight="1">
      <c r="C86" s="50">
        <f t="array" ref="C86">SUMPRODUCT(--(CHOOSE({1,2,3,4,5,6,7,8,9,10,11,12,13,14,15},C8,C14,C22,C23,C24,C32,C33,C42,C43,C44,C57,C58,C59,C66,C67)="x"))</f>
        <v>13</v>
      </c>
      <c r="D86" s="50">
        <f t="array" ref="D86">SUMPRODUCT(--(CHOOSE({1,2,3,4,5,6,7,8,9,10,11,12,13,14,15},C11,C13,C17,C18,C27,C28,C35,C36,C37,C46,C47,C55,C56,C62,C63)="x"))</f>
        <v>13</v>
      </c>
      <c r="E86" s="50">
        <f t="array" ref="E86">SUMPRODUCT(--(CHOOSE({1,2,3,4,5,6,7,8,9,10,11,12,13,14,15},C10,C12,C16,C19,C20,C26,C29,C38,C39,C48,C49,C53,C54,C61,C64)="x"))</f>
        <v>14</v>
      </c>
      <c r="F86" s="50">
        <f t="array" ref="F86">SUMPRODUCT(--(CHOOSE({1,2,3,4,5,6,7,8,9,10,11,12,13,14,15},C9,C15,C21,C25,C30,C31,C34,C40,C41,C45,C50,C51,C52,C60,C65)="x"))</f>
        <v>14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F3"/>
    <mergeCell ref="B4:D4"/>
    <mergeCell ref="B5:D5"/>
    <mergeCell ref="C6:D6"/>
  </mergeCells>
  <dataValidations>
    <dataValidation type="list" allowBlank="1" showInputMessage="1" showErrorMessage="1" prompt="Option - Select an option" sqref="C8:D67 G74:G75">
      <formula1>$G$74:$G$75</formula1>
    </dataValidation>
  </dataValidations>
  <printOptions/>
  <pageMargins bottom="0.3" footer="0.0" header="0.0" left="0.7" right="0.7" top="0.28"/>
  <pageSetup paperSize="9" scale="96" orientation="portrait"/>
  <drawing r:id="rId1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26" width="16.43"/>
  </cols>
  <sheetData>
    <row r="1" ht="14.25" customHeight="1">
      <c r="A1" s="51" t="s">
        <v>112</v>
      </c>
    </row>
    <row r="2" ht="14.25" customHeight="1">
      <c r="J2" s="4"/>
      <c r="K2" s="4"/>
      <c r="L2" s="4"/>
      <c r="M2" s="4"/>
      <c r="N2" s="4"/>
    </row>
    <row r="3">
      <c r="A3" s="32" t="s">
        <v>113</v>
      </c>
      <c r="J3" s="4"/>
      <c r="K3" s="4"/>
      <c r="L3" s="4"/>
      <c r="M3" s="4"/>
      <c r="N3" s="4"/>
    </row>
    <row r="4">
      <c r="A4" s="32" t="s">
        <v>114</v>
      </c>
      <c r="J4" s="4"/>
      <c r="K4" s="4"/>
      <c r="L4" s="4"/>
      <c r="M4" s="4"/>
      <c r="N4" s="4"/>
    </row>
    <row r="5" ht="14.25" customHeight="1">
      <c r="A5" s="52" t="s">
        <v>115</v>
      </c>
      <c r="J5" s="4"/>
      <c r="K5" s="4"/>
      <c r="L5" s="4"/>
      <c r="M5" s="4"/>
      <c r="N5" s="4"/>
    </row>
    <row r="6" ht="14.25" customHeight="1">
      <c r="A6" s="52" t="s">
        <v>116</v>
      </c>
      <c r="J6" s="4"/>
      <c r="K6" s="4"/>
      <c r="L6" s="4"/>
      <c r="M6" s="4"/>
      <c r="N6" s="4"/>
    </row>
    <row r="7" ht="14.25" customHeight="1">
      <c r="J7" s="4"/>
      <c r="K7" s="4"/>
      <c r="L7" s="4"/>
      <c r="M7" s="4"/>
      <c r="N7" s="4"/>
    </row>
    <row r="8" ht="28.5" customHeight="1">
      <c r="A8" s="53" t="s">
        <v>117</v>
      </c>
      <c r="B8" s="54"/>
      <c r="C8" s="53" t="s">
        <v>118</v>
      </c>
      <c r="D8" s="54"/>
      <c r="E8" s="53" t="s">
        <v>119</v>
      </c>
      <c r="F8" s="54"/>
      <c r="G8" s="53" t="s">
        <v>120</v>
      </c>
      <c r="H8" s="54"/>
      <c r="J8" s="4"/>
      <c r="K8" s="4"/>
      <c r="L8" s="4"/>
      <c r="M8" s="4"/>
      <c r="N8" s="4"/>
    </row>
    <row r="9" ht="14.25" customHeight="1">
      <c r="A9" s="55">
        <v>1.0</v>
      </c>
      <c r="B9" s="56" t="str">
        <f>IF('Autodiagnóstico'!C8="x", "x", "")</f>
        <v/>
      </c>
      <c r="C9" s="56">
        <v>4.0</v>
      </c>
      <c r="D9" s="56" t="str">
        <f t="array" ref="D9">IF(INDIRECT(ADDRESS(8+C9-1, 3,,,"Autodiagnóstico"))="x", "x", "")</f>
        <v>x</v>
      </c>
      <c r="E9" s="56">
        <v>3.0</v>
      </c>
      <c r="F9" s="56" t="str">
        <f t="array" ref="F9">IF(INDIRECT(ADDRESS(8+E9-1, 3,,,"Autodiagnóstico"))="x", "x", "")</f>
        <v>x</v>
      </c>
      <c r="G9" s="56">
        <v>2.0</v>
      </c>
      <c r="H9" s="56" t="str">
        <f t="array" ref="H9">IF(INDIRECT(ADDRESS(8+G9-1, 3,,,"Autodiagnóstico"))="x", "x", "")</f>
        <v>x</v>
      </c>
      <c r="J9" s="4"/>
      <c r="K9" s="48"/>
      <c r="L9" s="4"/>
      <c r="M9" s="4"/>
      <c r="N9" s="4"/>
    </row>
    <row r="10" ht="14.25" customHeight="1">
      <c r="A10" s="55">
        <v>7.0</v>
      </c>
      <c r="B10" s="56" t="str">
        <f t="array" ref="B10">IF(INDIRECT(ADDRESS(8+A10-1, 3,,,"Autodiagnóstico"))="x", "x", "")</f>
        <v>x</v>
      </c>
      <c r="C10" s="56">
        <v>6.0</v>
      </c>
      <c r="D10" s="56" t="str">
        <f t="array" ref="D10">IF(INDIRECT(ADDRESS(8+C10-1, 3,,,"Autodiagnóstico"))="x", "x", "")</f>
        <v>x</v>
      </c>
      <c r="E10" s="56">
        <v>5.0</v>
      </c>
      <c r="F10" s="56" t="str">
        <f t="array" ref="F10">IF(INDIRECT(ADDRESS(8+E10-1, 3,,,"Autodiagnóstico"))="x", "x", "")</f>
        <v>x</v>
      </c>
      <c r="G10" s="56">
        <v>8.0</v>
      </c>
      <c r="H10" s="56" t="str">
        <f t="array" ref="H10">IF(INDIRECT(ADDRESS(8+G10-1, 3,,,"Autodiagnóstico"))="x", "x", "")</f>
        <v>x</v>
      </c>
      <c r="J10" s="4"/>
      <c r="K10" s="4"/>
      <c r="L10" s="4"/>
      <c r="M10" s="4"/>
      <c r="N10" s="4"/>
    </row>
    <row r="11" ht="14.25" customHeight="1">
      <c r="A11" s="55">
        <v>15.0</v>
      </c>
      <c r="B11" s="56" t="str">
        <f t="array" ref="B11">IF(INDIRECT(ADDRESS(8+A11-1, 3,,,"Autodiagnóstico"))="x", "x", "")</f>
        <v>x</v>
      </c>
      <c r="C11" s="56">
        <v>10.0</v>
      </c>
      <c r="D11" s="56" t="str">
        <f t="array" ref="D11">IF(INDIRECT(ADDRESS(8+C11-1, 3,,,"Autodiagnóstico"))="x", "x", "")</f>
        <v>x</v>
      </c>
      <c r="E11" s="56">
        <v>9.0</v>
      </c>
      <c r="F11" s="56" t="str">
        <f t="array" ref="F11">IF(INDIRECT(ADDRESS(8+E11-1, 3,,,"Autodiagnóstico"))="x", "x", "")</f>
        <v>x</v>
      </c>
      <c r="G11" s="56">
        <v>14.0</v>
      </c>
      <c r="H11" s="56" t="str">
        <f t="array" ref="H11">IF(INDIRECT(ADDRESS(8+G11-1, 3,,,"Autodiagnóstico"))="x", "x", "")</f>
        <v>x</v>
      </c>
      <c r="J11" s="4"/>
      <c r="K11" s="4"/>
      <c r="L11" s="4"/>
      <c r="M11" s="4"/>
      <c r="N11" s="4"/>
    </row>
    <row r="12" ht="14.25" customHeight="1">
      <c r="A12" s="55">
        <v>16.0</v>
      </c>
      <c r="B12" s="56" t="str">
        <f t="array" ref="B12">IF(INDIRECT(ADDRESS(8+A12-1, 3,,,"Autodiagnóstico"))="x", "x", "")</f>
        <v/>
      </c>
      <c r="C12" s="56">
        <v>11.0</v>
      </c>
      <c r="D12" s="56" t="str">
        <f t="array" ref="D12">IF(INDIRECT(ADDRESS(8+C12-1, 3,,,"Autodiagnóstico"))="x", "x", "")</f>
        <v/>
      </c>
      <c r="E12" s="56">
        <v>12.0</v>
      </c>
      <c r="F12" s="56" t="str">
        <f t="array" ref="F12">IF(INDIRECT(ADDRESS(8+E12-1, 3,,,"Autodiagnóstico"))="x", "x", "")</f>
        <v>x</v>
      </c>
      <c r="G12" s="56">
        <v>18.0</v>
      </c>
      <c r="H12" s="56" t="str">
        <f t="array" ref="H12">IF(INDIRECT(ADDRESS(8+G12-1, 3,,,"Autodiagnóstico"))="x", "x", "")</f>
        <v>x</v>
      </c>
      <c r="J12" s="4"/>
      <c r="K12" s="4"/>
      <c r="L12" s="4"/>
      <c r="M12" s="4"/>
      <c r="N12" s="4"/>
    </row>
    <row r="13" ht="14.25" customHeight="1">
      <c r="A13" s="55">
        <v>17.0</v>
      </c>
      <c r="B13" s="56" t="str">
        <f t="array" ref="B13">IF(INDIRECT(ADDRESS(8+A13-1, 3,,,"Autodiagnóstico"))="x", "x", "")</f>
        <v>x</v>
      </c>
      <c r="C13" s="56">
        <v>20.0</v>
      </c>
      <c r="D13" s="56" t="str">
        <f t="array" ref="D13">IF(INDIRECT(ADDRESS(8+C13-1, 3,,,"Autodiagnóstico"))="x", "x", "")</f>
        <v>x</v>
      </c>
      <c r="E13" s="56">
        <v>13.0</v>
      </c>
      <c r="F13" s="56" t="str">
        <f t="array" ref="F13">IF(INDIRECT(ADDRESS(8+E13-1, 3,,,"Autodiagnóstico"))="x", "x", "")</f>
        <v>x</v>
      </c>
      <c r="G13" s="56">
        <v>23.0</v>
      </c>
      <c r="H13" s="56" t="str">
        <f t="array" ref="H13">IF(INDIRECT(ADDRESS(8+G13-1, 3,,,"Autodiagnóstico"))="x", "x", "")</f>
        <v>x</v>
      </c>
      <c r="J13" s="4"/>
      <c r="K13" s="4"/>
      <c r="L13" s="4"/>
      <c r="M13" s="4"/>
      <c r="N13" s="4"/>
    </row>
    <row r="14" ht="14.25" customHeight="1">
      <c r="A14" s="55">
        <v>25.0</v>
      </c>
      <c r="B14" s="56" t="str">
        <f t="array" ref="B14">IF(INDIRECT(ADDRESS(8+A14-1, 3,,,"Autodiagnóstico"))="x", "x", "")</f>
        <v>x</v>
      </c>
      <c r="C14" s="56">
        <v>21.0</v>
      </c>
      <c r="D14" s="56" t="str">
        <f t="array" ref="D14">IF(INDIRECT(ADDRESS(8+C14-1, 3,,,"Autodiagnóstico"))="x", "x", "")</f>
        <v>x</v>
      </c>
      <c r="E14" s="56">
        <v>19.0</v>
      </c>
      <c r="F14" s="56" t="str">
        <f t="array" ref="F14">IF(INDIRECT(ADDRESS(8+E14-1, 3,,,"Autodiagnóstico"))="x", "x", "")</f>
        <v>x</v>
      </c>
      <c r="G14" s="56">
        <v>24.0</v>
      </c>
      <c r="H14" s="56" t="str">
        <f t="array" ref="H14">IF(INDIRECT(ADDRESS(8+G14-1, 3,,,"Autodiagnóstico"))="x", "x", "")</f>
        <v>x</v>
      </c>
      <c r="J14" s="4"/>
      <c r="K14" s="4"/>
      <c r="L14" s="4"/>
      <c r="M14" s="4"/>
      <c r="N14" s="4"/>
    </row>
    <row r="15" ht="14.25" customHeight="1">
      <c r="A15" s="55">
        <v>26.0</v>
      </c>
      <c r="B15" s="56" t="str">
        <f t="array" ref="B15">IF(INDIRECT(ADDRESS(8+A15-1, 3,,,"Autodiagnóstico"))="x", "x", "")</f>
        <v>x</v>
      </c>
      <c r="C15" s="56">
        <v>28.0</v>
      </c>
      <c r="D15" s="56" t="str">
        <f t="array" ref="D15">IF(INDIRECT(ADDRESS(8+C15-1, 3,,,"Autodiagnóstico"))="x", "x", "")</f>
        <v>x</v>
      </c>
      <c r="E15" s="56">
        <v>22.0</v>
      </c>
      <c r="F15" s="56" t="str">
        <f t="array" ref="F15">IF(INDIRECT(ADDRESS(8+E15-1, 3,,,"Autodiagnóstico"))="x", "x", "")</f>
        <v/>
      </c>
      <c r="G15" s="56">
        <v>27.0</v>
      </c>
      <c r="H15" s="56" t="str">
        <f t="array" ref="H15">IF(INDIRECT(ADDRESS(8+G15-1, 3,,,"Autodiagnóstico"))="x", "x", "")</f>
        <v>x</v>
      </c>
      <c r="J15" s="4"/>
      <c r="K15" s="4"/>
      <c r="L15" s="4"/>
      <c r="M15" s="4"/>
      <c r="N15" s="4"/>
    </row>
    <row r="16" ht="14.25" customHeight="1">
      <c r="A16" s="55">
        <v>35.0</v>
      </c>
      <c r="B16" s="56" t="str">
        <f t="array" ref="B16">IF(INDIRECT(ADDRESS(8+A16-1, 3,,,"Autodiagnóstico"))="x", "x", "")</f>
        <v>x</v>
      </c>
      <c r="C16" s="56">
        <v>29.0</v>
      </c>
      <c r="D16" s="56" t="str">
        <f t="array" ref="D16">IF(INDIRECT(ADDRESS(8+C16-1, 3,,,"Autodiagnóstico"))="x", "x", "")</f>
        <v>x</v>
      </c>
      <c r="E16" s="56">
        <v>31.0</v>
      </c>
      <c r="F16" s="56" t="str">
        <f t="array" ref="F16">IF(INDIRECT(ADDRESS(8+E16-1, 3,,,"Autodiagnóstico"))="x", "x", "")</f>
        <v>x</v>
      </c>
      <c r="G16" s="56">
        <v>33.0</v>
      </c>
      <c r="H16" s="56" t="str">
        <f t="array" ref="H16">IF(INDIRECT(ADDRESS(8+G16-1, 3,,,"Autodiagnóstico"))="x", "x", "")</f>
        <v>x</v>
      </c>
      <c r="J16" s="4"/>
      <c r="K16" s="4"/>
      <c r="L16" s="4"/>
      <c r="M16" s="4"/>
      <c r="N16" s="4"/>
    </row>
    <row r="17" ht="14.25" customHeight="1">
      <c r="A17" s="55">
        <v>36.0</v>
      </c>
      <c r="B17" s="56" t="str">
        <f t="array" ref="B17">IF(INDIRECT(ADDRESS(8+A17-1, 3,,,"Autodiagnóstico"))="x", "x", "")</f>
        <v>x</v>
      </c>
      <c r="C17" s="56">
        <v>30.0</v>
      </c>
      <c r="D17" s="56" t="str">
        <f t="array" ref="D17">IF(INDIRECT(ADDRESS(8+C17-1, 3,,,"Autodiagnóstico"))="x", "x", "")</f>
        <v>x</v>
      </c>
      <c r="E17" s="56">
        <v>32.0</v>
      </c>
      <c r="F17" s="56" t="str">
        <f t="array" ref="F17">IF(INDIRECT(ADDRESS(8+E17-1, 3,,,"Autodiagnóstico"))="x", "x", "")</f>
        <v>x</v>
      </c>
      <c r="G17" s="56">
        <v>34.0</v>
      </c>
      <c r="H17" s="56" t="str">
        <f t="array" ref="H17">IF(INDIRECT(ADDRESS(8+G17-1, 3,,,"Autodiagnóstico"))="x", "x", "")</f>
        <v>x</v>
      </c>
      <c r="J17" s="4"/>
      <c r="K17" s="4"/>
      <c r="L17" s="4"/>
      <c r="M17" s="4"/>
      <c r="N17" s="4"/>
    </row>
    <row r="18" ht="14.25" customHeight="1">
      <c r="A18" s="55">
        <v>37.0</v>
      </c>
      <c r="B18" s="56" t="str">
        <f t="array" ref="B18">IF(INDIRECT(ADDRESS(8+A18-1, 3,,,"Autodiagnóstico"))="x", "x", "")</f>
        <v>x</v>
      </c>
      <c r="C18" s="56">
        <v>39.0</v>
      </c>
      <c r="D18" s="56" t="str">
        <f t="array" ref="D18">IF(INDIRECT(ADDRESS(8+C18-1, 3,,,"Autodiagnóstico"))="x", "x", "")</f>
        <v>x</v>
      </c>
      <c r="E18" s="56">
        <v>41.0</v>
      </c>
      <c r="F18" s="56" t="str">
        <f t="array" ref="F18">IF(INDIRECT(ADDRESS(8+E18-1, 3,,,"Autodiagnóstico"))="x", "x", "")</f>
        <v>x</v>
      </c>
      <c r="G18" s="56">
        <v>38.0</v>
      </c>
      <c r="H18" s="56" t="str">
        <f t="array" ref="H18">IF(INDIRECT(ADDRESS(8+G18-1, 3,,,"Autodiagnóstico"))="x", "x", "")</f>
        <v>x</v>
      </c>
      <c r="J18" s="4"/>
      <c r="K18" s="4"/>
      <c r="L18" s="4"/>
      <c r="M18" s="4"/>
      <c r="N18" s="4"/>
    </row>
    <row r="19" ht="14.25" customHeight="1">
      <c r="A19" s="55">
        <v>50.0</v>
      </c>
      <c r="B19" s="56" t="str">
        <f t="array" ref="B19">IF(INDIRECT(ADDRESS(8+A19-1, 3,,,"Autodiagnóstico"))="x", "x", "")</f>
        <v>x</v>
      </c>
      <c r="C19" s="56">
        <v>40.0</v>
      </c>
      <c r="D19" s="56" t="str">
        <f t="array" ref="D19">IF(INDIRECT(ADDRESS(8+C19-1, 3,,,"Autodiagnóstico"))="x", "x", "")</f>
        <v>x</v>
      </c>
      <c r="E19" s="56">
        <v>42.0</v>
      </c>
      <c r="F19" s="56" t="str">
        <f t="array" ref="F19">IF(INDIRECT(ADDRESS(8+E19-1, 3,,,"Autodiagnóstico"))="x", "x", "")</f>
        <v>x</v>
      </c>
      <c r="G19" s="56">
        <v>43.0</v>
      </c>
      <c r="H19" s="56" t="str">
        <f t="array" ref="H19">IF(INDIRECT(ADDRESS(8+G19-1, 3,,,"Autodiagnóstico"))="x", "x", "")</f>
        <v>x</v>
      </c>
      <c r="J19" s="4"/>
      <c r="K19" s="4"/>
      <c r="L19" s="4"/>
      <c r="M19" s="4"/>
      <c r="N19" s="4"/>
    </row>
    <row r="20" ht="14.25" customHeight="1">
      <c r="A20" s="55">
        <v>51.0</v>
      </c>
      <c r="B20" s="56" t="str">
        <f t="array" ref="B20">IF(INDIRECT(ADDRESS(8+A20-1, 3,,,"Autodiagnóstico"))="x", "x", "")</f>
        <v>x</v>
      </c>
      <c r="C20" s="56">
        <v>48.0</v>
      </c>
      <c r="D20" s="56" t="str">
        <f t="array" ref="D20">IF(INDIRECT(ADDRESS(8+C20-1, 3,,,"Autodiagnóstico"))="x", "x", "")</f>
        <v>x</v>
      </c>
      <c r="E20" s="56">
        <v>46.0</v>
      </c>
      <c r="F20" s="56" t="str">
        <f t="array" ref="F20">IF(INDIRECT(ADDRESS(8+E20-1, 3,,,"Autodiagnóstico"))="x", "x", "")</f>
        <v>x</v>
      </c>
      <c r="G20" s="56">
        <v>44.0</v>
      </c>
      <c r="H20" s="56" t="str">
        <f t="array" ref="H20">IF(INDIRECT(ADDRESS(8+G20-1, 3,,,"Autodiagnóstico"))="x", "x", "")</f>
        <v/>
      </c>
      <c r="J20" s="4"/>
      <c r="K20" s="4"/>
      <c r="L20" s="4"/>
      <c r="M20" s="4"/>
      <c r="N20" s="4"/>
    </row>
    <row r="21" ht="14.25" customHeight="1">
      <c r="A21" s="55">
        <v>52.0</v>
      </c>
      <c r="B21" s="56" t="str">
        <f t="array" ref="B21">IF(INDIRECT(ADDRESS(8+A21-1, 3,,,"Autodiagnóstico"))="x", "x", "")</f>
        <v>x</v>
      </c>
      <c r="C21" s="56">
        <v>49.0</v>
      </c>
      <c r="D21" s="56" t="str">
        <f t="array" ref="D21">IF(INDIRECT(ADDRESS(8+C21-1, 3,,,"Autodiagnóstico"))="x", "x", "")</f>
        <v>x</v>
      </c>
      <c r="E21" s="56">
        <v>47.0</v>
      </c>
      <c r="F21" s="56" t="str">
        <f t="array" ref="F21">IF(INDIRECT(ADDRESS(8+E21-1, 3,,,"Autodiagnóstico"))="x", "x", "")</f>
        <v>x</v>
      </c>
      <c r="G21" s="56">
        <v>45.0</v>
      </c>
      <c r="H21" s="56" t="str">
        <f t="array" ref="H21">IF(INDIRECT(ADDRESS(8+G21-1, 3,,,"Autodiagnóstico"))="x", "x", "")</f>
        <v>x</v>
      </c>
      <c r="J21" s="4"/>
      <c r="K21" s="4"/>
      <c r="L21" s="4"/>
      <c r="M21" s="4"/>
      <c r="N21" s="4"/>
    </row>
    <row r="22" ht="14.25" customHeight="1">
      <c r="A22" s="55">
        <v>59.0</v>
      </c>
      <c r="B22" s="56" t="str">
        <f t="array" ref="B22">IF(INDIRECT(ADDRESS(8+A22-1, 3,,,"Autodiagnóstico"))="x", "x", "")</f>
        <v>x</v>
      </c>
      <c r="C22" s="56">
        <v>55.0</v>
      </c>
      <c r="D22" s="56" t="str">
        <f t="array" ref="D22">IF(INDIRECT(ADDRESS(8+C22-1, 3,,,"Autodiagnóstico"))="x", "x", "")</f>
        <v>x</v>
      </c>
      <c r="E22" s="56">
        <v>54.0</v>
      </c>
      <c r="F22" s="56" t="str">
        <f t="array" ref="F22">IF(INDIRECT(ADDRESS(8+E22-1, 3,,,"Autodiagnóstico"))="x", "x", "")</f>
        <v>x</v>
      </c>
      <c r="G22" s="56">
        <v>53.0</v>
      </c>
      <c r="H22" s="56" t="str">
        <f t="array" ref="H22">IF(INDIRECT(ADDRESS(8+G22-1, 3,,,"Autodiagnóstico"))="x", "x", "")</f>
        <v>x</v>
      </c>
      <c r="J22" s="4"/>
      <c r="K22" s="4"/>
      <c r="L22" s="4"/>
      <c r="M22" s="4"/>
      <c r="N22" s="4"/>
    </row>
    <row r="23" ht="14.25" customHeight="1">
      <c r="A23" s="55">
        <v>60.0</v>
      </c>
      <c r="B23" s="56" t="str">
        <f t="array" ref="B23">IF(INDIRECT(ADDRESS(8+A23-1, 3,,,"Autodiagnóstico"))="x", "x", "")</f>
        <v>x</v>
      </c>
      <c r="C23" s="56">
        <v>56.0</v>
      </c>
      <c r="D23" s="56" t="str">
        <f t="array" ref="D23">IF(INDIRECT(ADDRESS(8+C23-1, 3,,,"Autodiagnóstico"))="x", "x", "")</f>
        <v/>
      </c>
      <c r="E23" s="56">
        <v>57.0</v>
      </c>
      <c r="F23" s="56" t="str">
        <f t="array" ref="F23">IF(INDIRECT(ADDRESS(8+E23-1, 3,,,"Autodiagnóstico"))="x", "x", "")</f>
        <v>x</v>
      </c>
      <c r="G23" s="56">
        <v>58.0</v>
      </c>
      <c r="H23" s="56" t="str">
        <f t="array" ref="H23">IF(INDIRECT(ADDRESS(8+G23-1, 3,,,"Autodiagnóstico"))="x", "x", "")</f>
        <v>x</v>
      </c>
      <c r="J23" s="4"/>
      <c r="K23" s="4"/>
      <c r="L23" s="4"/>
      <c r="M23" s="4"/>
      <c r="N23" s="4"/>
    </row>
    <row r="24" ht="14.25" customHeight="1">
      <c r="A24" s="57" t="s">
        <v>121</v>
      </c>
      <c r="B24" s="56">
        <f>COUNTIF(B9:B23,"X")</f>
        <v>13</v>
      </c>
      <c r="C24" s="58" t="s">
        <v>121</v>
      </c>
      <c r="D24" s="56">
        <f>COUNTIF(D9:D23,"X")</f>
        <v>13</v>
      </c>
      <c r="E24" s="58" t="s">
        <v>121</v>
      </c>
      <c r="F24" s="56">
        <f>COUNTIF(F9:F23,"X")</f>
        <v>14</v>
      </c>
      <c r="G24" s="58" t="s">
        <v>121</v>
      </c>
      <c r="H24" s="56">
        <f>COUNTIF(H9:H23,"X")</f>
        <v>14</v>
      </c>
      <c r="J24" s="4"/>
      <c r="K24" s="4"/>
      <c r="L24" s="4"/>
      <c r="M24" s="4"/>
      <c r="N24" s="4"/>
    </row>
    <row r="25" ht="14.25" customHeight="1">
      <c r="J25" s="4"/>
      <c r="K25" s="4"/>
      <c r="L25" s="4"/>
      <c r="M25" s="4"/>
      <c r="N25" s="4"/>
    </row>
    <row r="26" ht="14.25" customHeight="1">
      <c r="J26" s="4"/>
      <c r="K26" s="4"/>
      <c r="L26" s="4"/>
      <c r="M26" s="4"/>
      <c r="N26" s="4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H3"/>
    <mergeCell ref="A4:H4"/>
    <mergeCell ref="A5:H5"/>
    <mergeCell ref="A6:H6"/>
    <mergeCell ref="A8:B8"/>
    <mergeCell ref="C8:D8"/>
    <mergeCell ref="E8:F8"/>
    <mergeCell ref="G8:H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1.43"/>
    <col customWidth="1" min="3" max="26" width="8.71"/>
  </cols>
  <sheetData>
    <row r="1" ht="14.25" customHeight="1">
      <c r="B1" s="50" t="s">
        <v>122</v>
      </c>
      <c r="C1" s="50" t="s">
        <v>123</v>
      </c>
      <c r="D1" s="50" t="s">
        <v>124</v>
      </c>
    </row>
    <row r="2" ht="14.25" customHeight="1">
      <c r="A2" s="50" t="s">
        <v>117</v>
      </c>
      <c r="B2" s="50">
        <f>'AutoAnálise'!B6</f>
        <v>10</v>
      </c>
      <c r="C2" s="4">
        <f>Feedback!C23</f>
        <v>9.4</v>
      </c>
      <c r="D2" s="4">
        <f>'CorreçãoAutodiagnóstico'!B24</f>
        <v>13</v>
      </c>
    </row>
    <row r="3" ht="14.25" customHeight="1">
      <c r="A3" s="50" t="s">
        <v>118</v>
      </c>
      <c r="B3" s="4">
        <f>'AutoAnálise'!C6</f>
        <v>4</v>
      </c>
      <c r="C3" s="4">
        <f>Feedback!D23</f>
        <v>3.4</v>
      </c>
      <c r="D3" s="4">
        <f>'CorreçãoAutodiagnóstico'!D24</f>
        <v>13</v>
      </c>
    </row>
    <row r="4" ht="14.25" customHeight="1">
      <c r="A4" s="50" t="s">
        <v>119</v>
      </c>
      <c r="B4" s="4">
        <f>'AutoAnálise'!D6</f>
        <v>0</v>
      </c>
      <c r="C4" s="4">
        <f>Feedback!E23</f>
        <v>3.6</v>
      </c>
      <c r="D4" s="4">
        <f>'CorreçãoAutodiagnóstico'!F24</f>
        <v>14</v>
      </c>
    </row>
    <row r="5" ht="14.25" customHeight="1">
      <c r="A5" s="50" t="s">
        <v>120</v>
      </c>
      <c r="B5" s="4">
        <f>'AutoAnálise'!E6</f>
        <v>12</v>
      </c>
      <c r="C5" s="4">
        <f>Feedback!F23</f>
        <v>9.6</v>
      </c>
      <c r="D5" s="4">
        <f>'CorreçãoAutodiagnóstico'!H24</f>
        <v>14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C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2010-03-29T21:32:26Z</dcterms:created>
  <dc:creator>Anabela Alves</dc:creator>
</cp:coreProperties>
</file>