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til Lenovo\Desktop\Universidade\3º Ano\1º semestre\Eletrónica e Instrumentação em Física\T1\"/>
    </mc:Choice>
  </mc:AlternateContent>
  <xr:revisionPtr revIDLastSave="0" documentId="13_ncr:1_{357EAFEC-D8A5-4E78-B5A2-1E3B5179B30E}" xr6:coauthVersionLast="45" xr6:coauthVersionMax="45" xr10:uidLastSave="{00000000-0000-0000-0000-000000000000}"/>
  <bookViews>
    <workbookView xWindow="-120" yWindow="-120" windowWidth="20730" windowHeight="11160" activeTab="1" xr2:uid="{A711D7CE-9BD9-4C27-82A7-F5A85D10FF4C}"/>
  </bookViews>
  <sheets>
    <sheet name="Parte 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K10" i="1" l="1"/>
  <c r="I13" i="1"/>
  <c r="I12" i="1"/>
  <c r="I11" i="1"/>
  <c r="F3" i="2"/>
  <c r="F2" i="2"/>
  <c r="J3" i="1" l="1"/>
  <c r="H3" i="1"/>
  <c r="G3" i="1"/>
  <c r="E3" i="1"/>
</calcChain>
</file>

<file path=xl/sharedStrings.xml><?xml version="1.0" encoding="utf-8"?>
<sst xmlns="http://schemas.openxmlformats.org/spreadsheetml/2006/main" count="28" uniqueCount="25">
  <si>
    <t>$I_{R3}$</t>
  </si>
  <si>
    <t>$R_{TH}$</t>
  </si>
  <si>
    <t>$V_{TH}$</t>
  </si>
  <si>
    <t>$I_{TH}$</t>
  </si>
  <si>
    <t>$4,9 mA$</t>
  </si>
  <si>
    <t>$0.840 k\omega$</t>
  </si>
  <si>
    <t>$8.66 V$</t>
  </si>
  <si>
    <t>$I_{TH_{R3}}</t>
  </si>
  <si>
    <t>$4.95 mA$</t>
  </si>
  <si>
    <t>$10.34 mA$</t>
  </si>
  <si>
    <t>R4</t>
  </si>
  <si>
    <t>R3</t>
  </si>
  <si>
    <t>R2</t>
  </si>
  <si>
    <t>R1</t>
  </si>
  <si>
    <t>Vin</t>
  </si>
  <si>
    <t>lim 0</t>
  </si>
  <si>
    <t>lim inf</t>
  </si>
  <si>
    <t>R5</t>
  </si>
  <si>
    <t>Baixo-Referência</t>
  </si>
  <si>
    <t>Baixo-Cima</t>
  </si>
  <si>
    <t>Variação</t>
  </si>
  <si>
    <t>Sensibilidade ($V/k\Omega)</t>
  </si>
  <si>
    <t>V</t>
  </si>
  <si>
    <t>R</t>
  </si>
  <si>
    <t>Referência-Cima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</si>
</sst>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27F-4263-4C72-A6B0-42BC52F897E8}">
  <dimension ref="A1:K13"/>
  <sheetViews>
    <sheetView topLeftCell="A6" workbookViewId="0">
      <selection activeCell="K10" sqref="K10"/>
    </sheetView>
  </sheetViews>
  <sheetFormatPr defaultRowHeight="15" x14ac:dyDescent="0.25"/>
  <cols>
    <col min="1" max="1" width="15.140625" customWidth="1"/>
    <col min="5" max="5" width="9.5703125" bestFit="1" customWidth="1"/>
    <col min="11" max="11" width="9.5703125" bestFit="1" customWidth="1"/>
  </cols>
  <sheetData>
    <row r="1" spans="1:11" x14ac:dyDescent="0.25">
      <c r="A1" t="s">
        <v>0</v>
      </c>
      <c r="B1" t="s">
        <v>4</v>
      </c>
    </row>
    <row r="2" spans="1:11" x14ac:dyDescent="0.25">
      <c r="A2" t="s">
        <v>1</v>
      </c>
      <c r="B2" t="s">
        <v>5</v>
      </c>
    </row>
    <row r="3" spans="1:11" x14ac:dyDescent="0.25">
      <c r="A3" t="s">
        <v>2</v>
      </c>
      <c r="B3" t="s">
        <v>6</v>
      </c>
      <c r="C3">
        <v>8.66</v>
      </c>
      <c r="E3" s="1">
        <f>C3/C4</f>
        <v>0.8375241779497099</v>
      </c>
      <c r="G3">
        <f>1+4.6+(1.7/(2.7))</f>
        <v>6.2296296296296294</v>
      </c>
      <c r="H3">
        <f>(1+4.6)*(1.7/(2.7))</f>
        <v>3.5259259259259252</v>
      </c>
      <c r="J3">
        <f>H3/G3</f>
        <v>0.56599286563614737</v>
      </c>
    </row>
    <row r="4" spans="1:11" x14ac:dyDescent="0.25">
      <c r="A4" t="s">
        <v>3</v>
      </c>
      <c r="B4" t="s">
        <v>9</v>
      </c>
      <c r="C4">
        <v>10.34</v>
      </c>
    </row>
    <row r="5" spans="1:11" x14ac:dyDescent="0.25">
      <c r="A5" t="s">
        <v>7</v>
      </c>
      <c r="B5" t="s">
        <v>8</v>
      </c>
    </row>
    <row r="10" spans="1:11" x14ac:dyDescent="0.25">
      <c r="E10" t="s">
        <v>12</v>
      </c>
      <c r="F10">
        <v>4.5999999999999996</v>
      </c>
      <c r="K10" s="2">
        <f xml:space="preserve"> (F11*(F10+F12+F13))/(F10+F11+F12+F13)</f>
        <v>0.87951807228915657</v>
      </c>
    </row>
    <row r="11" spans="1:11" x14ac:dyDescent="0.25">
      <c r="E11" t="s">
        <v>17</v>
      </c>
      <c r="F11">
        <v>1</v>
      </c>
      <c r="I11">
        <f>1/5.6 + 1/F12</f>
        <v>0.76680672268907568</v>
      </c>
    </row>
    <row r="12" spans="1:11" x14ac:dyDescent="0.25">
      <c r="E12" t="s">
        <v>10</v>
      </c>
      <c r="F12">
        <v>1.7</v>
      </c>
      <c r="I12">
        <f>(1/I11)</f>
        <v>1.3041095890410959</v>
      </c>
    </row>
    <row r="13" spans="1:11" x14ac:dyDescent="0.25">
      <c r="E13" t="s">
        <v>13</v>
      </c>
      <c r="F13">
        <v>1</v>
      </c>
      <c r="I13">
        <f>(1*I12)/(I12+1)</f>
        <v>0.56599286563614748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D458-67CD-4AB1-A0CB-C5C3033BFFF2}">
  <dimension ref="B2:M21"/>
  <sheetViews>
    <sheetView tabSelected="1" workbookViewId="0">
      <selection activeCell="L17" sqref="L17:M20"/>
    </sheetView>
  </sheetViews>
  <sheetFormatPr defaultRowHeight="15" x14ac:dyDescent="0.25"/>
  <cols>
    <col min="12" max="12" width="18.140625" customWidth="1"/>
    <col min="13" max="13" width="27.28515625" customWidth="1"/>
  </cols>
  <sheetData>
    <row r="2" spans="2:6" x14ac:dyDescent="0.25">
      <c r="B2" t="s">
        <v>10</v>
      </c>
      <c r="C2">
        <v>0.55600000000000005</v>
      </c>
      <c r="E2" t="s">
        <v>15</v>
      </c>
      <c r="F2" s="2">
        <f>(C2/(C2+C3) - 1)*C6</f>
        <v>-5.1413881748071972</v>
      </c>
    </row>
    <row r="3" spans="2:6" x14ac:dyDescent="0.25">
      <c r="B3" t="s">
        <v>11</v>
      </c>
      <c r="C3">
        <v>1</v>
      </c>
      <c r="E3" t="s">
        <v>16</v>
      </c>
      <c r="F3" s="2">
        <f>(C2/(C3+C2))*C6</f>
        <v>2.8586118251928023</v>
      </c>
    </row>
    <row r="4" spans="2:6" x14ac:dyDescent="0.25">
      <c r="B4" t="s">
        <v>12</v>
      </c>
      <c r="C4">
        <v>1</v>
      </c>
    </row>
    <row r="5" spans="2:6" x14ac:dyDescent="0.25">
      <c r="B5" t="s">
        <v>13</v>
      </c>
    </row>
    <row r="6" spans="2:6" x14ac:dyDescent="0.25">
      <c r="B6" t="s">
        <v>14</v>
      </c>
      <c r="C6">
        <v>8</v>
      </c>
    </row>
    <row r="17" spans="8:13" x14ac:dyDescent="0.25">
      <c r="L17" s="3" t="s">
        <v>20</v>
      </c>
      <c r="M17" s="3" t="s">
        <v>21</v>
      </c>
    </row>
    <row r="18" spans="8:13" x14ac:dyDescent="0.25">
      <c r="H18" t="s">
        <v>22</v>
      </c>
      <c r="I18" t="s">
        <v>23</v>
      </c>
      <c r="L18" s="3" t="s">
        <v>18</v>
      </c>
      <c r="M18" s="4">
        <f>(H20-H19)/(I20-I19)</f>
        <v>2.866423357664234</v>
      </c>
    </row>
    <row r="19" spans="8:13" x14ac:dyDescent="0.25">
      <c r="H19">
        <v>-3.84</v>
      </c>
      <c r="I19">
        <v>0.33</v>
      </c>
      <c r="L19" s="3" t="s">
        <v>24</v>
      </c>
      <c r="M19" s="4">
        <f>((H21-H20)/(I21-I20))</f>
        <v>0.6367857142857144</v>
      </c>
    </row>
    <row r="20" spans="8:13" x14ac:dyDescent="0.25">
      <c r="H20">
        <v>8.6999999999999994E-2</v>
      </c>
      <c r="I20">
        <v>1.7</v>
      </c>
      <c r="L20" s="3" t="s">
        <v>19</v>
      </c>
      <c r="M20" s="4">
        <f>(H21-H19)/(I21-I19)</f>
        <v>1.369304556354916</v>
      </c>
    </row>
    <row r="21" spans="8:13" x14ac:dyDescent="0.25">
      <c r="H21">
        <v>1.87</v>
      </c>
      <c r="I2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Parte 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</dc:creator>
  <cp:lastModifiedBy>Miguel Godinho</cp:lastModifiedBy>
  <dcterms:created xsi:type="dcterms:W3CDTF">2020-10-19T16:32:18Z</dcterms:created>
  <dcterms:modified xsi:type="dcterms:W3CDTF">2020-11-03T15:13:27Z</dcterms:modified>
</cp:coreProperties>
</file>