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1. Complementos de Eletrónica e Sistemas Digitais/Práticas/PL3 - Amplificadores/"/>
    </mc:Choice>
  </mc:AlternateContent>
  <xr:revisionPtr revIDLastSave="0" documentId="8_{56A88536-C523-4CB8-9430-5192BC150E49}" xr6:coauthVersionLast="46" xr6:coauthVersionMax="46" xr10:uidLastSave="{00000000-0000-0000-0000-000000000000}"/>
  <bookViews>
    <workbookView xWindow="-110" yWindow="-110" windowWidth="19420" windowHeight="10420" xr2:uid="{76517339-9DF9-459A-AA95-4744805BCAA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2" i="1"/>
  <c r="E31" i="1"/>
  <c r="E40" i="1"/>
  <c r="D40" i="1"/>
  <c r="D39" i="1"/>
  <c r="D38" i="1"/>
  <c r="D37" i="1"/>
  <c r="D36" i="1"/>
  <c r="D35" i="1"/>
  <c r="D34" i="1"/>
  <c r="D33" i="1"/>
  <c r="D32" i="1"/>
  <c r="E33" i="1"/>
  <c r="D31" i="1"/>
  <c r="D30" i="1"/>
  <c r="D18" i="1"/>
  <c r="E18" i="1"/>
  <c r="E23" i="1"/>
  <c r="E22" i="1"/>
  <c r="E21" i="1"/>
  <c r="E20" i="1"/>
  <c r="E19" i="1"/>
  <c r="E17" i="1"/>
  <c r="E16" i="1"/>
  <c r="E15" i="1"/>
  <c r="E14" i="1"/>
  <c r="D23" i="1"/>
  <c r="D22" i="1"/>
  <c r="D21" i="1"/>
  <c r="D20" i="1"/>
  <c r="D19" i="1"/>
  <c r="D17" i="1"/>
  <c r="D16" i="1"/>
  <c r="D15" i="1"/>
  <c r="D14" i="1"/>
</calcChain>
</file>

<file path=xl/sharedStrings.xml><?xml version="1.0" encoding="utf-8"?>
<sst xmlns="http://schemas.openxmlformats.org/spreadsheetml/2006/main" count="10" uniqueCount="7">
  <si>
    <t xml:space="preserve"> Carlos Ferreira – A92846
Beatriz Demétrio – A92839                          Ano 2 - Turno 1 – Grupo 1
Engenharia Física</t>
  </si>
  <si>
    <t>T3 - Amplificadores Operacionais</t>
  </si>
  <si>
    <t>Frequência (Hz)</t>
  </si>
  <si>
    <t>Ganho</t>
  </si>
  <si>
    <t>• Exercício 28 e 29</t>
  </si>
  <si>
    <t>Frequência de Corte</t>
  </si>
  <si>
    <t>• Exercício 35 e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</si>
</sst>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/>
      <diagonal/>
    </border>
    <border>
      <left style="medium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Resposta</a:t>
            </a:r>
            <a:r>
              <a:rPr lang="pt-PT" baseline="0"/>
              <a:t> de Frequência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Folha1!$E$13</c:f>
              <c:strCache>
                <c:ptCount val="1"/>
                <c:pt idx="0">
                  <c:v>Ganho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Folha1!$D$14:$D$23</c:f>
              <c:numCache>
                <c:formatCode>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330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xVal>
          <c:yVal>
            <c:numRef>
              <c:f>Folha1!$E$14:$E$23</c:f>
              <c:numCache>
                <c:formatCode>0.000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0.76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0.52</c:v>
                </c:pt>
                <c:pt idx="7">
                  <c:v>0.44</c:v>
                </c:pt>
                <c:pt idx="8">
                  <c:v>0.4</c:v>
                </c:pt>
                <c:pt idx="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E-4021-94A8-3DF7BFC3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15488"/>
        <c:axId val="974515904"/>
      </c:scatterChart>
      <c:valAx>
        <c:axId val="9745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515904"/>
        <c:crosses val="autoZero"/>
        <c:crossBetween val="midCat"/>
      </c:valAx>
      <c:valAx>
        <c:axId val="974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Resposta</a:t>
            </a:r>
            <a:r>
              <a:rPr lang="pt-PT" baseline="0"/>
              <a:t> de Frequência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6245370370370371"/>
          <c:w val="0.845960629921259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Folha1!$E$29</c:f>
              <c:strCache>
                <c:ptCount val="1"/>
                <c:pt idx="0">
                  <c:v>Ganho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Folha1!$D$30:$D$40</c:f>
              <c:numCache>
                <c:formatCode>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359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Folha1!$E$30:$E$40</c:f>
              <c:numCache>
                <c:formatCode>0.000</c:formatCode>
                <c:ptCount val="11"/>
                <c:pt idx="0">
                  <c:v>0.23</c:v>
                </c:pt>
                <c:pt idx="1">
                  <c:v>0.48</c:v>
                </c:pt>
                <c:pt idx="2">
                  <c:v>0.64</c:v>
                </c:pt>
                <c:pt idx="3">
                  <c:v>0.7</c:v>
                </c:pt>
                <c:pt idx="4">
                  <c:v>0.72</c:v>
                </c:pt>
                <c:pt idx="5">
                  <c:v>0.76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6-4624-B7A5-2D07FC28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608528"/>
        <c:axId val="971614352"/>
      </c:scatterChart>
      <c:valAx>
        <c:axId val="9716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614352"/>
        <c:crosses val="autoZero"/>
        <c:crossBetween val="midCat"/>
      </c:valAx>
      <c:valAx>
        <c:axId val="971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6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114300</xdr:rowOff>
    </xdr:from>
    <xdr:to>
      <xdr:col>3</xdr:col>
      <xdr:colOff>236575</xdr:colOff>
      <xdr:row>4</xdr:row>
      <xdr:rowOff>165297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8DE9BB-D993-44DA-8454-07371EAF8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342900" y="114300"/>
          <a:ext cx="1722475" cy="7939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38100</xdr:colOff>
      <xdr:row>14</xdr:row>
      <xdr:rowOff>185737</xdr:rowOff>
    </xdr:from>
    <xdr:ext cx="65" cy="172227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1DDA3DD-AAD8-44AC-9C65-5878433EBB7F}"/>
            </a:ext>
          </a:extLst>
        </xdr:cNvPr>
        <xdr:cNvSpPr txBox="1"/>
      </xdr:nvSpPr>
      <xdr:spPr>
        <a:xfrm>
          <a:off x="18669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12</xdr:row>
      <xdr:rowOff>185737</xdr:rowOff>
    </xdr:from>
    <xdr:ext cx="65" cy="17222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692BDB16-E94B-4A77-A107-91DF112C5DC1}"/>
            </a:ext>
          </a:extLst>
        </xdr:cNvPr>
        <xdr:cNvSpPr txBox="1"/>
      </xdr:nvSpPr>
      <xdr:spPr>
        <a:xfrm>
          <a:off x="18669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13</xdr:row>
      <xdr:rowOff>185737</xdr:rowOff>
    </xdr:from>
    <xdr:ext cx="65" cy="17222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1F45585-384A-444B-9400-41658622823A}"/>
            </a:ext>
          </a:extLst>
        </xdr:cNvPr>
        <xdr:cNvSpPr txBox="1"/>
      </xdr:nvSpPr>
      <xdr:spPr>
        <a:xfrm>
          <a:off x="18669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16</xdr:row>
      <xdr:rowOff>4762</xdr:rowOff>
    </xdr:from>
    <xdr:ext cx="65" cy="172227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643DCA7-A52C-4B3E-836E-A69DED56EDAD}"/>
            </a:ext>
          </a:extLst>
        </xdr:cNvPr>
        <xdr:cNvSpPr txBox="1"/>
      </xdr:nvSpPr>
      <xdr:spPr>
        <a:xfrm>
          <a:off x="185737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17</xdr:row>
      <xdr:rowOff>4762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AE9EFAE-C800-4EA2-8362-24741716E37B}"/>
            </a:ext>
          </a:extLst>
        </xdr:cNvPr>
        <xdr:cNvSpPr txBox="1"/>
      </xdr:nvSpPr>
      <xdr:spPr>
        <a:xfrm>
          <a:off x="185737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18</xdr:row>
      <xdr:rowOff>4762</xdr:rowOff>
    </xdr:from>
    <xdr:ext cx="65" cy="17222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487C83F-987E-4F67-ABFA-D757E8295AEF}"/>
            </a:ext>
          </a:extLst>
        </xdr:cNvPr>
        <xdr:cNvSpPr txBox="1"/>
      </xdr:nvSpPr>
      <xdr:spPr>
        <a:xfrm>
          <a:off x="1857375" y="350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19</xdr:row>
      <xdr:rowOff>4762</xdr:rowOff>
    </xdr:from>
    <xdr:ext cx="65" cy="172227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4975600-DFE8-4737-B14B-BAD4B8D64895}"/>
            </a:ext>
          </a:extLst>
        </xdr:cNvPr>
        <xdr:cNvSpPr txBox="1"/>
      </xdr:nvSpPr>
      <xdr:spPr>
        <a:xfrm>
          <a:off x="1857375" y="381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20</xdr:row>
      <xdr:rowOff>4762</xdr:rowOff>
    </xdr:from>
    <xdr:ext cx="65" cy="172227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3B88002A-58DD-4211-88E5-1918FA74C60E}"/>
            </a:ext>
          </a:extLst>
        </xdr:cNvPr>
        <xdr:cNvSpPr txBox="1"/>
      </xdr:nvSpPr>
      <xdr:spPr>
        <a:xfrm>
          <a:off x="1857375" y="3694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21</xdr:row>
      <xdr:rowOff>4762</xdr:rowOff>
    </xdr:from>
    <xdr:ext cx="65" cy="172227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C7625B0-8086-4630-8566-D646078E5243}"/>
            </a:ext>
          </a:extLst>
        </xdr:cNvPr>
        <xdr:cNvSpPr txBox="1"/>
      </xdr:nvSpPr>
      <xdr:spPr>
        <a:xfrm>
          <a:off x="1857375" y="3694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22</xdr:row>
      <xdr:rowOff>4762</xdr:rowOff>
    </xdr:from>
    <xdr:ext cx="65" cy="172227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5FE39EF-1E2F-40C7-8670-A936D1C7B15B}"/>
            </a:ext>
          </a:extLst>
        </xdr:cNvPr>
        <xdr:cNvSpPr txBox="1"/>
      </xdr:nvSpPr>
      <xdr:spPr>
        <a:xfrm>
          <a:off x="1857375" y="3694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8</xdr:col>
      <xdr:colOff>384175</xdr:colOff>
      <xdr:row>9</xdr:row>
      <xdr:rowOff>9525</xdr:rowOff>
    </xdr:from>
    <xdr:to>
      <xdr:col>16</xdr:col>
      <xdr:colOff>79375</xdr:colOff>
      <xdr:row>23</xdr:row>
      <xdr:rowOff>117475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C62E0BF-5DEF-467F-B723-CFF43D33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38100</xdr:colOff>
      <xdr:row>30</xdr:row>
      <xdr:rowOff>185737</xdr:rowOff>
    </xdr:from>
    <xdr:ext cx="65" cy="172227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3D89B95-BA5C-4515-B4F1-C033308B632A}"/>
            </a:ext>
          </a:extLst>
        </xdr:cNvPr>
        <xdr:cNvSpPr txBox="1"/>
      </xdr:nvSpPr>
      <xdr:spPr>
        <a:xfrm>
          <a:off x="1866900" y="2935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28</xdr:row>
      <xdr:rowOff>185737</xdr:rowOff>
    </xdr:from>
    <xdr:ext cx="65" cy="172227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78D05138-A40E-4321-A788-CDC4C70B2C3B}"/>
            </a:ext>
          </a:extLst>
        </xdr:cNvPr>
        <xdr:cNvSpPr txBox="1"/>
      </xdr:nvSpPr>
      <xdr:spPr>
        <a:xfrm>
          <a:off x="1866900" y="2560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29</xdr:row>
      <xdr:rowOff>185737</xdr:rowOff>
    </xdr:from>
    <xdr:ext cx="65" cy="172227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5CC902F2-041A-458F-A3DD-ED5AFD20FB2C}"/>
            </a:ext>
          </a:extLst>
        </xdr:cNvPr>
        <xdr:cNvSpPr txBox="1"/>
      </xdr:nvSpPr>
      <xdr:spPr>
        <a:xfrm>
          <a:off x="1866900" y="2751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32</xdr:row>
      <xdr:rowOff>4762</xdr:rowOff>
    </xdr:from>
    <xdr:ext cx="65" cy="172227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EEE7F64C-457B-4EF9-8A54-5037517C0EBC}"/>
            </a:ext>
          </a:extLst>
        </xdr:cNvPr>
        <xdr:cNvSpPr txBox="1"/>
      </xdr:nvSpPr>
      <xdr:spPr>
        <a:xfrm>
          <a:off x="185737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33</xdr:row>
      <xdr:rowOff>4762</xdr:rowOff>
    </xdr:from>
    <xdr:ext cx="65" cy="172227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C15071B-149A-426B-A888-3E6B0268BA44}"/>
            </a:ext>
          </a:extLst>
        </xdr:cNvPr>
        <xdr:cNvSpPr txBox="1"/>
      </xdr:nvSpPr>
      <xdr:spPr>
        <a:xfrm>
          <a:off x="185737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34</xdr:row>
      <xdr:rowOff>4762</xdr:rowOff>
    </xdr:from>
    <xdr:ext cx="65" cy="172227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FEF9B8EF-94EF-4757-8F65-29BD9958744F}"/>
            </a:ext>
          </a:extLst>
        </xdr:cNvPr>
        <xdr:cNvSpPr txBox="1"/>
      </xdr:nvSpPr>
      <xdr:spPr>
        <a:xfrm>
          <a:off x="1857375" y="350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35</xdr:row>
      <xdr:rowOff>4762</xdr:rowOff>
    </xdr:from>
    <xdr:ext cx="65" cy="172227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7861E398-514C-48E4-AF44-C72E2BCC1CC7}"/>
            </a:ext>
          </a:extLst>
        </xdr:cNvPr>
        <xdr:cNvSpPr txBox="1"/>
      </xdr:nvSpPr>
      <xdr:spPr>
        <a:xfrm>
          <a:off x="1857375" y="3694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36</xdr:row>
      <xdr:rowOff>4762</xdr:rowOff>
    </xdr:from>
    <xdr:ext cx="65" cy="172227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59433B8-A417-4920-8686-B36910DAEE22}"/>
            </a:ext>
          </a:extLst>
        </xdr:cNvPr>
        <xdr:cNvSpPr txBox="1"/>
      </xdr:nvSpPr>
      <xdr:spPr>
        <a:xfrm>
          <a:off x="1857375" y="3884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37</xdr:row>
      <xdr:rowOff>4762</xdr:rowOff>
    </xdr:from>
    <xdr:ext cx="65" cy="172227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F69D4F9D-CE98-46F5-8078-D3B91E41E142}"/>
            </a:ext>
          </a:extLst>
        </xdr:cNvPr>
        <xdr:cNvSpPr txBox="1"/>
      </xdr:nvSpPr>
      <xdr:spPr>
        <a:xfrm>
          <a:off x="1857375" y="407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38</xdr:row>
      <xdr:rowOff>4762</xdr:rowOff>
    </xdr:from>
    <xdr:ext cx="65" cy="172227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9ED9E0A-9F31-4115-BD09-3F7995BAB91A}"/>
            </a:ext>
          </a:extLst>
        </xdr:cNvPr>
        <xdr:cNvSpPr txBox="1"/>
      </xdr:nvSpPr>
      <xdr:spPr>
        <a:xfrm>
          <a:off x="1857375" y="4265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39</xdr:row>
      <xdr:rowOff>4762</xdr:rowOff>
    </xdr:from>
    <xdr:ext cx="65" cy="172227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DD3BBC3-F99C-40FD-AB3A-27177CAD3954}"/>
            </a:ext>
          </a:extLst>
        </xdr:cNvPr>
        <xdr:cNvSpPr txBox="1"/>
      </xdr:nvSpPr>
      <xdr:spPr>
        <a:xfrm>
          <a:off x="1857375" y="7269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8</xdr:col>
      <xdr:colOff>396875</xdr:colOff>
      <xdr:row>26</xdr:row>
      <xdr:rowOff>53975</xdr:rowOff>
    </xdr:from>
    <xdr:to>
      <xdr:col>16</xdr:col>
      <xdr:colOff>92075</xdr:colOff>
      <xdr:row>40</xdr:row>
      <xdr:rowOff>155575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FFE812BA-A6CE-405F-B52D-B1DDA00F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2328-B13C-4B9E-A3B3-4D7D58B488A3}">
  <dimension ref="A1:J40"/>
  <sheetViews>
    <sheetView tabSelected="1" topLeftCell="A7" workbookViewId="0">
      <selection activeCell="C12" sqref="C12:E23"/>
    </sheetView>
  </sheetViews>
  <sheetFormatPr defaultRowHeight="14.5" x14ac:dyDescent="0.35"/>
  <cols>
    <col min="4" max="4" width="17.90625" customWidth="1"/>
    <col min="5" max="5" width="17" customWidth="1"/>
  </cols>
  <sheetData>
    <row r="1" spans="1:10" ht="15" thickBot="1" x14ac:dyDescent="0.4"/>
    <row r="2" spans="1:10" x14ac:dyDescent="0.35">
      <c r="H2" s="15" t="s">
        <v>0</v>
      </c>
      <c r="I2" s="16"/>
      <c r="J2" s="17"/>
    </row>
    <row r="3" spans="1:10" x14ac:dyDescent="0.35">
      <c r="H3" s="18"/>
      <c r="I3" s="19"/>
      <c r="J3" s="20"/>
    </row>
    <row r="4" spans="1:10" x14ac:dyDescent="0.35">
      <c r="H4" s="18"/>
      <c r="I4" s="19"/>
      <c r="J4" s="20"/>
    </row>
    <row r="5" spans="1:10" x14ac:dyDescent="0.35">
      <c r="H5" s="18"/>
      <c r="I5" s="19"/>
      <c r="J5" s="20"/>
    </row>
    <row r="6" spans="1:10" ht="15" thickBot="1" x14ac:dyDescent="0.4">
      <c r="H6" s="21"/>
      <c r="I6" s="22"/>
      <c r="J6" s="23"/>
    </row>
    <row r="9" spans="1:10" ht="26" x14ac:dyDescent="0.6">
      <c r="A9" s="1" t="s">
        <v>1</v>
      </c>
    </row>
    <row r="11" spans="1:10" x14ac:dyDescent="0.35">
      <c r="C11" s="2" t="s">
        <v>4</v>
      </c>
    </row>
    <row r="12" spans="1:10" ht="15" thickBot="1" x14ac:dyDescent="0.4">
      <c r="C12" s="4"/>
      <c r="D12" s="4"/>
      <c r="E12" s="3"/>
    </row>
    <row r="13" spans="1:10" ht="15" thickBot="1" x14ac:dyDescent="0.4">
      <c r="C13" s="5"/>
      <c r="D13" s="6" t="s">
        <v>2</v>
      </c>
      <c r="E13" s="10" t="s">
        <v>3</v>
      </c>
    </row>
    <row r="14" spans="1:10" x14ac:dyDescent="0.35">
      <c r="C14" s="5"/>
      <c r="D14" s="7">
        <f>100</f>
        <v>100</v>
      </c>
      <c r="E14" s="11">
        <f>0.9</f>
        <v>0.9</v>
      </c>
    </row>
    <row r="15" spans="1:10" x14ac:dyDescent="0.35">
      <c r="C15" s="5"/>
      <c r="D15" s="7">
        <f>200</f>
        <v>200</v>
      </c>
      <c r="E15" s="12">
        <f>0.8</f>
        <v>0.8</v>
      </c>
    </row>
    <row r="16" spans="1:10" x14ac:dyDescent="0.35">
      <c r="C16" s="5"/>
      <c r="D16" s="8">
        <f>250</f>
        <v>250</v>
      </c>
      <c r="E16" s="13">
        <f>0.76</f>
        <v>0.76</v>
      </c>
    </row>
    <row r="17" spans="3:6" ht="15" thickBot="1" x14ac:dyDescent="0.4">
      <c r="C17" s="5"/>
      <c r="D17" s="9">
        <f>300</f>
        <v>300</v>
      </c>
      <c r="E17" s="14">
        <f>0.7</f>
        <v>0.7</v>
      </c>
      <c r="F17" t="s">
        <v>5</v>
      </c>
    </row>
    <row r="18" spans="3:6" ht="15" thickBot="1" x14ac:dyDescent="0.4">
      <c r="C18" s="5"/>
      <c r="D18" s="9">
        <f>330</f>
        <v>330</v>
      </c>
      <c r="E18" s="14">
        <f>0.7</f>
        <v>0.7</v>
      </c>
    </row>
    <row r="19" spans="3:6" ht="15" thickBot="1" x14ac:dyDescent="0.4">
      <c r="C19" s="5"/>
      <c r="D19" s="9">
        <f>400</f>
        <v>400</v>
      </c>
      <c r="E19" s="14">
        <f>0.6</f>
        <v>0.6</v>
      </c>
    </row>
    <row r="20" spans="3:6" ht="15" thickBot="1" x14ac:dyDescent="0.4">
      <c r="C20" s="5"/>
      <c r="D20" s="9">
        <f>500</f>
        <v>500</v>
      </c>
      <c r="E20" s="14">
        <f>0.52</f>
        <v>0.52</v>
      </c>
    </row>
    <row r="21" spans="3:6" ht="15" thickBot="1" x14ac:dyDescent="0.4">
      <c r="C21" s="4"/>
      <c r="D21" s="9">
        <f>600</f>
        <v>600</v>
      </c>
      <c r="E21" s="14">
        <f>0.44</f>
        <v>0.44</v>
      </c>
    </row>
    <row r="22" spans="3:6" ht="15" thickBot="1" x14ac:dyDescent="0.4">
      <c r="C22" s="4"/>
      <c r="D22" s="9">
        <f>700</f>
        <v>700</v>
      </c>
      <c r="E22" s="14">
        <f>0.4</f>
        <v>0.4</v>
      </c>
    </row>
    <row r="23" spans="3:6" ht="15" thickBot="1" x14ac:dyDescent="0.4">
      <c r="C23" s="4"/>
      <c r="D23" s="9">
        <f>800</f>
        <v>800</v>
      </c>
      <c r="E23" s="14">
        <f>0.32</f>
        <v>0.32</v>
      </c>
    </row>
    <row r="24" spans="3:6" x14ac:dyDescent="0.35">
      <c r="C24" s="4"/>
      <c r="D24" s="4"/>
      <c r="E24" s="3"/>
    </row>
    <row r="27" spans="3:6" x14ac:dyDescent="0.35">
      <c r="C27" s="2" t="s">
        <v>6</v>
      </c>
    </row>
    <row r="28" spans="3:6" ht="15" thickBot="1" x14ac:dyDescent="0.4">
      <c r="C28" s="4"/>
      <c r="D28" s="4"/>
      <c r="E28" s="3"/>
    </row>
    <row r="29" spans="3:6" ht="15" thickBot="1" x14ac:dyDescent="0.4">
      <c r="C29" s="5"/>
      <c r="D29" s="6" t="s">
        <v>2</v>
      </c>
      <c r="E29" s="10" t="s">
        <v>3</v>
      </c>
    </row>
    <row r="30" spans="3:6" x14ac:dyDescent="0.35">
      <c r="C30" s="5"/>
      <c r="D30" s="7">
        <f>100</f>
        <v>100</v>
      </c>
      <c r="E30" s="11">
        <v>0.23</v>
      </c>
    </row>
    <row r="31" spans="3:6" x14ac:dyDescent="0.35">
      <c r="C31" s="5"/>
      <c r="D31" s="7">
        <f>200</f>
        <v>200</v>
      </c>
      <c r="E31" s="12">
        <f>0.48</f>
        <v>0.48</v>
      </c>
    </row>
    <row r="32" spans="3:6" x14ac:dyDescent="0.35">
      <c r="C32" s="5"/>
      <c r="D32" s="8">
        <f>300</f>
        <v>300</v>
      </c>
      <c r="E32" s="13">
        <f>0.64</f>
        <v>0.64</v>
      </c>
    </row>
    <row r="33" spans="3:6" ht="15" thickBot="1" x14ac:dyDescent="0.4">
      <c r="C33" s="5"/>
      <c r="D33" s="9">
        <f>359</f>
        <v>359</v>
      </c>
      <c r="E33" s="14">
        <f>0.7</f>
        <v>0.7</v>
      </c>
      <c r="F33" t="s">
        <v>5</v>
      </c>
    </row>
    <row r="34" spans="3:6" ht="15" thickBot="1" x14ac:dyDescent="0.4">
      <c r="C34" s="5"/>
      <c r="D34" s="9">
        <f>400</f>
        <v>400</v>
      </c>
      <c r="E34" s="14">
        <f>0.72</f>
        <v>0.72</v>
      </c>
    </row>
    <row r="35" spans="3:6" ht="15" thickBot="1" x14ac:dyDescent="0.4">
      <c r="C35" s="5"/>
      <c r="D35" s="9">
        <f>500</f>
        <v>500</v>
      </c>
      <c r="E35" s="14">
        <f>0.76</f>
        <v>0.76</v>
      </c>
    </row>
    <row r="36" spans="3:6" ht="15" thickBot="1" x14ac:dyDescent="0.4">
      <c r="C36" s="5"/>
      <c r="D36" s="9">
        <f>600</f>
        <v>600</v>
      </c>
      <c r="E36" s="14">
        <f>0.8</f>
        <v>0.8</v>
      </c>
    </row>
    <row r="37" spans="3:6" ht="15" thickBot="1" x14ac:dyDescent="0.4">
      <c r="C37" s="4"/>
      <c r="D37" s="9">
        <f>700</f>
        <v>700</v>
      </c>
      <c r="E37" s="14">
        <f>0.85</f>
        <v>0.85</v>
      </c>
    </row>
    <row r="38" spans="3:6" ht="15" thickBot="1" x14ac:dyDescent="0.4">
      <c r="C38" s="4"/>
      <c r="D38" s="9">
        <f>800</f>
        <v>800</v>
      </c>
      <c r="E38" s="14">
        <f>0.85</f>
        <v>0.85</v>
      </c>
    </row>
    <row r="39" spans="3:6" ht="15" thickBot="1" x14ac:dyDescent="0.4">
      <c r="C39" s="4"/>
      <c r="D39" s="9">
        <f>900</f>
        <v>900</v>
      </c>
      <c r="E39" s="14">
        <f>0.9</f>
        <v>0.9</v>
      </c>
    </row>
    <row r="40" spans="3:6" ht="15" thickBot="1" x14ac:dyDescent="0.4">
      <c r="C40" s="4"/>
      <c r="D40" s="9">
        <f>1000</f>
        <v>1000</v>
      </c>
      <c r="E40" s="14">
        <f>0.9</f>
        <v>0.9</v>
      </c>
    </row>
  </sheetData>
  <mergeCells count="1">
    <mergeCell ref="H2:J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2021-04-22T11:52:32Z</dcterms:created>
  <dcterms:modified xsi:type="dcterms:W3CDTF">2021-05-03T12:52:55Z</dcterms:modified>
</cp:coreProperties>
</file>