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2. Laboratório de Eletromagnetismo/Apontamentos/Aulas/TP3 - 15-03-2021/"/>
    </mc:Choice>
  </mc:AlternateContent>
  <xr:revisionPtr revIDLastSave="57" documentId="8_{2DB5DFCB-50AE-4F43-8C66-22C9C70F1631}" xr6:coauthVersionLast="46" xr6:coauthVersionMax="46" xr10:uidLastSave="{6C159050-0E47-4F23-BC5F-81EBF61DBFF8}"/>
  <bookViews>
    <workbookView minimized="1" xWindow="2280" yWindow="2280" windowWidth="14400" windowHeight="7360" xr2:uid="{3C827174-6D9C-4F0A-85D4-165C3733064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23" i="1"/>
  <c r="C22" i="1"/>
  <c r="C34" i="1"/>
  <c r="C33" i="1"/>
  <c r="C32" i="1"/>
  <c r="C31" i="1"/>
  <c r="C30" i="1"/>
  <c r="C29" i="1"/>
  <c r="C28" i="1"/>
  <c r="C27" i="1"/>
  <c r="C26" i="1"/>
  <c r="C25" i="1"/>
  <c r="C24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<sst xmlns="http://schemas.openxmlformats.org/spreadsheetml/2006/main" count="8" uniqueCount="7">
  <si>
    <t>André Cruz – A92833          Beatriz Demétrio – A92839             
   Carlos Ferreira – A92846               Ano 2 - Turno 1
Engenharia Física</t>
  </si>
  <si>
    <t>T3 - Resposta em frequência de um circuito RLC</t>
  </si>
  <si>
    <t>Circuito em Série</t>
  </si>
  <si>
    <t>Circuito em Paralelo</t>
  </si>
  <si>
    <t xml:space="preserve">                    (KHz)</t>
  </si>
  <si>
    <t xml:space="preserve">                     (KHz)</t>
  </si>
  <si>
    <t>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</si>
</sst>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Border="1" applyAlignment="1"/>
    <xf numFmtId="0" fontId="2" fillId="0" borderId="0" xfId="0" applyFont="1" applyBorder="1" applyAlignment="1"/>
    <xf numFmtId="0" fontId="0" fillId="2" borderId="12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V_out em função da</a:t>
            </a:r>
            <a:r>
              <a:rPr lang="en-US" b="1" baseline="0">
                <a:solidFill>
                  <a:schemeClr val="accent2"/>
                </a:solidFill>
              </a:rPr>
              <a:t> frequência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6649273946638"/>
          <c:y val="0.17193408554016687"/>
          <c:w val="0.79665182897313136"/>
          <c:h val="0.70659005895596261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Folha1!$B$14:$B$34</c:f>
              <c:numCache>
                <c:formatCode>0.0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Folha1!$C$14:$C$34</c:f>
              <c:numCache>
                <c:formatCode>0.000</c:formatCode>
                <c:ptCount val="21"/>
                <c:pt idx="0">
                  <c:v>1.07</c:v>
                </c:pt>
                <c:pt idx="1">
                  <c:v>1.31</c:v>
                </c:pt>
                <c:pt idx="2">
                  <c:v>1.59</c:v>
                </c:pt>
                <c:pt idx="3">
                  <c:v>1.92</c:v>
                </c:pt>
                <c:pt idx="4">
                  <c:v>2.2999999999999998</c:v>
                </c:pt>
                <c:pt idx="5">
                  <c:v>2.75</c:v>
                </c:pt>
                <c:pt idx="6">
                  <c:v>3.27</c:v>
                </c:pt>
                <c:pt idx="7">
                  <c:v>3.85</c:v>
                </c:pt>
                <c:pt idx="8">
                  <c:v>4.38</c:v>
                </c:pt>
                <c:pt idx="9">
                  <c:v>4.82</c:v>
                </c:pt>
                <c:pt idx="10">
                  <c:v>4.99</c:v>
                </c:pt>
                <c:pt idx="11">
                  <c:v>4.87</c:v>
                </c:pt>
                <c:pt idx="12">
                  <c:v>4.54</c:v>
                </c:pt>
                <c:pt idx="13">
                  <c:v>4.1399999999999997</c:v>
                </c:pt>
                <c:pt idx="14">
                  <c:v>3.75</c:v>
                </c:pt>
                <c:pt idx="15">
                  <c:v>3.39</c:v>
                </c:pt>
                <c:pt idx="16">
                  <c:v>3.08</c:v>
                </c:pt>
                <c:pt idx="17">
                  <c:v>2.82</c:v>
                </c:pt>
                <c:pt idx="18">
                  <c:v>2.59</c:v>
                </c:pt>
                <c:pt idx="19">
                  <c:v>2.39</c:v>
                </c:pt>
                <c:pt idx="20">
                  <c:v>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5-418B-A7F7-E44BF71B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24416"/>
        <c:axId val="559587520"/>
      </c:scatterChart>
      <c:valAx>
        <c:axId val="471224416"/>
        <c:scaling>
          <c:orientation val="minMax"/>
          <c:max val="1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frequência (kHz)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587520"/>
        <c:crosses val="autoZero"/>
        <c:crossBetween val="midCat"/>
        <c:majorUnit val="0.5"/>
      </c:valAx>
      <c:valAx>
        <c:axId val="55958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V_out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22441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V_out em função da</a:t>
            </a:r>
            <a:r>
              <a:rPr lang="en-US" b="1" baseline="0">
                <a:solidFill>
                  <a:schemeClr val="accent2"/>
                </a:solidFill>
              </a:rPr>
              <a:t> frequência</a:t>
            </a:r>
            <a:endParaRPr lang="en-US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34249493513211776"/>
          <c:y val="1.97260256950900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6649273946638"/>
          <c:y val="0.17193408554016687"/>
          <c:w val="0.79665182897313136"/>
          <c:h val="0.70659005895596261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Folha1!$B$41:$B$61</c:f>
              <c:numCache>
                <c:formatCode>0.0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</c:numCache>
            </c:numRef>
          </c:xVal>
          <c:yVal>
            <c:numRef>
              <c:f>Folha1!$C$41:$C$61</c:f>
              <c:numCache>
                <c:formatCode>0.000</c:formatCode>
                <c:ptCount val="21"/>
                <c:pt idx="0">
                  <c:v>3.25</c:v>
                </c:pt>
                <c:pt idx="1">
                  <c:v>3.64</c:v>
                </c:pt>
                <c:pt idx="2">
                  <c:v>3.97</c:v>
                </c:pt>
                <c:pt idx="3">
                  <c:v>4.25</c:v>
                </c:pt>
                <c:pt idx="4">
                  <c:v>4.47</c:v>
                </c:pt>
                <c:pt idx="5">
                  <c:v>4.6500000000000004</c:v>
                </c:pt>
                <c:pt idx="6">
                  <c:v>4.78</c:v>
                </c:pt>
                <c:pt idx="7">
                  <c:v>4.88</c:v>
                </c:pt>
                <c:pt idx="8">
                  <c:v>4.9400000000000004</c:v>
                </c:pt>
                <c:pt idx="9">
                  <c:v>4.9800000000000004</c:v>
                </c:pt>
                <c:pt idx="10">
                  <c:v>4.99</c:v>
                </c:pt>
                <c:pt idx="11">
                  <c:v>4.99</c:v>
                </c:pt>
                <c:pt idx="12">
                  <c:v>4.96</c:v>
                </c:pt>
                <c:pt idx="13">
                  <c:v>4.92</c:v>
                </c:pt>
                <c:pt idx="14">
                  <c:v>4.87</c:v>
                </c:pt>
                <c:pt idx="15">
                  <c:v>4.8099999999999996</c:v>
                </c:pt>
                <c:pt idx="16">
                  <c:v>4.74</c:v>
                </c:pt>
                <c:pt idx="17">
                  <c:v>4.68</c:v>
                </c:pt>
                <c:pt idx="18">
                  <c:v>4.5999999999999996</c:v>
                </c:pt>
                <c:pt idx="19">
                  <c:v>4.5199999999999996</c:v>
                </c:pt>
                <c:pt idx="20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1-4F62-A5B9-4575AFA6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24416"/>
        <c:axId val="559587520"/>
      </c:scatterChart>
      <c:valAx>
        <c:axId val="471224416"/>
        <c:scaling>
          <c:orientation val="minMax"/>
          <c:max val="13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frequência (kHz)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587520"/>
        <c:crosses val="autoZero"/>
        <c:crossBetween val="midCat"/>
        <c:majorUnit val="0.5"/>
      </c:valAx>
      <c:valAx>
        <c:axId val="55958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V_out (V)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22441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639800</xdr:colOff>
      <xdr:row>4</xdr:row>
      <xdr:rowOff>57347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008B90A-CCEE-473A-B415-61EA19705A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9600" y="200025"/>
          <a:ext cx="1662150" cy="8193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139700</xdr:rowOff>
    </xdr:to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98365A64-DF66-48D4-A35A-4991F0530A14}"/>
            </a:ext>
          </a:extLst>
        </xdr:cNvPr>
        <xdr:cNvSpPr>
          <a:spLocks noChangeAspect="1" noChangeArrowheads="1"/>
        </xdr:cNvSpPr>
      </xdr:nvSpPr>
      <xdr:spPr bwMode="auto">
        <a:xfrm>
          <a:off x="6419850" y="0"/>
          <a:ext cx="3048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32301</xdr:colOff>
      <xdr:row>12</xdr:row>
      <xdr:rowOff>8283</xdr:rowOff>
    </xdr:from>
    <xdr:ext cx="636393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893D5F-875C-4D44-B81A-19370E0B9D1E}"/>
            </a:ext>
          </a:extLst>
        </xdr:cNvPr>
        <xdr:cNvSpPr txBox="1"/>
      </xdr:nvSpPr>
      <xdr:spPr>
        <a:xfrm>
          <a:off x="645214" y="2542761"/>
          <a:ext cx="63639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Frequência</a:t>
          </a:r>
        </a:p>
      </xdr:txBody>
    </xdr:sp>
    <xdr:clientData/>
  </xdr:oneCellAnchor>
  <xdr:oneCellAnchor>
    <xdr:from>
      <xdr:col>2</xdr:col>
      <xdr:colOff>47625</xdr:colOff>
      <xdr:row>12</xdr:row>
      <xdr:rowOff>0</xdr:rowOff>
    </xdr:from>
    <xdr:ext cx="282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16C9EE5-141A-4C01-B216-AB37677CACE1}"/>
                </a:ext>
              </a:extLst>
            </xdr:cNvPr>
            <xdr:cNvSpPr txBox="1"/>
          </xdr:nvSpPr>
          <xdr:spPr>
            <a:xfrm>
              <a:off x="1685925" y="2533650"/>
              <a:ext cx="282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16C9EE5-141A-4C01-B216-AB37677CACE1}"/>
                </a:ext>
              </a:extLst>
            </xdr:cNvPr>
            <xdr:cNvSpPr txBox="1"/>
          </xdr:nvSpPr>
          <xdr:spPr>
            <a:xfrm>
              <a:off x="1685925" y="2533650"/>
              <a:ext cx="282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𝑉_𝑜𝑢𝑡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4</xdr:col>
      <xdr:colOff>474134</xdr:colOff>
      <xdr:row>11</xdr:row>
      <xdr:rowOff>0</xdr:rowOff>
    </xdr:from>
    <xdr:to>
      <xdr:col>15</xdr:col>
      <xdr:colOff>1</xdr:colOff>
      <xdr:row>31</xdr:row>
      <xdr:rowOff>169332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255433-8F69-47E9-B42D-C838F51B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24018</xdr:colOff>
      <xdr:row>39</xdr:row>
      <xdr:rowOff>0</xdr:rowOff>
    </xdr:from>
    <xdr:ext cx="636393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1E8F8509-EDD1-4B98-AE73-A22F45485F15}"/>
            </a:ext>
          </a:extLst>
        </xdr:cNvPr>
        <xdr:cNvSpPr txBox="1"/>
      </xdr:nvSpPr>
      <xdr:spPr>
        <a:xfrm>
          <a:off x="636931" y="7810500"/>
          <a:ext cx="63639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pt-PT" sz="1100"/>
            <a:t>Frequência</a:t>
          </a:r>
        </a:p>
      </xdr:txBody>
    </xdr:sp>
    <xdr:clientData/>
  </xdr:oneCellAnchor>
  <xdr:oneCellAnchor>
    <xdr:from>
      <xdr:col>2</xdr:col>
      <xdr:colOff>47625</xdr:colOff>
      <xdr:row>39</xdr:row>
      <xdr:rowOff>0</xdr:rowOff>
    </xdr:from>
    <xdr:ext cx="282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13353CA-E337-4FC8-A43A-4EFC90F89F64}"/>
                </a:ext>
              </a:extLst>
            </xdr:cNvPr>
            <xdr:cNvSpPr txBox="1"/>
          </xdr:nvSpPr>
          <xdr:spPr>
            <a:xfrm>
              <a:off x="1685925" y="2533650"/>
              <a:ext cx="282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613353CA-E337-4FC8-A43A-4EFC90F89F64}"/>
                </a:ext>
              </a:extLst>
            </xdr:cNvPr>
            <xdr:cNvSpPr txBox="1"/>
          </xdr:nvSpPr>
          <xdr:spPr>
            <a:xfrm>
              <a:off x="1685925" y="2533650"/>
              <a:ext cx="282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𝑉_𝑜𝑢𝑡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4</xdr:col>
      <xdr:colOff>465667</xdr:colOff>
      <xdr:row>38</xdr:row>
      <xdr:rowOff>119592</xdr:rowOff>
    </xdr:from>
    <xdr:to>
      <xdr:col>15</xdr:col>
      <xdr:colOff>21167</xdr:colOff>
      <xdr:row>60</xdr:row>
      <xdr:rowOff>3175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6A479-BD1E-4634-BC31-97EA876C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EF69-BC89-46A9-9DA0-EA2271C3848F}">
  <dimension ref="B1:K61"/>
  <sheetViews>
    <sheetView showGridLines="0" tabSelected="1" topLeftCell="A13" zoomScale="90" zoomScaleNormal="90" workbookViewId="0">
      <selection activeCell="B28" sqref="B28"/>
    </sheetView>
  </sheetViews>
  <sheetFormatPr defaultRowHeight="14.5" x14ac:dyDescent="0.35"/>
  <cols>
    <col min="2" max="2" width="15.453125" customWidth="1"/>
    <col min="3" max="3" width="12.453125" bestFit="1" customWidth="1"/>
  </cols>
  <sheetData>
    <row r="1" spans="2:11" x14ac:dyDescent="0.35">
      <c r="B1" s="1"/>
      <c r="E1" s="2"/>
      <c r="F1" s="12" t="s">
        <v>0</v>
      </c>
      <c r="G1" s="13"/>
      <c r="H1" s="14"/>
    </row>
    <row r="2" spans="2:11" x14ac:dyDescent="0.35">
      <c r="B2" s="1"/>
      <c r="E2" s="2"/>
      <c r="F2" s="15"/>
      <c r="G2" s="16"/>
      <c r="H2" s="17"/>
    </row>
    <row r="3" spans="2:11" x14ac:dyDescent="0.35">
      <c r="B3" s="1"/>
      <c r="E3" s="2"/>
      <c r="F3" s="15"/>
      <c r="G3" s="16"/>
      <c r="H3" s="17"/>
    </row>
    <row r="4" spans="2:11" x14ac:dyDescent="0.35">
      <c r="B4" s="1"/>
      <c r="E4" s="2"/>
      <c r="F4" s="15"/>
      <c r="G4" s="16"/>
      <c r="H4" s="17"/>
    </row>
    <row r="5" spans="2:11" ht="15" thickBot="1" x14ac:dyDescent="0.4">
      <c r="B5" s="1"/>
      <c r="E5" s="2"/>
      <c r="F5" s="18"/>
      <c r="G5" s="19"/>
      <c r="H5" s="20"/>
    </row>
    <row r="6" spans="2:11" x14ac:dyDescent="0.35">
      <c r="B6" s="1"/>
      <c r="E6" s="2"/>
    </row>
    <row r="7" spans="2:11" ht="15" thickBot="1" x14ac:dyDescent="0.4">
      <c r="B7" s="1"/>
      <c r="E7" s="2"/>
    </row>
    <row r="8" spans="2:11" ht="24" thickBot="1" x14ac:dyDescent="0.6">
      <c r="B8" s="21" t="s">
        <v>1</v>
      </c>
      <c r="C8" s="22"/>
      <c r="D8" s="22"/>
      <c r="E8" s="22"/>
      <c r="F8" s="22"/>
      <c r="G8" s="22"/>
      <c r="H8" s="22"/>
      <c r="I8" s="22"/>
      <c r="J8" s="22"/>
      <c r="K8" s="23"/>
    </row>
    <row r="9" spans="2:11" x14ac:dyDescent="0.35">
      <c r="B9" s="1"/>
      <c r="E9" s="2"/>
    </row>
    <row r="11" spans="2:11" ht="23.5" x14ac:dyDescent="0.55000000000000004">
      <c r="B11" s="4" t="s">
        <v>2</v>
      </c>
      <c r="C11" s="4"/>
      <c r="D11" s="4"/>
      <c r="E11" s="3"/>
      <c r="F11" s="3"/>
      <c r="G11" s="3"/>
      <c r="H11" s="3"/>
      <c r="I11" s="3"/>
      <c r="J11" s="3"/>
      <c r="K11" s="3"/>
    </row>
    <row r="12" spans="2:11" ht="15" thickBot="1" x14ac:dyDescent="0.4"/>
    <row r="13" spans="2:11" ht="15" thickBot="1" x14ac:dyDescent="0.4">
      <c r="B13" s="5" t="s">
        <v>4</v>
      </c>
      <c r="C13" s="5" t="s">
        <v>6</v>
      </c>
    </row>
    <row r="14" spans="2:11" x14ac:dyDescent="0.35">
      <c r="B14" s="9">
        <v>3</v>
      </c>
      <c r="C14" s="6">
        <f>1.07</f>
        <v>1.07</v>
      </c>
    </row>
    <row r="15" spans="2:11" x14ac:dyDescent="0.35">
      <c r="B15" s="10">
        <v>3.5</v>
      </c>
      <c r="C15" s="7">
        <f>1.31</f>
        <v>1.31</v>
      </c>
    </row>
    <row r="16" spans="2:11" x14ac:dyDescent="0.35">
      <c r="B16" s="10">
        <v>4</v>
      </c>
      <c r="C16" s="7">
        <f>1.59</f>
        <v>1.59</v>
      </c>
    </row>
    <row r="17" spans="2:3" x14ac:dyDescent="0.35">
      <c r="B17" s="10">
        <v>4.5</v>
      </c>
      <c r="C17" s="7">
        <f>1.92</f>
        <v>1.92</v>
      </c>
    </row>
    <row r="18" spans="2:3" x14ac:dyDescent="0.35">
      <c r="B18" s="10">
        <v>5</v>
      </c>
      <c r="C18" s="7">
        <f>2.3</f>
        <v>2.2999999999999998</v>
      </c>
    </row>
    <row r="19" spans="2:3" x14ac:dyDescent="0.35">
      <c r="B19" s="9">
        <v>5.5</v>
      </c>
      <c r="C19" s="6">
        <f>2.75</f>
        <v>2.75</v>
      </c>
    </row>
    <row r="20" spans="2:3" x14ac:dyDescent="0.35">
      <c r="B20" s="9">
        <v>6</v>
      </c>
      <c r="C20" s="6">
        <f>3.27</f>
        <v>3.27</v>
      </c>
    </row>
    <row r="21" spans="2:3" x14ac:dyDescent="0.35">
      <c r="B21" s="9">
        <v>6.5</v>
      </c>
      <c r="C21" s="6">
        <v>3.85</v>
      </c>
    </row>
    <row r="22" spans="2:3" x14ac:dyDescent="0.35">
      <c r="B22" s="9">
        <v>7</v>
      </c>
      <c r="C22" s="6">
        <f>4.38</f>
        <v>4.38</v>
      </c>
    </row>
    <row r="23" spans="2:3" x14ac:dyDescent="0.35">
      <c r="B23" s="9">
        <v>7.5</v>
      </c>
      <c r="C23" s="6">
        <f>4.82</f>
        <v>4.82</v>
      </c>
    </row>
    <row r="24" spans="2:3" x14ac:dyDescent="0.35">
      <c r="B24" s="9">
        <v>8</v>
      </c>
      <c r="C24" s="6">
        <f>4.99</f>
        <v>4.99</v>
      </c>
    </row>
    <row r="25" spans="2:3" x14ac:dyDescent="0.35">
      <c r="B25" s="9">
        <v>8.5</v>
      </c>
      <c r="C25" s="6">
        <f>4.87</f>
        <v>4.87</v>
      </c>
    </row>
    <row r="26" spans="2:3" x14ac:dyDescent="0.35">
      <c r="B26" s="9">
        <v>9</v>
      </c>
      <c r="C26" s="6">
        <f>4.54</f>
        <v>4.54</v>
      </c>
    </row>
    <row r="27" spans="2:3" x14ac:dyDescent="0.35">
      <c r="B27" s="9">
        <v>9.5</v>
      </c>
      <c r="C27" s="6">
        <f>4.14</f>
        <v>4.1399999999999997</v>
      </c>
    </row>
    <row r="28" spans="2:3" x14ac:dyDescent="0.35">
      <c r="B28" s="9">
        <v>10</v>
      </c>
      <c r="C28" s="6">
        <f>3.75</f>
        <v>3.75</v>
      </c>
    </row>
    <row r="29" spans="2:3" x14ac:dyDescent="0.35">
      <c r="B29" s="9">
        <v>10.5</v>
      </c>
      <c r="C29" s="6">
        <f>3.39</f>
        <v>3.39</v>
      </c>
    </row>
    <row r="30" spans="2:3" x14ac:dyDescent="0.35">
      <c r="B30" s="9">
        <v>11</v>
      </c>
      <c r="C30" s="6">
        <f>3.08</f>
        <v>3.08</v>
      </c>
    </row>
    <row r="31" spans="2:3" x14ac:dyDescent="0.35">
      <c r="B31" s="9">
        <v>11.5</v>
      </c>
      <c r="C31" s="6">
        <f>2.82</f>
        <v>2.82</v>
      </c>
    </row>
    <row r="32" spans="2:3" x14ac:dyDescent="0.35">
      <c r="B32" s="9">
        <v>12</v>
      </c>
      <c r="C32" s="6">
        <f>2.59</f>
        <v>2.59</v>
      </c>
    </row>
    <row r="33" spans="2:11" x14ac:dyDescent="0.35">
      <c r="B33" s="9">
        <v>12.5</v>
      </c>
      <c r="C33" s="6">
        <f>2.39</f>
        <v>2.39</v>
      </c>
    </row>
    <row r="34" spans="2:11" ht="15" thickBot="1" x14ac:dyDescent="0.4">
      <c r="B34" s="11">
        <v>13</v>
      </c>
      <c r="C34" s="8">
        <f>2.23</f>
        <v>2.23</v>
      </c>
    </row>
    <row r="38" spans="2:11" ht="23.5" x14ac:dyDescent="0.55000000000000004">
      <c r="B38" s="4" t="s">
        <v>3</v>
      </c>
      <c r="C38" s="4"/>
      <c r="D38" s="4"/>
      <c r="E38" s="3"/>
      <c r="F38" s="3"/>
      <c r="G38" s="3"/>
      <c r="H38" s="3"/>
      <c r="I38" s="3"/>
      <c r="J38" s="3"/>
      <c r="K38" s="3"/>
    </row>
    <row r="39" spans="2:11" ht="15" thickBot="1" x14ac:dyDescent="0.4"/>
    <row r="40" spans="2:11" ht="15" thickBot="1" x14ac:dyDescent="0.4">
      <c r="B40" s="5" t="s">
        <v>5</v>
      </c>
      <c r="C40" s="5" t="s">
        <v>6</v>
      </c>
    </row>
    <row r="41" spans="2:11" x14ac:dyDescent="0.35">
      <c r="B41" s="9">
        <v>3</v>
      </c>
      <c r="C41" s="6">
        <f>3.25</f>
        <v>3.25</v>
      </c>
    </row>
    <row r="42" spans="2:11" x14ac:dyDescent="0.35">
      <c r="B42" s="10">
        <v>3.5</v>
      </c>
      <c r="C42" s="7">
        <f>3.64</f>
        <v>3.64</v>
      </c>
    </row>
    <row r="43" spans="2:11" x14ac:dyDescent="0.35">
      <c r="B43" s="10">
        <v>4</v>
      </c>
      <c r="C43" s="7">
        <f>3.97</f>
        <v>3.97</v>
      </c>
    </row>
    <row r="44" spans="2:11" x14ac:dyDescent="0.35">
      <c r="B44" s="10">
        <v>4.5</v>
      </c>
      <c r="C44" s="7">
        <f>4.25</f>
        <v>4.25</v>
      </c>
    </row>
    <row r="45" spans="2:11" x14ac:dyDescent="0.35">
      <c r="B45" s="10">
        <v>5</v>
      </c>
      <c r="C45" s="7">
        <f>4.47</f>
        <v>4.47</v>
      </c>
    </row>
    <row r="46" spans="2:11" x14ac:dyDescent="0.35">
      <c r="B46" s="9">
        <v>5.5</v>
      </c>
      <c r="C46" s="6">
        <f>4.65</f>
        <v>4.6500000000000004</v>
      </c>
    </row>
    <row r="47" spans="2:11" x14ac:dyDescent="0.35">
      <c r="B47" s="9">
        <v>6</v>
      </c>
      <c r="C47" s="6">
        <f>4.78</f>
        <v>4.78</v>
      </c>
    </row>
    <row r="48" spans="2:11" x14ac:dyDescent="0.35">
      <c r="B48" s="9">
        <v>6.5</v>
      </c>
      <c r="C48" s="6">
        <f>4.88</f>
        <v>4.88</v>
      </c>
    </row>
    <row r="49" spans="2:3" x14ac:dyDescent="0.35">
      <c r="B49" s="9">
        <v>7</v>
      </c>
      <c r="C49" s="6">
        <f>4.94</f>
        <v>4.9400000000000004</v>
      </c>
    </row>
    <row r="50" spans="2:3" x14ac:dyDescent="0.35">
      <c r="B50" s="9">
        <v>7.5</v>
      </c>
      <c r="C50" s="6">
        <f>4.98</f>
        <v>4.9800000000000004</v>
      </c>
    </row>
    <row r="51" spans="2:3" x14ac:dyDescent="0.35">
      <c r="B51" s="9">
        <v>8</v>
      </c>
      <c r="C51" s="6">
        <f>4.99</f>
        <v>4.99</v>
      </c>
    </row>
    <row r="52" spans="2:3" x14ac:dyDescent="0.35">
      <c r="B52" s="9">
        <v>8.5</v>
      </c>
      <c r="C52" s="6">
        <f>4.99</f>
        <v>4.99</v>
      </c>
    </row>
    <row r="53" spans="2:3" x14ac:dyDescent="0.35">
      <c r="B53" s="9">
        <v>9</v>
      </c>
      <c r="C53" s="6">
        <f>4.96</f>
        <v>4.96</v>
      </c>
    </row>
    <row r="54" spans="2:3" x14ac:dyDescent="0.35">
      <c r="B54" s="9">
        <v>9.5</v>
      </c>
      <c r="C54" s="6">
        <f>4.92</f>
        <v>4.92</v>
      </c>
    </row>
    <row r="55" spans="2:3" x14ac:dyDescent="0.35">
      <c r="B55" s="9">
        <v>10</v>
      </c>
      <c r="C55" s="6">
        <f>4.87</f>
        <v>4.87</v>
      </c>
    </row>
    <row r="56" spans="2:3" x14ac:dyDescent="0.35">
      <c r="B56" s="9">
        <v>10.5</v>
      </c>
      <c r="C56" s="6">
        <f>4.81</f>
        <v>4.8099999999999996</v>
      </c>
    </row>
    <row r="57" spans="2:3" x14ac:dyDescent="0.35">
      <c r="B57" s="9">
        <v>11</v>
      </c>
      <c r="C57" s="6">
        <f>4.74</f>
        <v>4.74</v>
      </c>
    </row>
    <row r="58" spans="2:3" x14ac:dyDescent="0.35">
      <c r="B58" s="9">
        <v>11.5</v>
      </c>
      <c r="C58" s="6">
        <f>4.68</f>
        <v>4.68</v>
      </c>
    </row>
    <row r="59" spans="2:3" x14ac:dyDescent="0.35">
      <c r="B59" s="9">
        <v>12</v>
      </c>
      <c r="C59" s="6">
        <f>4.6</f>
        <v>4.5999999999999996</v>
      </c>
    </row>
    <row r="60" spans="2:3" x14ac:dyDescent="0.35">
      <c r="B60" s="9">
        <v>12.5</v>
      </c>
      <c r="C60" s="6">
        <f>4.52</f>
        <v>4.5199999999999996</v>
      </c>
    </row>
    <row r="61" spans="2:3" ht="15" thickBot="1" x14ac:dyDescent="0.4">
      <c r="B61" s="11">
        <v>13</v>
      </c>
      <c r="C61" s="8">
        <f>4.44</f>
        <v>4.4400000000000004</v>
      </c>
    </row>
  </sheetData>
  <mergeCells count="2">
    <mergeCell ref="F1:H5"/>
    <mergeCell ref="B8:K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Beatriz Demétrio</cp:lastModifiedBy>
  <dcterms:created xsi:type="dcterms:W3CDTF">2021-03-15T19:33:45Z</dcterms:created>
  <dcterms:modified xsi:type="dcterms:W3CDTF">2021-03-16T10:24:09Z</dcterms:modified>
</cp:coreProperties>
</file>