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ilzhang\Desktop\Private\"/>
    </mc:Choice>
  </mc:AlternateContent>
  <bookViews>
    <workbookView xWindow="2790" yWindow="0" windowWidth="27870" windowHeight="12975"/>
  </bookViews>
  <sheets>
    <sheet name="Saving Plan" sheetId="1" r:id="rId1"/>
    <sheet name="Pay Pla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J7" i="2" l="1"/>
  <c r="E6" i="2"/>
  <c r="F6" i="2" s="1"/>
  <c r="E5" i="2"/>
  <c r="F5" i="2" s="1"/>
  <c r="E4" i="2"/>
  <c r="F4" i="2" s="1"/>
  <c r="G28" i="1" l="1"/>
  <c r="F28" i="1"/>
  <c r="E28" i="1"/>
  <c r="D28" i="1"/>
  <c r="C28" i="1"/>
  <c r="C29" i="1" s="1"/>
  <c r="D29" i="1" s="1"/>
  <c r="E29" i="1" s="1"/>
  <c r="F29" i="1" s="1"/>
  <c r="D19" i="1"/>
  <c r="E19" i="1"/>
  <c r="F19" i="1"/>
  <c r="G19" i="1"/>
  <c r="C19" i="1"/>
  <c r="C20" i="1" s="1"/>
  <c r="D20" i="1" l="1"/>
  <c r="E20" i="1" s="1"/>
  <c r="F20" i="1" s="1"/>
  <c r="G20" i="1" s="1"/>
  <c r="G29" i="1"/>
</calcChain>
</file>

<file path=xl/comments1.xml><?xml version="1.0" encoding="utf-8"?>
<comments xmlns="http://schemas.openxmlformats.org/spreadsheetml/2006/main">
  <authors>
    <author>Administrator</author>
  </authors>
  <commentList>
    <comment ref="D1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M/1.5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年初81
</t>
        </r>
      </text>
    </comment>
  </commentList>
</comments>
</file>

<file path=xl/sharedStrings.xml><?xml version="1.0" encoding="utf-8"?>
<sst xmlns="http://schemas.openxmlformats.org/spreadsheetml/2006/main" count="39" uniqueCount="37">
  <si>
    <t>水平降低至 1w</t>
    <phoneticPr fontId="1" type="noConversion"/>
  </si>
  <si>
    <t>M</t>
    <phoneticPr fontId="1" type="noConversion"/>
  </si>
  <si>
    <t>W</t>
    <phoneticPr fontId="1" type="noConversion"/>
  </si>
  <si>
    <t>學</t>
    <phoneticPr fontId="1" type="noConversion"/>
  </si>
  <si>
    <t>日常</t>
    <phoneticPr fontId="1" type="noConversion"/>
  </si>
  <si>
    <t>保</t>
    <phoneticPr fontId="1" type="noConversion"/>
  </si>
  <si>
    <t>Left</t>
    <phoneticPr fontId="1" type="noConversion"/>
  </si>
  <si>
    <t>房租</t>
    <phoneticPr fontId="1" type="noConversion"/>
  </si>
  <si>
    <t>MoveOut</t>
    <phoneticPr fontId="1" type="noConversion"/>
  </si>
  <si>
    <t>2萬1</t>
    <phoneticPr fontId="1" type="noConversion"/>
  </si>
  <si>
    <t>132萬</t>
    <phoneticPr fontId="1" type="noConversion"/>
  </si>
  <si>
    <t>8萬</t>
    <phoneticPr fontId="1" type="noConversion"/>
  </si>
  <si>
    <t>bed</t>
    <phoneticPr fontId="1" type="noConversion"/>
  </si>
  <si>
    <t>tv</t>
    <phoneticPr fontId="1" type="noConversion"/>
  </si>
  <si>
    <t>filter</t>
    <phoneticPr fontId="1" type="noConversion"/>
  </si>
  <si>
    <t>24+12=36</t>
    <phoneticPr fontId="1" type="noConversion"/>
  </si>
  <si>
    <t>sofa</t>
    <phoneticPr fontId="1" type="noConversion"/>
  </si>
  <si>
    <t>table(out)</t>
    <phoneticPr fontId="1" type="noConversion"/>
  </si>
  <si>
    <t>closet</t>
    <phoneticPr fontId="1" type="noConversion"/>
  </si>
  <si>
    <t>kitchen</t>
  </si>
  <si>
    <t>fridge</t>
    <phoneticPr fontId="1" type="noConversion"/>
  </si>
  <si>
    <t>wahser</t>
    <phoneticPr fontId="1" type="noConversion"/>
  </si>
  <si>
    <t>table(kitchen)</t>
    <phoneticPr fontId="1" type="noConversion"/>
  </si>
  <si>
    <t>closet(TV)</t>
    <phoneticPr fontId="1" type="noConversion"/>
  </si>
  <si>
    <t>closet(shooe)</t>
    <phoneticPr fontId="1" type="noConversion"/>
  </si>
  <si>
    <t>air condition</t>
    <phoneticPr fontId="1" type="noConversion"/>
  </si>
  <si>
    <t>fan*2</t>
    <phoneticPr fontId="1" type="noConversion"/>
  </si>
  <si>
    <t>closet(mixed)</t>
    <phoneticPr fontId="1" type="noConversion"/>
  </si>
  <si>
    <t>drier&amp;air</t>
    <phoneticPr fontId="1" type="noConversion"/>
  </si>
  <si>
    <t>StayHome</t>
    <phoneticPr fontId="1" type="noConversion"/>
  </si>
  <si>
    <t>儲蓄險</t>
    <phoneticPr fontId="1" type="noConversion"/>
  </si>
  <si>
    <t>加班費</t>
    <phoneticPr fontId="1" type="noConversion"/>
  </si>
  <si>
    <t>每月 1.5</t>
    <phoneticPr fontId="1" type="noConversion"/>
  </si>
  <si>
    <t>每月 1</t>
    <phoneticPr fontId="1" type="noConversion"/>
  </si>
  <si>
    <t>每月2</t>
    <phoneticPr fontId="1" type="noConversion"/>
  </si>
  <si>
    <t>每月1.5</t>
    <phoneticPr fontId="1" type="noConversion"/>
  </si>
  <si>
    <t>先退掉可以+0.5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</si>
</sst>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;[Red]\-&quot;$&quot;#,##0.00"/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新細明體"/>
      <family val="2"/>
      <charset val="136"/>
      <scheme val="minor"/>
    </font>
    <font>
      <sz val="9"/>
      <color indexed="8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8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K29"/>
  <sheetViews>
    <sheetView tabSelected="1" topLeftCell="A4" workbookViewId="0">
      <selection activeCell="G17" sqref="G17"/>
    </sheetView>
  </sheetViews>
  <sheetFormatPr defaultRowHeight="16.5" x14ac:dyDescent="0.25"/>
  <cols>
    <col min="4" max="4" width="9" style="1"/>
  </cols>
  <sheetData>
    <row r="3" spans="1:11" x14ac:dyDescent="0.25">
      <c r="B3">
        <v>4.5</v>
      </c>
    </row>
    <row r="4" spans="1:11" x14ac:dyDescent="0.25">
      <c r="B4">
        <v>0.45</v>
      </c>
      <c r="C4" t="s">
        <v>3</v>
      </c>
    </row>
    <row r="5" spans="1:11" x14ac:dyDescent="0.25">
      <c r="B5">
        <v>1</v>
      </c>
      <c r="C5" t="s">
        <v>4</v>
      </c>
    </row>
    <row r="6" spans="1:11" x14ac:dyDescent="0.25">
      <c r="B6">
        <v>0.25</v>
      </c>
      <c r="C6" t="s">
        <v>5</v>
      </c>
    </row>
    <row r="7" spans="1:11" x14ac:dyDescent="0.25">
      <c r="B7">
        <v>0.55000000000000004</v>
      </c>
      <c r="C7" t="s">
        <v>30</v>
      </c>
      <c r="D7" s="7" t="s">
        <v>36</v>
      </c>
    </row>
    <row r="8" spans="1:11" x14ac:dyDescent="0.25">
      <c r="B8">
        <v>1.5</v>
      </c>
      <c r="C8" t="s">
        <v>7</v>
      </c>
    </row>
    <row r="9" spans="1:11" x14ac:dyDescent="0.25">
      <c r="B9">
        <v>-0.5</v>
      </c>
      <c r="C9" t="s">
        <v>31</v>
      </c>
      <c r="J9" s="1"/>
    </row>
    <row r="10" spans="1:11" x14ac:dyDescent="0.25">
      <c r="A10" t="s">
        <v>6</v>
      </c>
      <c r="B10">
        <f>B3-SUM(B4:B9)</f>
        <v>1.25</v>
      </c>
    </row>
    <row r="14" spans="1:11" x14ac:dyDescent="0.25">
      <c r="B14" t="s">
        <v>8</v>
      </c>
      <c r="C14" s="6">
        <v>2020</v>
      </c>
      <c r="D14" s="6"/>
      <c r="E14" s="6">
        <v>2021</v>
      </c>
      <c r="F14" s="6"/>
      <c r="G14" s="6">
        <v>2022</v>
      </c>
      <c r="H14" s="6"/>
    </row>
    <row r="15" spans="1:11" s="2" customFormat="1" x14ac:dyDescent="0.25">
      <c r="B15" s="3"/>
      <c r="C15" s="3">
        <v>6</v>
      </c>
      <c r="D15" s="3">
        <v>12</v>
      </c>
      <c r="E15" s="3">
        <v>6</v>
      </c>
      <c r="F15" s="3">
        <v>12</v>
      </c>
      <c r="G15" s="3">
        <v>6</v>
      </c>
      <c r="H15" s="3"/>
    </row>
    <row r="16" spans="1:11" x14ac:dyDescent="0.25">
      <c r="B16" s="1" t="s">
        <v>1</v>
      </c>
      <c r="C16" s="1">
        <v>24</v>
      </c>
      <c r="D16" s="1">
        <v>6</v>
      </c>
      <c r="E16" s="1">
        <v>6</v>
      </c>
      <c r="F16" s="1">
        <v>6</v>
      </c>
      <c r="G16" s="1">
        <v>12</v>
      </c>
      <c r="H16" s="1"/>
      <c r="K16" t="s">
        <v>33</v>
      </c>
    </row>
    <row r="17" spans="1:11" x14ac:dyDescent="0.25">
      <c r="B17" s="1" t="s">
        <v>2</v>
      </c>
      <c r="C17" s="1">
        <v>18</v>
      </c>
      <c r="D17" s="1">
        <v>9</v>
      </c>
      <c r="E17" s="1">
        <v>9</v>
      </c>
      <c r="F17" s="1">
        <v>6</v>
      </c>
      <c r="G17" s="1">
        <v>12</v>
      </c>
      <c r="H17" s="1"/>
      <c r="K17" t="s">
        <v>32</v>
      </c>
    </row>
    <row r="18" spans="1:11" x14ac:dyDescent="0.25">
      <c r="B18" s="1"/>
      <c r="C18" s="1">
        <v>9</v>
      </c>
      <c r="E18" s="1">
        <v>9</v>
      </c>
      <c r="F18" s="1"/>
      <c r="G18" s="1">
        <v>6.75</v>
      </c>
      <c r="H18" s="1"/>
    </row>
    <row r="19" spans="1:11" x14ac:dyDescent="0.25">
      <c r="A19" t="s">
        <v>0</v>
      </c>
      <c r="B19" s="1"/>
      <c r="C19" s="1">
        <f>SUM(C16:C18)</f>
        <v>51</v>
      </c>
      <c r="D19" s="1">
        <f t="shared" ref="D19:G19" si="0">SUM(D16:D18)</f>
        <v>15</v>
      </c>
      <c r="E19" s="1">
        <f t="shared" si="0"/>
        <v>24</v>
      </c>
      <c r="F19" s="1">
        <f t="shared" si="0"/>
        <v>12</v>
      </c>
      <c r="G19" s="1">
        <f t="shared" si="0"/>
        <v>30.75</v>
      </c>
      <c r="H19" s="1"/>
    </row>
    <row r="20" spans="1:11" x14ac:dyDescent="0.25">
      <c r="B20" s="1"/>
      <c r="C20" s="1">
        <f>C19</f>
        <v>51</v>
      </c>
      <c r="D20" s="1">
        <f>C20+D19</f>
        <v>66</v>
      </c>
      <c r="E20" s="1">
        <f t="shared" ref="E20:G20" si="1">D20+E19</f>
        <v>90</v>
      </c>
      <c r="F20" s="1">
        <f t="shared" si="1"/>
        <v>102</v>
      </c>
      <c r="G20" s="1">
        <f t="shared" si="1"/>
        <v>132.75</v>
      </c>
      <c r="H20" s="1"/>
    </row>
    <row r="21" spans="1:11" x14ac:dyDescent="0.25">
      <c r="B21" s="1"/>
      <c r="C21" s="1"/>
      <c r="E21" s="1"/>
      <c r="F21" s="1"/>
      <c r="G21" s="1"/>
      <c r="H21" s="1"/>
    </row>
    <row r="22" spans="1:11" x14ac:dyDescent="0.25">
      <c r="B22" s="1"/>
      <c r="C22" s="1"/>
      <c r="E22" s="1"/>
      <c r="F22" s="1"/>
      <c r="G22" s="1"/>
      <c r="H22" s="1"/>
    </row>
    <row r="23" spans="1:11" x14ac:dyDescent="0.25">
      <c r="B23" s="1" t="s">
        <v>29</v>
      </c>
      <c r="C23" s="6">
        <v>2020</v>
      </c>
      <c r="D23" s="6"/>
      <c r="E23" s="6">
        <v>2021</v>
      </c>
      <c r="F23" s="6"/>
      <c r="G23" s="6">
        <v>2022</v>
      </c>
      <c r="H23" s="6"/>
    </row>
    <row r="24" spans="1:11" s="2" customFormat="1" x14ac:dyDescent="0.25">
      <c r="B24" s="3"/>
      <c r="C24" s="3">
        <v>6</v>
      </c>
      <c r="D24" s="3">
        <v>12</v>
      </c>
      <c r="E24" s="3">
        <v>6</v>
      </c>
      <c r="F24" s="3">
        <v>12</v>
      </c>
      <c r="G24" s="3">
        <v>6</v>
      </c>
      <c r="H24" s="3">
        <v>12</v>
      </c>
    </row>
    <row r="25" spans="1:11" x14ac:dyDescent="0.25">
      <c r="B25" s="1" t="s">
        <v>1</v>
      </c>
      <c r="C25" s="1">
        <v>24</v>
      </c>
      <c r="D25" s="1">
        <v>12</v>
      </c>
      <c r="E25" s="1">
        <v>12</v>
      </c>
      <c r="F25" s="1">
        <v>12</v>
      </c>
      <c r="G25" s="1">
        <v>12</v>
      </c>
      <c r="H25" s="1"/>
      <c r="K25" t="s">
        <v>34</v>
      </c>
    </row>
    <row r="26" spans="1:11" x14ac:dyDescent="0.25">
      <c r="B26" s="1" t="s">
        <v>2</v>
      </c>
      <c r="C26" s="1">
        <v>18</v>
      </c>
      <c r="D26" s="1">
        <v>9</v>
      </c>
      <c r="E26" s="1">
        <v>9</v>
      </c>
      <c r="F26" s="1">
        <v>6</v>
      </c>
      <c r="G26" s="1">
        <v>12</v>
      </c>
      <c r="H26" s="1"/>
      <c r="K26" t="s">
        <v>35</v>
      </c>
    </row>
    <row r="27" spans="1:11" x14ac:dyDescent="0.25">
      <c r="B27" s="1"/>
      <c r="C27" s="1">
        <v>9</v>
      </c>
      <c r="E27" s="1">
        <v>9</v>
      </c>
      <c r="F27" s="1"/>
      <c r="G27" s="1">
        <v>9</v>
      </c>
      <c r="H27" s="1"/>
    </row>
    <row r="28" spans="1:11" x14ac:dyDescent="0.25">
      <c r="B28" s="1"/>
      <c r="C28" s="1">
        <f>SUM(C25:C27)</f>
        <v>51</v>
      </c>
      <c r="D28" s="1">
        <f t="shared" ref="D28" si="2">SUM(D25:D27)</f>
        <v>21</v>
      </c>
      <c r="E28" s="1">
        <f t="shared" ref="E28" si="3">SUM(E25:E27)</f>
        <v>30</v>
      </c>
      <c r="F28" s="1">
        <f t="shared" ref="F28" si="4">SUM(F25:F27)</f>
        <v>18</v>
      </c>
      <c r="G28" s="1">
        <f t="shared" ref="G28" si="5">SUM(G25:G27)</f>
        <v>33</v>
      </c>
      <c r="H28" s="1"/>
    </row>
    <row r="29" spans="1:11" x14ac:dyDescent="0.25">
      <c r="B29" s="1"/>
      <c r="C29" s="1">
        <f>C28</f>
        <v>51</v>
      </c>
      <c r="D29" s="1">
        <f>C29+D28</f>
        <v>72</v>
      </c>
      <c r="E29" s="1">
        <f t="shared" ref="E29" si="6">D29+E28</f>
        <v>102</v>
      </c>
      <c r="F29" s="1">
        <f t="shared" ref="F29" si="7">E29+F28</f>
        <v>120</v>
      </c>
      <c r="G29" s="1">
        <f t="shared" ref="G29" si="8">F29+G28</f>
        <v>153</v>
      </c>
      <c r="H29" s="1"/>
    </row>
  </sheetData>
  <mergeCells count="6">
    <mergeCell ref="C14:D14"/>
    <mergeCell ref="E14:F14"/>
    <mergeCell ref="G14:H14"/>
    <mergeCell ref="C23:D23"/>
    <mergeCell ref="E23:F23"/>
    <mergeCell ref="G23:H23"/>
  </mergeCells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23"/>
  <sheetViews>
    <sheetView workbookViewId="0">
      <selection activeCell="E17" sqref="E17"/>
    </sheetView>
  </sheetViews>
  <sheetFormatPr defaultRowHeight="16.5" x14ac:dyDescent="0.25"/>
  <cols>
    <col min="5" max="5" width="15.375" customWidth="1"/>
    <col min="6" max="6" width="14.75" bestFit="1" customWidth="1"/>
    <col min="8" max="8" width="12.125" bestFit="1" customWidth="1"/>
  </cols>
  <sheetData>
    <row r="4" spans="5:10" x14ac:dyDescent="0.25">
      <c r="E4" s="4">
        <f>PMT(3%/12,84, 200000)</f>
        <v>-2642.6600130923548</v>
      </c>
      <c r="F4" s="5">
        <f>E4*84</f>
        <v>-221983.44109975779</v>
      </c>
      <c r="G4" t="s">
        <v>9</v>
      </c>
    </row>
    <row r="5" spans="5:10" x14ac:dyDescent="0.25">
      <c r="E5" s="4">
        <f>PMT(2%/12,360, 4000000)</f>
        <v>-14784.778907552822</v>
      </c>
      <c r="F5" s="5">
        <f>E5*360</f>
        <v>-5322520.4067190159</v>
      </c>
      <c r="G5" t="s">
        <v>10</v>
      </c>
    </row>
    <row r="6" spans="5:10" x14ac:dyDescent="0.25">
      <c r="E6" s="4">
        <f>PMT(3%/12,84, 800000)</f>
        <v>-10570.640052369419</v>
      </c>
      <c r="F6" s="5">
        <f>E6*84</f>
        <v>-887933.76439903118</v>
      </c>
      <c r="G6" t="s">
        <v>11</v>
      </c>
    </row>
    <row r="7" spans="5:10" x14ac:dyDescent="0.25">
      <c r="J7">
        <f>SUM(I8:I30)</f>
        <v>182000</v>
      </c>
    </row>
    <row r="8" spans="5:10" x14ac:dyDescent="0.25">
      <c r="H8" t="s">
        <v>12</v>
      </c>
      <c r="I8">
        <v>20000</v>
      </c>
    </row>
    <row r="9" spans="5:10" x14ac:dyDescent="0.25">
      <c r="H9" t="s">
        <v>13</v>
      </c>
      <c r="I9">
        <v>16000</v>
      </c>
    </row>
    <row r="10" spans="5:10" x14ac:dyDescent="0.25">
      <c r="H10" t="s">
        <v>14</v>
      </c>
      <c r="I10">
        <v>10000</v>
      </c>
    </row>
    <row r="11" spans="5:10" x14ac:dyDescent="0.25">
      <c r="E11" t="s">
        <v>15</v>
      </c>
      <c r="H11" t="s">
        <v>16</v>
      </c>
      <c r="I11">
        <v>15000</v>
      </c>
    </row>
    <row r="12" spans="5:10" x14ac:dyDescent="0.25">
      <c r="H12" t="s">
        <v>17</v>
      </c>
      <c r="I12">
        <v>5000</v>
      </c>
    </row>
    <row r="13" spans="5:10" x14ac:dyDescent="0.25">
      <c r="H13" t="s">
        <v>18</v>
      </c>
      <c r="I13">
        <v>25000</v>
      </c>
    </row>
    <row r="14" spans="5:10" x14ac:dyDescent="0.25">
      <c r="H14" t="s">
        <v>19</v>
      </c>
      <c r="I14">
        <v>5000</v>
      </c>
    </row>
    <row r="15" spans="5:10" x14ac:dyDescent="0.25">
      <c r="H15" t="s">
        <v>20</v>
      </c>
      <c r="I15">
        <v>10000</v>
      </c>
    </row>
    <row r="16" spans="5:10" x14ac:dyDescent="0.25">
      <c r="H16" t="s">
        <v>21</v>
      </c>
      <c r="I16">
        <v>10000</v>
      </c>
    </row>
    <row r="17" spans="8:9" x14ac:dyDescent="0.25">
      <c r="H17" t="s">
        <v>22</v>
      </c>
      <c r="I17">
        <v>15000</v>
      </c>
    </row>
    <row r="18" spans="8:9" x14ac:dyDescent="0.25">
      <c r="H18" t="s">
        <v>23</v>
      </c>
      <c r="I18">
        <v>10000</v>
      </c>
    </row>
    <row r="19" spans="8:9" x14ac:dyDescent="0.25">
      <c r="H19" t="s">
        <v>24</v>
      </c>
      <c r="I19">
        <v>3000</v>
      </c>
    </row>
    <row r="20" spans="8:9" x14ac:dyDescent="0.25">
      <c r="H20" t="s">
        <v>25</v>
      </c>
      <c r="I20">
        <v>20000</v>
      </c>
    </row>
    <row r="21" spans="8:9" x14ac:dyDescent="0.25">
      <c r="H21" t="s">
        <v>26</v>
      </c>
      <c r="I21">
        <v>3000</v>
      </c>
    </row>
    <row r="22" spans="8:9" x14ac:dyDescent="0.25">
      <c r="H22" t="s">
        <v>27</v>
      </c>
      <c r="I22">
        <v>5000</v>
      </c>
    </row>
    <row r="23" spans="8:9" x14ac:dyDescent="0.25">
      <c r="H23" t="s">
        <v>28</v>
      </c>
      <c r="I23">
        <v>10000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Saving Plan</vt:lpstr>
      <vt:lpstr>Pay 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2019-05-24T03:25:59Z</dcterms:created>
  <dcterms:modified xsi:type="dcterms:W3CDTF">2019-05-24T07:21:07Z</dcterms:modified>
</cp:coreProperties>
</file>