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Dropbox/2º ME Colmex/Macro II/Mercado laboral/"/>
    </mc:Choice>
  </mc:AlternateContent>
  <bookViews>
    <workbookView xWindow="10300" yWindow="460" windowWidth="17020" windowHeight="13840" tabRatio="500"/>
  </bookViews>
  <sheets>
    <sheet name="Baselimpia" sheetId="3" r:id="rId1"/>
    <sheet name="Base" sheetId="1" r:id="rId2"/>
    <sheet name="base1" sheetId="2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2" l="1"/>
  <c r="E21" i="2"/>
  <c r="C19" i="2"/>
  <c r="C20" i="2"/>
  <c r="B21" i="2"/>
  <c r="B13" i="2"/>
  <c r="A13" i="2"/>
  <c r="B14" i="2"/>
  <c r="A15" i="2"/>
  <c r="B15" i="2"/>
  <c r="A16" i="2"/>
  <c r="D13" i="2"/>
</calcChain>
</file>

<file path=xl/sharedStrings.xml><?xml version="1.0" encoding="utf-8"?>
<sst xmlns="http://schemas.openxmlformats.org/spreadsheetml/2006/main" count="37" uniqueCount="31">
  <si>
    <t>Periodo</t>
  </si>
  <si>
    <t>Total</t>
  </si>
  <si>
    <t>Agricultura, ganadería, silvicultura, caza y pesca</t>
  </si>
  <si>
    <t>Industrias extractivas</t>
  </si>
  <si>
    <t>Construcción</t>
  </si>
  <si>
    <t>Industria eléctrica y suministro de agua potable</t>
  </si>
  <si>
    <t>Comercio</t>
  </si>
  <si>
    <t>Servicios para empresas y personas</t>
  </si>
  <si>
    <t>Servicios sociales</t>
  </si>
  <si>
    <t>Actividad_eco</t>
  </si>
  <si>
    <t>IEYE</t>
  </si>
  <si>
    <t>SS</t>
  </si>
  <si>
    <t>TCCYA</t>
  </si>
  <si>
    <t>CN</t>
  </si>
  <si>
    <t>IM</t>
  </si>
  <si>
    <t>AGSCYP</t>
  </si>
  <si>
    <t>CM</t>
  </si>
  <si>
    <t xml:space="preserve">Trimestre IV </t>
  </si>
  <si>
    <t xml:space="preserve">Salario Diario Asociado a Trabajadores Asegurados en el IMSS por Sector de Actividad Económica (Pesos por día)          </t>
  </si>
  <si>
    <t>Industria extractiva y de la electricidad</t>
  </si>
  <si>
    <t>Industria manufacturera</t>
  </si>
  <si>
    <t>Restaurantes y servicios de alojamiento</t>
  </si>
  <si>
    <t>Transportes, comunicaciones, correo y almacenamiento</t>
  </si>
  <si>
    <t>Servicios profesionales, financieros y corporativos</t>
  </si>
  <si>
    <t>Servicios diversos</t>
  </si>
  <si>
    <t>Nivel_de_informalidad</t>
  </si>
  <si>
    <t>Nivel_de_informalidad (Ocupación_informal, población)</t>
  </si>
  <si>
    <t>Salario_medio  (pesos por día)</t>
  </si>
  <si>
    <t>Puestos de Trabajo registrados en el IMSS por sexo y Actividad Económica</t>
  </si>
  <si>
    <t>SEYP</t>
  </si>
  <si>
    <t>Salario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</si>
</sst>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</font>
    <font>
      <sz val="12"/>
      <color theme="1"/>
      <name val="Times New Roman"/>
    </font>
    <font>
      <sz val="12"/>
      <name val="Times New Roman"/>
    </font>
    <font>
      <sz val="12"/>
      <color rgb="FF000000"/>
      <name val="Times New Roman"/>
    </font>
    <font>
      <u/>
      <sz val="11"/>
      <color theme="10"/>
      <name val="Calibri"/>
      <family val="2"/>
    </font>
    <font>
      <sz val="19"/>
      <color theme="1"/>
      <name val="Times New Roman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2" fontId="2" fillId="0" borderId="1" xfId="0" applyNumberFormat="1" applyFont="1" applyBorder="1" applyAlignment="1">
      <alignment horizont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1" xfId="0" applyFont="1" applyFill="1" applyBorder="1"/>
    <xf numFmtId="3" fontId="0" fillId="0" borderId="0" xfId="0" applyNumberFormat="1"/>
    <xf numFmtId="3" fontId="4" fillId="0" borderId="1" xfId="1" applyNumberFormat="1" applyFont="1" applyFill="1" applyBorder="1" applyAlignment="1" applyProtection="1">
      <alignment horizontal="right" vertical="justify" wrapText="1"/>
    </xf>
    <xf numFmtId="0" fontId="2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6" fillId="0" borderId="0" xfId="0" applyFont="1"/>
    <xf numFmtId="1" fontId="2" fillId="0" borderId="1" xfId="0" applyNumberFormat="1" applyFont="1" applyBorder="1" applyAlignment="1">
      <alignment horizontal="center"/>
    </xf>
    <xf numFmtId="1" fontId="2" fillId="0" borderId="2" xfId="0" applyNumberFormat="1" applyFont="1" applyBorder="1" applyAlignment="1"/>
    <xf numFmtId="1" fontId="2" fillId="0" borderId="3" xfId="0" applyNumberFormat="1" applyFont="1" applyBorder="1" applyAlignment="1"/>
    <xf numFmtId="1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B11" sqref="B11"/>
    </sheetView>
  </sheetViews>
  <sheetFormatPr baseColWidth="10" defaultRowHeight="16" x14ac:dyDescent="0.2"/>
  <cols>
    <col min="1" max="1" width="16.5" customWidth="1"/>
    <col min="2" max="2" width="23.1640625" style="22" customWidth="1"/>
    <col min="3" max="3" width="16.6640625" customWidth="1"/>
  </cols>
  <sheetData>
    <row r="1" spans="1:3" x14ac:dyDescent="0.2">
      <c r="A1" s="1" t="s">
        <v>9</v>
      </c>
      <c r="B1" s="12" t="s">
        <v>25</v>
      </c>
      <c r="C1" s="12" t="s">
        <v>30</v>
      </c>
    </row>
    <row r="2" spans="1:3" x14ac:dyDescent="0.2">
      <c r="A2" s="10" t="s">
        <v>15</v>
      </c>
      <c r="B2" s="16">
        <v>19.12</v>
      </c>
      <c r="C2" s="2">
        <v>225.676699387181</v>
      </c>
    </row>
    <row r="3" spans="1:3" x14ac:dyDescent="0.2">
      <c r="A3" s="10" t="s">
        <v>16</v>
      </c>
      <c r="B3" s="3">
        <v>20.75</v>
      </c>
      <c r="C3" s="2">
        <v>319.0449275595027</v>
      </c>
    </row>
    <row r="4" spans="1:3" x14ac:dyDescent="0.2">
      <c r="A4" s="10" t="s">
        <v>13</v>
      </c>
      <c r="B4" s="16">
        <v>10.49</v>
      </c>
      <c r="C4" s="2">
        <v>249.09122312995567</v>
      </c>
    </row>
    <row r="5" spans="1:3" x14ac:dyDescent="0.2">
      <c r="A5" s="10" t="s">
        <v>10</v>
      </c>
      <c r="B5" s="16">
        <v>0.17</v>
      </c>
      <c r="C5" s="2">
        <v>865.65582532594055</v>
      </c>
    </row>
    <row r="6" spans="1:3" x14ac:dyDescent="0.2">
      <c r="A6" s="10" t="s">
        <v>14</v>
      </c>
      <c r="B6" s="3">
        <v>10.83</v>
      </c>
      <c r="C6" s="2">
        <v>398.6025769314947</v>
      </c>
    </row>
    <row r="7" spans="1:3" x14ac:dyDescent="0.2">
      <c r="A7" s="10" t="s">
        <v>29</v>
      </c>
      <c r="B7" s="16">
        <v>10</v>
      </c>
      <c r="C7" s="2">
        <v>365.83466812493731</v>
      </c>
    </row>
    <row r="8" spans="1:3" x14ac:dyDescent="0.2">
      <c r="A8" s="10" t="s">
        <v>11</v>
      </c>
      <c r="B8" s="3">
        <v>2.83</v>
      </c>
      <c r="C8" s="2">
        <v>508.54991595847196</v>
      </c>
    </row>
    <row r="9" spans="1:3" x14ac:dyDescent="0.2">
      <c r="A9" s="10" t="s">
        <v>12</v>
      </c>
      <c r="B9" s="3">
        <v>4.84</v>
      </c>
      <c r="C9" s="2">
        <v>422.37711733229366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B1" workbookViewId="0">
      <selection activeCell="E3" sqref="E3"/>
    </sheetView>
  </sheetViews>
  <sheetFormatPr baseColWidth="10" defaultRowHeight="16" x14ac:dyDescent="0.2"/>
  <cols>
    <col min="1" max="6" width="13.1640625" style="6" customWidth="1"/>
  </cols>
  <sheetData>
    <row r="1" spans="1:6" x14ac:dyDescent="0.2">
      <c r="A1" s="23" t="s">
        <v>18</v>
      </c>
      <c r="B1" s="23"/>
      <c r="C1" s="23"/>
      <c r="D1" s="23"/>
      <c r="E1" s="23"/>
      <c r="F1" s="23"/>
    </row>
    <row r="2" spans="1:6" ht="64" x14ac:dyDescent="0.2">
      <c r="A2" s="4" t="s">
        <v>0</v>
      </c>
      <c r="B2" s="4" t="s">
        <v>1</v>
      </c>
      <c r="C2" s="4" t="s">
        <v>3</v>
      </c>
      <c r="D2" s="4" t="s">
        <v>5</v>
      </c>
      <c r="E2" s="4" t="s">
        <v>7</v>
      </c>
      <c r="F2" s="4" t="s">
        <v>8</v>
      </c>
    </row>
    <row r="3" spans="1:6" x14ac:dyDescent="0.2">
      <c r="A3" s="5" t="s">
        <v>17</v>
      </c>
      <c r="B3" s="5">
        <v>375.71161820466972</v>
      </c>
      <c r="C3" s="5">
        <v>642.17166793280524</v>
      </c>
      <c r="D3" s="5">
        <v>931.80261663286467</v>
      </c>
      <c r="E3" s="5">
        <v>365.83466812493731</v>
      </c>
      <c r="F3" s="5">
        <v>508.54991595847196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23" sqref="B23"/>
    </sheetView>
  </sheetViews>
  <sheetFormatPr baseColWidth="10" defaultRowHeight="16" x14ac:dyDescent="0.2"/>
  <cols>
    <col min="1" max="1" width="47.1640625" customWidth="1"/>
    <col min="2" max="4" width="23" customWidth="1"/>
    <col min="5" max="5" width="17.83203125" customWidth="1"/>
    <col min="6" max="6" width="19.6640625" customWidth="1"/>
  </cols>
  <sheetData>
    <row r="1" spans="1:5" ht="48" x14ac:dyDescent="0.2">
      <c r="A1" s="12" t="s">
        <v>9</v>
      </c>
      <c r="B1" s="13" t="s">
        <v>26</v>
      </c>
      <c r="C1" s="13" t="s">
        <v>27</v>
      </c>
    </row>
    <row r="2" spans="1:5" x14ac:dyDescent="0.2">
      <c r="A2" s="7" t="s">
        <v>2</v>
      </c>
      <c r="B2" s="18">
        <v>5987923</v>
      </c>
      <c r="C2" s="15">
        <v>225.676699387181</v>
      </c>
    </row>
    <row r="3" spans="1:5" x14ac:dyDescent="0.2">
      <c r="A3" s="7" t="s">
        <v>6</v>
      </c>
      <c r="B3" s="18">
        <v>52386</v>
      </c>
      <c r="C3" s="15">
        <v>319.0449275595027</v>
      </c>
    </row>
    <row r="4" spans="1:5" x14ac:dyDescent="0.2">
      <c r="A4" s="7" t="s">
        <v>4</v>
      </c>
      <c r="B4" s="18">
        <v>3390743</v>
      </c>
      <c r="C4" s="15">
        <v>249.09122312995567</v>
      </c>
    </row>
    <row r="5" spans="1:5" x14ac:dyDescent="0.2">
      <c r="A5" s="7" t="s">
        <v>19</v>
      </c>
      <c r="B5" s="18">
        <v>6498381</v>
      </c>
      <c r="C5" s="16">
        <v>865.65582532594055</v>
      </c>
    </row>
    <row r="6" spans="1:5" x14ac:dyDescent="0.2">
      <c r="A6" s="7" t="s">
        <v>20</v>
      </c>
      <c r="B6" s="18">
        <v>3096206</v>
      </c>
      <c r="C6" s="15">
        <v>398.6025769314947</v>
      </c>
    </row>
    <row r="7" spans="1:5" x14ac:dyDescent="0.2">
      <c r="A7" s="4" t="s">
        <v>7</v>
      </c>
      <c r="B7" s="18">
        <v>1210035</v>
      </c>
      <c r="C7" s="14">
        <v>365.83466812493731</v>
      </c>
    </row>
    <row r="8" spans="1:5" x14ac:dyDescent="0.2">
      <c r="A8" s="7" t="s">
        <v>8</v>
      </c>
      <c r="B8" s="10">
        <v>4680055</v>
      </c>
      <c r="C8" s="14">
        <v>508.54991595847196</v>
      </c>
    </row>
    <row r="9" spans="1:5" x14ac:dyDescent="0.2">
      <c r="A9" s="7" t="s">
        <v>22</v>
      </c>
      <c r="B9" s="11">
        <v>447449</v>
      </c>
      <c r="C9" s="15">
        <v>422.37711733229366</v>
      </c>
    </row>
    <row r="11" spans="1:5" ht="24" x14ac:dyDescent="0.25">
      <c r="A11" s="17" t="s">
        <v>28</v>
      </c>
    </row>
    <row r="12" spans="1:5" ht="48" x14ac:dyDescent="0.2">
      <c r="A12" s="4" t="s">
        <v>3</v>
      </c>
      <c r="B12" s="4" t="s">
        <v>5</v>
      </c>
      <c r="C12" s="4"/>
      <c r="D12" s="4" t="s">
        <v>7</v>
      </c>
    </row>
    <row r="13" spans="1:5" x14ac:dyDescent="0.2">
      <c r="A13">
        <f>(129529+130301+128449)/3</f>
        <v>129426.33333333333</v>
      </c>
      <c r="B13">
        <f>(145227+145755+146299)</f>
        <v>437281</v>
      </c>
      <c r="D13">
        <f>(4879349+4910533+4855188)/3</f>
        <v>4881690</v>
      </c>
    </row>
    <row r="14" spans="1:5" x14ac:dyDescent="0.2">
      <c r="B14">
        <f>A13+B13</f>
        <v>566707.33333333337</v>
      </c>
      <c r="E14" s="4"/>
    </row>
    <row r="15" spans="1:5" x14ac:dyDescent="0.2">
      <c r="A15">
        <f>(A13*100)/B14</f>
        <v>22.838302192430891</v>
      </c>
      <c r="B15">
        <f>(B13*100)/B14</f>
        <v>77.161697807569098</v>
      </c>
    </row>
    <row r="16" spans="1:5" x14ac:dyDescent="0.2">
      <c r="A16">
        <f>((A15*Base!C3)+(base1!B15*Base!D3))/100</f>
        <v>865.65582532594055</v>
      </c>
    </row>
    <row r="18" spans="1:5" x14ac:dyDescent="0.2">
      <c r="A18" s="7" t="s">
        <v>21</v>
      </c>
      <c r="B18" s="3">
        <v>9.89</v>
      </c>
      <c r="C18" s="19">
        <f>(D18*100)/E21</f>
        <v>34.837269910743913</v>
      </c>
      <c r="D18" s="9">
        <v>4426705</v>
      </c>
    </row>
    <row r="19" spans="1:5" x14ac:dyDescent="0.2">
      <c r="A19" s="2" t="s">
        <v>24</v>
      </c>
      <c r="B19" s="3">
        <v>14.95</v>
      </c>
      <c r="C19" s="19">
        <f>(D19*100)/E21</f>
        <v>34.342598078132603</v>
      </c>
      <c r="D19" s="9">
        <v>4363848</v>
      </c>
    </row>
    <row r="20" spans="1:5" x14ac:dyDescent="0.2">
      <c r="A20" s="7" t="s">
        <v>23</v>
      </c>
      <c r="B20" s="3">
        <v>3.81</v>
      </c>
      <c r="C20" s="20">
        <f>(D20*100)/E21</f>
        <v>30.820132011123487</v>
      </c>
      <c r="D20" s="9">
        <v>3916255</v>
      </c>
    </row>
    <row r="21" spans="1:5" x14ac:dyDescent="0.2">
      <c r="B21" s="21">
        <f>((B19*C19)+(B18*C18)+(B20*C20))/100</f>
        <v>9.753871436477203</v>
      </c>
      <c r="E21" s="8">
        <f>D19+D20+D18</f>
        <v>12706808</v>
      </c>
    </row>
  </sheetData>
  <sortState ref="A2:D12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Baselimpia</vt:lpstr>
      <vt:lpstr>Base</vt:lpstr>
      <vt:lpstr>base1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2020-05-07T18:11:21Z</dcterms:created>
  <dcterms:modified xsi:type="dcterms:W3CDTF">2020-05-07T23:26:33Z</dcterms:modified>
</cp:coreProperties>
</file>