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8_{DAA80EB9-05C6-42ED-9898-AEB4CE4387E1}" xr6:coauthVersionLast="47" xr6:coauthVersionMax="47" xr10:uidLastSave="{00000000-0000-0000-0000-000000000000}"/>
  <bookViews>
    <workbookView xWindow="-120" yWindow="-120" windowWidth="29040" windowHeight="17640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M5" i="1"/>
  <c r="N5" i="1"/>
  <c r="O5" i="1"/>
  <c r="P5" i="1"/>
  <c r="M6" i="1"/>
  <c r="N6" i="1"/>
  <c r="O6" i="1"/>
  <c r="T6" i="1" s="1"/>
  <c r="P6" i="1"/>
  <c r="M7" i="1"/>
  <c r="N7" i="1"/>
  <c r="O7" i="1"/>
  <c r="P7" i="1"/>
  <c r="M8" i="1"/>
  <c r="N8" i="1"/>
  <c r="O8" i="1"/>
  <c r="P8" i="1"/>
  <c r="M9" i="1"/>
  <c r="N9" i="1"/>
  <c r="O9" i="1"/>
  <c r="T9" i="1" s="1"/>
  <c r="P9" i="1"/>
  <c r="M10" i="1"/>
  <c r="N10" i="1"/>
  <c r="O10" i="1"/>
  <c r="P10" i="1"/>
  <c r="M11" i="1"/>
  <c r="N11" i="1"/>
  <c r="O11" i="1"/>
  <c r="P11" i="1"/>
  <c r="M12" i="1"/>
  <c r="N12" i="1"/>
  <c r="O12" i="1"/>
  <c r="T12" i="1" s="1"/>
  <c r="P12" i="1"/>
  <c r="M13" i="1"/>
  <c r="N13" i="1"/>
  <c r="O13" i="1"/>
  <c r="P13" i="1"/>
  <c r="M14" i="1"/>
  <c r="N14" i="1"/>
  <c r="O14" i="1"/>
  <c r="P14" i="1"/>
  <c r="M15" i="1"/>
  <c r="N15" i="1"/>
  <c r="O15" i="1"/>
  <c r="T15" i="1" s="1"/>
  <c r="P15" i="1"/>
  <c r="M16" i="1"/>
  <c r="N16" i="1"/>
  <c r="O16" i="1"/>
  <c r="P16" i="1"/>
  <c r="M17" i="1"/>
  <c r="N17" i="1"/>
  <c r="O17" i="1"/>
  <c r="P17" i="1"/>
  <c r="M18" i="1"/>
  <c r="N18" i="1"/>
  <c r="O18" i="1"/>
  <c r="T18" i="1" s="1"/>
  <c r="P18" i="1"/>
  <c r="M19" i="1"/>
  <c r="N19" i="1"/>
  <c r="O19" i="1"/>
  <c r="P19" i="1"/>
  <c r="M20" i="1"/>
  <c r="N20" i="1"/>
  <c r="O20" i="1"/>
  <c r="P20" i="1"/>
  <c r="M21" i="1"/>
  <c r="N21" i="1"/>
  <c r="O21" i="1"/>
  <c r="T21" i="1" s="1"/>
  <c r="P21" i="1"/>
  <c r="M22" i="1"/>
  <c r="N22" i="1"/>
  <c r="O22" i="1"/>
  <c r="P22" i="1"/>
  <c r="M23" i="1"/>
  <c r="N23" i="1"/>
  <c r="O23" i="1"/>
  <c r="P23" i="1"/>
  <c r="M24" i="1"/>
  <c r="N24" i="1"/>
  <c r="O24" i="1"/>
  <c r="T24" i="1" s="1"/>
  <c r="P24" i="1"/>
  <c r="M25" i="1"/>
  <c r="N25" i="1"/>
  <c r="O25" i="1"/>
  <c r="P25" i="1"/>
  <c r="M26" i="1"/>
  <c r="N26" i="1"/>
  <c r="O26" i="1"/>
  <c r="P26" i="1"/>
  <c r="M27" i="1"/>
  <c r="N27" i="1"/>
  <c r="O27" i="1"/>
  <c r="T27" i="1" s="1"/>
  <c r="P27" i="1"/>
  <c r="M28" i="1"/>
  <c r="N28" i="1"/>
  <c r="O28" i="1"/>
  <c r="P28" i="1"/>
  <c r="M29" i="1"/>
  <c r="N29" i="1"/>
  <c r="O29" i="1"/>
  <c r="P29" i="1"/>
  <c r="M30" i="1"/>
  <c r="N30" i="1"/>
  <c r="O30" i="1"/>
  <c r="T30" i="1" s="1"/>
  <c r="P30" i="1"/>
  <c r="M31" i="1"/>
  <c r="N31" i="1"/>
  <c r="O31" i="1"/>
  <c r="P31" i="1"/>
  <c r="M32" i="1"/>
  <c r="N32" i="1"/>
  <c r="O32" i="1"/>
  <c r="P32" i="1"/>
  <c r="M33" i="1"/>
  <c r="N33" i="1"/>
  <c r="O33" i="1"/>
  <c r="T33" i="1" s="1"/>
  <c r="P33" i="1"/>
  <c r="M34" i="1"/>
  <c r="N34" i="1"/>
  <c r="O34" i="1"/>
  <c r="P34" i="1"/>
  <c r="M35" i="1"/>
  <c r="N35" i="1"/>
  <c r="O35" i="1"/>
  <c r="P35" i="1"/>
  <c r="M36" i="1"/>
  <c r="N36" i="1"/>
  <c r="O36" i="1"/>
  <c r="T36" i="1" s="1"/>
  <c r="P36" i="1"/>
  <c r="M37" i="1"/>
  <c r="N37" i="1"/>
  <c r="O37" i="1"/>
  <c r="P37" i="1"/>
  <c r="M38" i="1"/>
  <c r="N38" i="1"/>
  <c r="O38" i="1"/>
  <c r="P38" i="1"/>
  <c r="M39" i="1"/>
  <c r="N39" i="1"/>
  <c r="O39" i="1"/>
  <c r="T39" i="1" s="1"/>
  <c r="P39" i="1"/>
  <c r="M40" i="1"/>
  <c r="N40" i="1"/>
  <c r="O40" i="1"/>
  <c r="P40" i="1"/>
  <c r="M41" i="1"/>
  <c r="N41" i="1"/>
  <c r="O41" i="1"/>
  <c r="P41" i="1"/>
  <c r="M42" i="1"/>
  <c r="N42" i="1"/>
  <c r="O42" i="1"/>
  <c r="T42" i="1" s="1"/>
  <c r="P42" i="1"/>
  <c r="M43" i="1"/>
  <c r="N43" i="1"/>
  <c r="O43" i="1"/>
  <c r="P43" i="1"/>
  <c r="M44" i="1"/>
  <c r="N44" i="1"/>
  <c r="O44" i="1"/>
  <c r="P44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P3" i="1"/>
  <c r="O3" i="1"/>
  <c r="N3" i="1"/>
  <c r="M3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J3" i="1"/>
  <c r="AO3" i="1" s="1"/>
  <c r="AI3" i="1"/>
  <c r="AN3" i="1" s="1"/>
  <c r="AH3" i="1"/>
  <c r="AM3" i="1" s="1"/>
  <c r="AG3" i="1"/>
  <c r="AL3" i="1" s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Z3" i="1"/>
  <c r="AE3" i="1" s="1"/>
  <c r="Y3" i="1"/>
  <c r="X3" i="1"/>
  <c r="AC3" i="1" s="1"/>
  <c r="W3" i="1"/>
  <c r="AB3" i="1" s="1"/>
  <c r="R4" i="1"/>
  <c r="S4" i="1"/>
  <c r="T4" i="1"/>
  <c r="U4" i="1"/>
  <c r="R5" i="1"/>
  <c r="S5" i="1"/>
  <c r="T5" i="1"/>
  <c r="U5" i="1"/>
  <c r="R6" i="1"/>
  <c r="S6" i="1"/>
  <c r="U6" i="1"/>
  <c r="R7" i="1"/>
  <c r="S7" i="1"/>
  <c r="T7" i="1"/>
  <c r="U7" i="1"/>
  <c r="R8" i="1"/>
  <c r="S8" i="1"/>
  <c r="T8" i="1"/>
  <c r="U8" i="1"/>
  <c r="R9" i="1"/>
  <c r="S9" i="1"/>
  <c r="U9" i="1"/>
  <c r="R10" i="1"/>
  <c r="S10" i="1"/>
  <c r="T10" i="1"/>
  <c r="U10" i="1"/>
  <c r="R11" i="1"/>
  <c r="S11" i="1"/>
  <c r="T11" i="1"/>
  <c r="U11" i="1"/>
  <c r="R12" i="1"/>
  <c r="S12" i="1"/>
  <c r="U12" i="1"/>
  <c r="R13" i="1"/>
  <c r="S13" i="1"/>
  <c r="T13" i="1"/>
  <c r="U13" i="1"/>
  <c r="R14" i="1"/>
  <c r="S14" i="1"/>
  <c r="T14" i="1"/>
  <c r="U14" i="1"/>
  <c r="R15" i="1"/>
  <c r="S15" i="1"/>
  <c r="U15" i="1"/>
  <c r="R16" i="1"/>
  <c r="S16" i="1"/>
  <c r="T16" i="1"/>
  <c r="U16" i="1"/>
  <c r="R17" i="1"/>
  <c r="S17" i="1"/>
  <c r="T17" i="1"/>
  <c r="U17" i="1"/>
  <c r="R18" i="1"/>
  <c r="S18" i="1"/>
  <c r="U18" i="1"/>
  <c r="R19" i="1"/>
  <c r="S19" i="1"/>
  <c r="T19" i="1"/>
  <c r="U19" i="1"/>
  <c r="R20" i="1"/>
  <c r="S20" i="1"/>
  <c r="T20" i="1"/>
  <c r="U20" i="1"/>
  <c r="R21" i="1"/>
  <c r="S21" i="1"/>
  <c r="U21" i="1"/>
  <c r="R22" i="1"/>
  <c r="S22" i="1"/>
  <c r="T22" i="1"/>
  <c r="U22" i="1"/>
  <c r="R23" i="1"/>
  <c r="S23" i="1"/>
  <c r="T23" i="1"/>
  <c r="U23" i="1"/>
  <c r="R24" i="1"/>
  <c r="S24" i="1"/>
  <c r="U24" i="1"/>
  <c r="R25" i="1"/>
  <c r="S25" i="1"/>
  <c r="T25" i="1"/>
  <c r="U25" i="1"/>
  <c r="R26" i="1"/>
  <c r="S26" i="1"/>
  <c r="T26" i="1"/>
  <c r="U26" i="1"/>
  <c r="R27" i="1"/>
  <c r="S27" i="1"/>
  <c r="U27" i="1"/>
  <c r="R28" i="1"/>
  <c r="S28" i="1"/>
  <c r="T28" i="1"/>
  <c r="U28" i="1"/>
  <c r="R29" i="1"/>
  <c r="S29" i="1"/>
  <c r="T29" i="1"/>
  <c r="U29" i="1"/>
  <c r="R30" i="1"/>
  <c r="S30" i="1"/>
  <c r="U30" i="1"/>
  <c r="R31" i="1"/>
  <c r="S31" i="1"/>
  <c r="T31" i="1"/>
  <c r="U31" i="1"/>
  <c r="R32" i="1"/>
  <c r="S32" i="1"/>
  <c r="T32" i="1"/>
  <c r="U32" i="1"/>
  <c r="R33" i="1"/>
  <c r="S33" i="1"/>
  <c r="U33" i="1"/>
  <c r="R34" i="1"/>
  <c r="S34" i="1"/>
  <c r="T34" i="1"/>
  <c r="U34" i="1"/>
  <c r="R35" i="1"/>
  <c r="S35" i="1"/>
  <c r="T35" i="1"/>
  <c r="U35" i="1"/>
  <c r="R36" i="1"/>
  <c r="S36" i="1"/>
  <c r="U36" i="1"/>
  <c r="R37" i="1"/>
  <c r="S37" i="1"/>
  <c r="T37" i="1"/>
  <c r="U37" i="1"/>
  <c r="R38" i="1"/>
  <c r="S38" i="1"/>
  <c r="T38" i="1"/>
  <c r="U38" i="1"/>
  <c r="R39" i="1"/>
  <c r="S39" i="1"/>
  <c r="U39" i="1"/>
  <c r="R40" i="1"/>
  <c r="S40" i="1"/>
  <c r="T40" i="1"/>
  <c r="U40" i="1"/>
  <c r="R41" i="1"/>
  <c r="S41" i="1"/>
  <c r="T41" i="1"/>
  <c r="U41" i="1"/>
  <c r="R42" i="1"/>
  <c r="S42" i="1"/>
  <c r="U42" i="1"/>
  <c r="R43" i="1"/>
  <c r="S43" i="1"/>
  <c r="T43" i="1"/>
  <c r="U43" i="1"/>
  <c r="R44" i="1"/>
  <c r="S44" i="1"/>
  <c r="T44" i="1"/>
  <c r="U44" i="1"/>
  <c r="U3" i="1"/>
  <c r="T3" i="1"/>
  <c r="S3" i="1"/>
  <c r="R3" i="1"/>
</calcChain>
</file>

<file path=xl/sharedStrings.xml><?xml version="1.0" encoding="utf-8"?>
<sst xmlns="http://schemas.openxmlformats.org/spreadsheetml/2006/main" count="81" uniqueCount="34">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</sst>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575.66666666666663</c:v>
                </c:pt>
                <c:pt idx="17">
                  <c:v>579.33333333333337</c:v>
                </c:pt>
                <c:pt idx="18">
                  <c:v>587.66666666666663</c:v>
                </c:pt>
                <c:pt idx="19">
                  <c:v>600.66666666666663</c:v>
                </c:pt>
                <c:pt idx="20">
                  <c:v>618</c:v>
                </c:pt>
                <c:pt idx="21">
                  <c:v>632.33333333333337</c:v>
                </c:pt>
                <c:pt idx="22">
                  <c:v>648.33333333333337</c:v>
                </c:pt>
                <c:pt idx="23">
                  <c:v>663</c:v>
                </c:pt>
                <c:pt idx="24">
                  <c:v>674.33333333333337</c:v>
                </c:pt>
                <c:pt idx="25">
                  <c:v>685</c:v>
                </c:pt>
                <c:pt idx="26">
                  <c:v>695</c:v>
                </c:pt>
                <c:pt idx="27">
                  <c:v>704.66666666666663</c:v>
                </c:pt>
                <c:pt idx="28">
                  <c:v>716</c:v>
                </c:pt>
                <c:pt idx="29">
                  <c:v>728.33333333333337</c:v>
                </c:pt>
                <c:pt idx="30">
                  <c:v>738.33333333333337</c:v>
                </c:pt>
                <c:pt idx="31">
                  <c:v>749.66666666666663</c:v>
                </c:pt>
                <c:pt idx="32">
                  <c:v>757.33333333333337</c:v>
                </c:pt>
                <c:pt idx="33">
                  <c:v>763.66666666666663</c:v>
                </c:pt>
                <c:pt idx="34">
                  <c:v>769.33333333333337</c:v>
                </c:pt>
                <c:pt idx="35">
                  <c:v>775</c:v>
                </c:pt>
                <c:pt idx="36">
                  <c:v>781</c:v>
                </c:pt>
                <c:pt idx="37">
                  <c:v>789.66666666666663</c:v>
                </c:pt>
                <c:pt idx="38">
                  <c:v>795</c:v>
                </c:pt>
                <c:pt idx="39">
                  <c:v>800</c:v>
                </c:pt>
                <c:pt idx="40">
                  <c:v>807.33333333333337</c:v>
                </c:pt>
                <c:pt idx="41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575.33333333333337</c:v>
                </c:pt>
                <c:pt idx="16">
                  <c:v>587</c:v>
                </c:pt>
                <c:pt idx="17">
                  <c:v>605.33333333333337</c:v>
                </c:pt>
                <c:pt idx="18">
                  <c:v>638.66666666666663</c:v>
                </c:pt>
                <c:pt idx="19">
                  <c:v>664</c:v>
                </c:pt>
                <c:pt idx="20">
                  <c:v>691</c:v>
                </c:pt>
                <c:pt idx="21">
                  <c:v>710.66666666666663</c:v>
                </c:pt>
                <c:pt idx="22">
                  <c:v>729.66666666666663</c:v>
                </c:pt>
                <c:pt idx="23">
                  <c:v>747.33333333333337</c:v>
                </c:pt>
                <c:pt idx="24">
                  <c:v>760.66666666666663</c:v>
                </c:pt>
                <c:pt idx="25">
                  <c:v>775</c:v>
                </c:pt>
                <c:pt idx="26">
                  <c:v>785.66666666666663</c:v>
                </c:pt>
                <c:pt idx="27">
                  <c:v>793.33333333333337</c:v>
                </c:pt>
                <c:pt idx="28">
                  <c:v>801.66666666666663</c:v>
                </c:pt>
                <c:pt idx="29">
                  <c:v>809.66666666666663</c:v>
                </c:pt>
                <c:pt idx="30">
                  <c:v>816.66666666666663</c:v>
                </c:pt>
                <c:pt idx="31">
                  <c:v>824</c:v>
                </c:pt>
                <c:pt idx="32">
                  <c:v>828.33333333333337</c:v>
                </c:pt>
                <c:pt idx="33">
                  <c:v>834</c:v>
                </c:pt>
                <c:pt idx="34">
                  <c:v>838.66666666666663</c:v>
                </c:pt>
                <c:pt idx="35">
                  <c:v>844.66666666666663</c:v>
                </c:pt>
                <c:pt idx="36">
                  <c:v>847.33333333333337</c:v>
                </c:pt>
                <c:pt idx="37">
                  <c:v>850.66666666666663</c:v>
                </c:pt>
                <c:pt idx="38">
                  <c:v>854.33333333333337</c:v>
                </c:pt>
                <c:pt idx="39">
                  <c:v>857.33333333333337</c:v>
                </c:pt>
                <c:pt idx="40">
                  <c:v>861.33333333333337</c:v>
                </c:pt>
                <c:pt idx="41">
                  <c:v>862.66666666666663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575.33333333333337</c:v>
                </c:pt>
                <c:pt idx="17">
                  <c:v>579</c:v>
                </c:pt>
                <c:pt idx="18">
                  <c:v>586.33333333333337</c:v>
                </c:pt>
                <c:pt idx="19">
                  <c:v>597.66666666666663</c:v>
                </c:pt>
                <c:pt idx="20">
                  <c:v>612</c:v>
                </c:pt>
                <c:pt idx="21">
                  <c:v>625</c:v>
                </c:pt>
                <c:pt idx="22">
                  <c:v>639.66666666666663</c:v>
                </c:pt>
                <c:pt idx="23">
                  <c:v>654.66666666666663</c:v>
                </c:pt>
                <c:pt idx="24">
                  <c:v>670</c:v>
                </c:pt>
                <c:pt idx="25">
                  <c:v>681</c:v>
                </c:pt>
                <c:pt idx="26">
                  <c:v>693</c:v>
                </c:pt>
                <c:pt idx="27">
                  <c:v>703.33333333333337</c:v>
                </c:pt>
                <c:pt idx="28">
                  <c:v>717.66666666666663</c:v>
                </c:pt>
                <c:pt idx="29">
                  <c:v>729</c:v>
                </c:pt>
                <c:pt idx="30">
                  <c:v>737.33333333333337</c:v>
                </c:pt>
                <c:pt idx="31">
                  <c:v>749</c:v>
                </c:pt>
                <c:pt idx="32">
                  <c:v>757.33333333333337</c:v>
                </c:pt>
                <c:pt idx="33">
                  <c:v>764.66666666666663</c:v>
                </c:pt>
                <c:pt idx="34">
                  <c:v>773.33333333333337</c:v>
                </c:pt>
                <c:pt idx="35">
                  <c:v>779.66666666666663</c:v>
                </c:pt>
                <c:pt idx="36">
                  <c:v>785.66666666666663</c:v>
                </c:pt>
                <c:pt idx="37">
                  <c:v>793.66666666666663</c:v>
                </c:pt>
                <c:pt idx="38">
                  <c:v>802.33333333333337</c:v>
                </c:pt>
                <c:pt idx="39">
                  <c:v>809</c:v>
                </c:pt>
                <c:pt idx="40">
                  <c:v>814</c:v>
                </c:pt>
                <c:pt idx="41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575.66666666666663</c:v>
                </c:pt>
                <c:pt idx="16">
                  <c:v>583.66666666666663</c:v>
                </c:pt>
                <c:pt idx="17">
                  <c:v>604.66666666666663</c:v>
                </c:pt>
                <c:pt idx="18">
                  <c:v>632.66666666666663</c:v>
                </c:pt>
                <c:pt idx="19">
                  <c:v>664.66666666666663</c:v>
                </c:pt>
                <c:pt idx="20">
                  <c:v>688</c:v>
                </c:pt>
                <c:pt idx="21">
                  <c:v>711.33333333333337</c:v>
                </c:pt>
                <c:pt idx="22">
                  <c:v>727.33333333333337</c:v>
                </c:pt>
                <c:pt idx="23">
                  <c:v>743</c:v>
                </c:pt>
                <c:pt idx="24">
                  <c:v>756.66666666666663</c:v>
                </c:pt>
                <c:pt idx="25">
                  <c:v>766.33333333333337</c:v>
                </c:pt>
                <c:pt idx="26">
                  <c:v>779.33333333333337</c:v>
                </c:pt>
                <c:pt idx="27">
                  <c:v>792</c:v>
                </c:pt>
                <c:pt idx="28">
                  <c:v>800.66666666666663</c:v>
                </c:pt>
                <c:pt idx="29">
                  <c:v>809.33333333333337</c:v>
                </c:pt>
                <c:pt idx="30">
                  <c:v>818</c:v>
                </c:pt>
                <c:pt idx="31">
                  <c:v>824.66666666666663</c:v>
                </c:pt>
                <c:pt idx="32">
                  <c:v>830.33333333333337</c:v>
                </c:pt>
                <c:pt idx="33">
                  <c:v>840</c:v>
                </c:pt>
                <c:pt idx="34">
                  <c:v>844.33333333333337</c:v>
                </c:pt>
                <c:pt idx="35">
                  <c:v>851</c:v>
                </c:pt>
                <c:pt idx="36">
                  <c:v>855.33333333333337</c:v>
                </c:pt>
                <c:pt idx="37">
                  <c:v>859.33333333333337</c:v>
                </c:pt>
                <c:pt idx="38">
                  <c:v>863</c:v>
                </c:pt>
                <c:pt idx="39">
                  <c:v>868</c:v>
                </c:pt>
                <c:pt idx="40">
                  <c:v>871.33333333333337</c:v>
                </c:pt>
                <c:pt idx="41">
                  <c:v>873.66666666666663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1386</c:v>
                </c:pt>
                <c:pt idx="16">
                  <c:v>1446.6666666666667</c:v>
                </c:pt>
                <c:pt idx="17">
                  <c:v>1508.3333333333333</c:v>
                </c:pt>
                <c:pt idx="18">
                  <c:v>1573</c:v>
                </c:pt>
                <c:pt idx="19">
                  <c:v>1646.3333333333333</c:v>
                </c:pt>
                <c:pt idx="20">
                  <c:v>1727.3333333333333</c:v>
                </c:pt>
                <c:pt idx="21">
                  <c:v>1817.6666666666667</c:v>
                </c:pt>
                <c:pt idx="22">
                  <c:v>1914</c:v>
                </c:pt>
                <c:pt idx="23">
                  <c:v>2020.3333333333333</c:v>
                </c:pt>
                <c:pt idx="24">
                  <c:v>2132.3333333333335</c:v>
                </c:pt>
                <c:pt idx="25">
                  <c:v>2245.6666666666665</c:v>
                </c:pt>
                <c:pt idx="26">
                  <c:v>2370.3333333333335</c:v>
                </c:pt>
                <c:pt idx="27">
                  <c:v>2497</c:v>
                </c:pt>
                <c:pt idx="28">
                  <c:v>2642</c:v>
                </c:pt>
                <c:pt idx="29">
                  <c:v>2788.3333333333335</c:v>
                </c:pt>
                <c:pt idx="30">
                  <c:v>2947</c:v>
                </c:pt>
                <c:pt idx="31">
                  <c:v>3131</c:v>
                </c:pt>
                <c:pt idx="32">
                  <c:v>3332.3333333333335</c:v>
                </c:pt>
                <c:pt idx="33">
                  <c:v>3534</c:v>
                </c:pt>
                <c:pt idx="34">
                  <c:v>3758</c:v>
                </c:pt>
                <c:pt idx="35">
                  <c:v>3986.3333333333335</c:v>
                </c:pt>
                <c:pt idx="36">
                  <c:v>4229</c:v>
                </c:pt>
                <c:pt idx="37">
                  <c:v>4477.666666666667</c:v>
                </c:pt>
                <c:pt idx="38">
                  <c:v>4749.333333333333</c:v>
                </c:pt>
                <c:pt idx="39">
                  <c:v>5038.333333333333</c:v>
                </c:pt>
                <c:pt idx="40">
                  <c:v>5319.333333333333</c:v>
                </c:pt>
                <c:pt idx="41">
                  <c:v>5594.333333333333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1382</c:v>
                </c:pt>
                <c:pt idx="16">
                  <c:v>1458.6666666666667</c:v>
                </c:pt>
                <c:pt idx="17">
                  <c:v>1555.3333333333333</c:v>
                </c:pt>
                <c:pt idx="18">
                  <c:v>1692.3333333333333</c:v>
                </c:pt>
                <c:pt idx="19">
                  <c:v>1844.6666666666667</c:v>
                </c:pt>
                <c:pt idx="20">
                  <c:v>2010.6666666666667</c:v>
                </c:pt>
                <c:pt idx="21">
                  <c:v>2177.6666666666665</c:v>
                </c:pt>
                <c:pt idx="22">
                  <c:v>2345.6666666666665</c:v>
                </c:pt>
                <c:pt idx="23">
                  <c:v>2513.6666666666665</c:v>
                </c:pt>
                <c:pt idx="24">
                  <c:v>2688.6666666666665</c:v>
                </c:pt>
                <c:pt idx="25">
                  <c:v>2864</c:v>
                </c:pt>
                <c:pt idx="26">
                  <c:v>3049.3333333333335</c:v>
                </c:pt>
                <c:pt idx="27">
                  <c:v>3240</c:v>
                </c:pt>
                <c:pt idx="28">
                  <c:v>3439.6666666666665</c:v>
                </c:pt>
                <c:pt idx="29">
                  <c:v>3657.3333333333335</c:v>
                </c:pt>
                <c:pt idx="30">
                  <c:v>3885.3333333333335</c:v>
                </c:pt>
                <c:pt idx="31">
                  <c:v>4127.666666666667</c:v>
                </c:pt>
                <c:pt idx="32">
                  <c:v>4389.666666666667</c:v>
                </c:pt>
                <c:pt idx="33">
                  <c:v>4665.666666666667</c:v>
                </c:pt>
                <c:pt idx="34">
                  <c:v>4952.666666666667</c:v>
                </c:pt>
                <c:pt idx="35">
                  <c:v>5250</c:v>
                </c:pt>
                <c:pt idx="36">
                  <c:v>5563</c:v>
                </c:pt>
                <c:pt idx="37">
                  <c:v>5884</c:v>
                </c:pt>
                <c:pt idx="38">
                  <c:v>6215.666666666667</c:v>
                </c:pt>
                <c:pt idx="39">
                  <c:v>6545.333333333333</c:v>
                </c:pt>
                <c:pt idx="40">
                  <c:v>6876</c:v>
                </c:pt>
                <c:pt idx="41">
                  <c:v>7215.333333333333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1378</c:v>
                </c:pt>
                <c:pt idx="16">
                  <c:v>1432</c:v>
                </c:pt>
                <c:pt idx="17">
                  <c:v>1487.3333333333333</c:v>
                </c:pt>
                <c:pt idx="18">
                  <c:v>1541.6666666666667</c:v>
                </c:pt>
                <c:pt idx="19">
                  <c:v>1601</c:v>
                </c:pt>
                <c:pt idx="20">
                  <c:v>1672</c:v>
                </c:pt>
                <c:pt idx="21">
                  <c:v>1768</c:v>
                </c:pt>
                <c:pt idx="22">
                  <c:v>1880.3333333333333</c:v>
                </c:pt>
                <c:pt idx="23">
                  <c:v>2026.3333333333333</c:v>
                </c:pt>
                <c:pt idx="24">
                  <c:v>2206.3333333333335</c:v>
                </c:pt>
                <c:pt idx="25">
                  <c:v>2426.3333333333335</c:v>
                </c:pt>
                <c:pt idx="26">
                  <c:v>2658.6666666666665</c:v>
                </c:pt>
                <c:pt idx="27">
                  <c:v>2913</c:v>
                </c:pt>
                <c:pt idx="28">
                  <c:v>3163.6666666666665</c:v>
                </c:pt>
                <c:pt idx="29">
                  <c:v>3397.6666666666665</c:v>
                </c:pt>
                <c:pt idx="30">
                  <c:v>3627.6666666666665</c:v>
                </c:pt>
                <c:pt idx="31">
                  <c:v>3857.3333333333335</c:v>
                </c:pt>
                <c:pt idx="32">
                  <c:v>4088.6666666666665</c:v>
                </c:pt>
                <c:pt idx="33">
                  <c:v>4310.666666666667</c:v>
                </c:pt>
                <c:pt idx="34">
                  <c:v>4542.666666666667</c:v>
                </c:pt>
                <c:pt idx="35">
                  <c:v>4777.333333333333</c:v>
                </c:pt>
                <c:pt idx="36">
                  <c:v>5014</c:v>
                </c:pt>
                <c:pt idx="37">
                  <c:v>5255.666666666667</c:v>
                </c:pt>
                <c:pt idx="38">
                  <c:v>5506.666666666667</c:v>
                </c:pt>
                <c:pt idx="39">
                  <c:v>5761.333333333333</c:v>
                </c:pt>
                <c:pt idx="40">
                  <c:v>6020.333333333333</c:v>
                </c:pt>
                <c:pt idx="41">
                  <c:v>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1381</c:v>
                </c:pt>
                <c:pt idx="16">
                  <c:v>1450</c:v>
                </c:pt>
                <c:pt idx="17">
                  <c:v>1551.3333333333333</c:v>
                </c:pt>
                <c:pt idx="18">
                  <c:v>1682.6666666666667</c:v>
                </c:pt>
                <c:pt idx="19">
                  <c:v>1832.6666666666667</c:v>
                </c:pt>
                <c:pt idx="20">
                  <c:v>1994.3333333333333</c:v>
                </c:pt>
                <c:pt idx="21">
                  <c:v>2168.3333333333335</c:v>
                </c:pt>
                <c:pt idx="22">
                  <c:v>2370</c:v>
                </c:pt>
                <c:pt idx="23">
                  <c:v>2592</c:v>
                </c:pt>
                <c:pt idx="24">
                  <c:v>2847.3333333333335</c:v>
                </c:pt>
                <c:pt idx="25">
                  <c:v>3131.6666666666665</c:v>
                </c:pt>
                <c:pt idx="26">
                  <c:v>3449</c:v>
                </c:pt>
                <c:pt idx="27">
                  <c:v>3791.3333333333335</c:v>
                </c:pt>
                <c:pt idx="28">
                  <c:v>4140.666666666667</c:v>
                </c:pt>
                <c:pt idx="29">
                  <c:v>4497.666666666667</c:v>
                </c:pt>
                <c:pt idx="30">
                  <c:v>4856</c:v>
                </c:pt>
                <c:pt idx="31">
                  <c:v>5222.666666666667</c:v>
                </c:pt>
                <c:pt idx="32">
                  <c:v>5605.333333333333</c:v>
                </c:pt>
                <c:pt idx="33">
                  <c:v>5985.666666666667</c:v>
                </c:pt>
                <c:pt idx="34">
                  <c:v>6375.333333333333</c:v>
                </c:pt>
                <c:pt idx="35">
                  <c:v>6761.666666666667</c:v>
                </c:pt>
                <c:pt idx="36">
                  <c:v>7153.666666666667</c:v>
                </c:pt>
                <c:pt idx="37">
                  <c:v>7548</c:v>
                </c:pt>
                <c:pt idx="38">
                  <c:v>7936</c:v>
                </c:pt>
                <c:pt idx="39">
                  <c:v>8318</c:v>
                </c:pt>
                <c:pt idx="40">
                  <c:v>8694.3333333333339</c:v>
                </c:pt>
                <c:pt idx="41">
                  <c:v>9070.3333333333339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1386</c:v>
                </c:pt>
                <c:pt idx="16">
                  <c:v>1446.6666666666667</c:v>
                </c:pt>
                <c:pt idx="17">
                  <c:v>1508.3333333333333</c:v>
                </c:pt>
                <c:pt idx="18">
                  <c:v>1573</c:v>
                </c:pt>
                <c:pt idx="19">
                  <c:v>1646.3333333333333</c:v>
                </c:pt>
                <c:pt idx="20">
                  <c:v>1727.3333333333333</c:v>
                </c:pt>
                <c:pt idx="21">
                  <c:v>1817.6666666666667</c:v>
                </c:pt>
                <c:pt idx="22">
                  <c:v>1914</c:v>
                </c:pt>
                <c:pt idx="23">
                  <c:v>2020.3333333333333</c:v>
                </c:pt>
                <c:pt idx="24">
                  <c:v>2132.3333333333335</c:v>
                </c:pt>
                <c:pt idx="25">
                  <c:v>2245.6666666666665</c:v>
                </c:pt>
                <c:pt idx="26">
                  <c:v>2370.3333333333335</c:v>
                </c:pt>
                <c:pt idx="27">
                  <c:v>2497</c:v>
                </c:pt>
                <c:pt idx="28">
                  <c:v>2642</c:v>
                </c:pt>
                <c:pt idx="29">
                  <c:v>2788.3333333333335</c:v>
                </c:pt>
                <c:pt idx="30">
                  <c:v>2947</c:v>
                </c:pt>
                <c:pt idx="31">
                  <c:v>3131</c:v>
                </c:pt>
                <c:pt idx="32">
                  <c:v>3332.3333333333335</c:v>
                </c:pt>
                <c:pt idx="33">
                  <c:v>3534</c:v>
                </c:pt>
                <c:pt idx="34">
                  <c:v>3758</c:v>
                </c:pt>
                <c:pt idx="35">
                  <c:v>3986.3333333333335</c:v>
                </c:pt>
                <c:pt idx="36">
                  <c:v>4229</c:v>
                </c:pt>
                <c:pt idx="37">
                  <c:v>4477.666666666667</c:v>
                </c:pt>
                <c:pt idx="38">
                  <c:v>4749.333333333333</c:v>
                </c:pt>
                <c:pt idx="39">
                  <c:v>5038.333333333333</c:v>
                </c:pt>
                <c:pt idx="40">
                  <c:v>5319.333333333333</c:v>
                </c:pt>
                <c:pt idx="41">
                  <c:v>5594.333333333333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1382</c:v>
                </c:pt>
                <c:pt idx="16">
                  <c:v>1458.6666666666667</c:v>
                </c:pt>
                <c:pt idx="17">
                  <c:v>1555.3333333333333</c:v>
                </c:pt>
                <c:pt idx="18">
                  <c:v>1692.3333333333333</c:v>
                </c:pt>
                <c:pt idx="19">
                  <c:v>1844.6666666666667</c:v>
                </c:pt>
                <c:pt idx="20">
                  <c:v>2010.6666666666667</c:v>
                </c:pt>
                <c:pt idx="21">
                  <c:v>2177.6666666666665</c:v>
                </c:pt>
                <c:pt idx="22">
                  <c:v>2345.6666666666665</c:v>
                </c:pt>
                <c:pt idx="23">
                  <c:v>2513.6666666666665</c:v>
                </c:pt>
                <c:pt idx="24">
                  <c:v>2688.6666666666665</c:v>
                </c:pt>
                <c:pt idx="25">
                  <c:v>2864</c:v>
                </c:pt>
                <c:pt idx="26">
                  <c:v>3049.3333333333335</c:v>
                </c:pt>
                <c:pt idx="27">
                  <c:v>3240</c:v>
                </c:pt>
                <c:pt idx="28">
                  <c:v>3439.6666666666665</c:v>
                </c:pt>
                <c:pt idx="29">
                  <c:v>3657.3333333333335</c:v>
                </c:pt>
                <c:pt idx="30">
                  <c:v>3885.3333333333335</c:v>
                </c:pt>
                <c:pt idx="31">
                  <c:v>4127.666666666667</c:v>
                </c:pt>
                <c:pt idx="32">
                  <c:v>4389.666666666667</c:v>
                </c:pt>
                <c:pt idx="33">
                  <c:v>4665.666666666667</c:v>
                </c:pt>
                <c:pt idx="34">
                  <c:v>4952.666666666667</c:v>
                </c:pt>
                <c:pt idx="35">
                  <c:v>5250</c:v>
                </c:pt>
                <c:pt idx="36">
                  <c:v>5563</c:v>
                </c:pt>
                <c:pt idx="37">
                  <c:v>5884</c:v>
                </c:pt>
                <c:pt idx="38">
                  <c:v>6215.666666666667</c:v>
                </c:pt>
                <c:pt idx="39">
                  <c:v>6545.333333333333</c:v>
                </c:pt>
                <c:pt idx="40">
                  <c:v>6876</c:v>
                </c:pt>
                <c:pt idx="41">
                  <c:v>7215.333333333333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1378</c:v>
                </c:pt>
                <c:pt idx="16">
                  <c:v>1432</c:v>
                </c:pt>
                <c:pt idx="17">
                  <c:v>1487.3333333333333</c:v>
                </c:pt>
                <c:pt idx="18">
                  <c:v>1541.6666666666667</c:v>
                </c:pt>
                <c:pt idx="19">
                  <c:v>1601</c:v>
                </c:pt>
                <c:pt idx="20">
                  <c:v>1672</c:v>
                </c:pt>
                <c:pt idx="21">
                  <c:v>1768</c:v>
                </c:pt>
                <c:pt idx="22">
                  <c:v>1880.3333333333333</c:v>
                </c:pt>
                <c:pt idx="23">
                  <c:v>2026.3333333333333</c:v>
                </c:pt>
                <c:pt idx="24">
                  <c:v>2206.3333333333335</c:v>
                </c:pt>
                <c:pt idx="25">
                  <c:v>2426.3333333333335</c:v>
                </c:pt>
                <c:pt idx="26">
                  <c:v>2658.6666666666665</c:v>
                </c:pt>
                <c:pt idx="27">
                  <c:v>2913</c:v>
                </c:pt>
                <c:pt idx="28">
                  <c:v>3163.6666666666665</c:v>
                </c:pt>
                <c:pt idx="29">
                  <c:v>3397.6666666666665</c:v>
                </c:pt>
                <c:pt idx="30">
                  <c:v>3627.6666666666665</c:v>
                </c:pt>
                <c:pt idx="31">
                  <c:v>3857.3333333333335</c:v>
                </c:pt>
                <c:pt idx="32">
                  <c:v>4088.6666666666665</c:v>
                </c:pt>
                <c:pt idx="33">
                  <c:v>4310.666666666667</c:v>
                </c:pt>
                <c:pt idx="34">
                  <c:v>4542.666666666667</c:v>
                </c:pt>
                <c:pt idx="35">
                  <c:v>4777.333333333333</c:v>
                </c:pt>
                <c:pt idx="36">
                  <c:v>5014</c:v>
                </c:pt>
                <c:pt idx="37">
                  <c:v>5255.666666666667</c:v>
                </c:pt>
                <c:pt idx="38">
                  <c:v>5506.666666666667</c:v>
                </c:pt>
                <c:pt idx="39">
                  <c:v>5761.333333333333</c:v>
                </c:pt>
                <c:pt idx="40">
                  <c:v>6020.333333333333</c:v>
                </c:pt>
                <c:pt idx="41">
                  <c:v>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1381</c:v>
                </c:pt>
                <c:pt idx="16">
                  <c:v>1450</c:v>
                </c:pt>
                <c:pt idx="17">
                  <c:v>1551.3333333333333</c:v>
                </c:pt>
                <c:pt idx="18">
                  <c:v>1682.6666666666667</c:v>
                </c:pt>
                <c:pt idx="19">
                  <c:v>1832.6666666666667</c:v>
                </c:pt>
                <c:pt idx="20">
                  <c:v>1994.3333333333333</c:v>
                </c:pt>
                <c:pt idx="21">
                  <c:v>2168.3333333333335</c:v>
                </c:pt>
                <c:pt idx="22">
                  <c:v>2370</c:v>
                </c:pt>
                <c:pt idx="23">
                  <c:v>2592</c:v>
                </c:pt>
                <c:pt idx="24">
                  <c:v>2847.3333333333335</c:v>
                </c:pt>
                <c:pt idx="25">
                  <c:v>3131.6666666666665</c:v>
                </c:pt>
                <c:pt idx="26">
                  <c:v>3449</c:v>
                </c:pt>
                <c:pt idx="27">
                  <c:v>3791.3333333333335</c:v>
                </c:pt>
                <c:pt idx="28">
                  <c:v>4140.666666666667</c:v>
                </c:pt>
                <c:pt idx="29">
                  <c:v>4497.666666666667</c:v>
                </c:pt>
                <c:pt idx="30">
                  <c:v>4856</c:v>
                </c:pt>
                <c:pt idx="31">
                  <c:v>5222.666666666667</c:v>
                </c:pt>
                <c:pt idx="32">
                  <c:v>5605.333333333333</c:v>
                </c:pt>
                <c:pt idx="33">
                  <c:v>5985.666666666667</c:v>
                </c:pt>
                <c:pt idx="34">
                  <c:v>6375.333333333333</c:v>
                </c:pt>
                <c:pt idx="35">
                  <c:v>6761.666666666667</c:v>
                </c:pt>
                <c:pt idx="36">
                  <c:v>7153.666666666667</c:v>
                </c:pt>
                <c:pt idx="37">
                  <c:v>7548</c:v>
                </c:pt>
                <c:pt idx="38">
                  <c:v>7936</c:v>
                </c:pt>
                <c:pt idx="39">
                  <c:v>8318</c:v>
                </c:pt>
                <c:pt idx="40">
                  <c:v>8694.3333333333339</c:v>
                </c:pt>
                <c:pt idx="41">
                  <c:v>9070.3333333333339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26</xdr:row>
      <xdr:rowOff>15240</xdr:rowOff>
    </xdr:from>
    <xdr:to>
      <xdr:col>7</xdr:col>
      <xdr:colOff>371475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M3" sqref="M3:P44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2009</v>
      </c>
      <c r="H3" s="1">
        <f>AVERAGE(baseCase_ECs!$B2:$AE2)</f>
        <v>17</v>
      </c>
      <c r="I3" s="1">
        <f>AVERAGE(highContagion_ECs!$B2:$AE2)</f>
        <v>17</v>
      </c>
      <c r="J3" s="1">
        <f>AVERAGE(highProf_ECs!$B2:$AE2)</f>
        <v>17</v>
      </c>
      <c r="K3" s="1">
        <f>AVERAGE(combined_ECs!$B2:$AE2)</f>
        <v>17</v>
      </c>
      <c r="L3" s="1"/>
      <c r="M3" s="1">
        <f>AVERAGE(baseCase_projects!$B2:$AE2)</f>
        <v>20</v>
      </c>
      <c r="N3" s="1">
        <f>AVERAGE(highContagion_projects!$B2:$AE2)</f>
        <v>20</v>
      </c>
      <c r="O3" s="1">
        <f>AVERAGE(highProf_projects!$B2:$AE2)</f>
        <v>20</v>
      </c>
      <c r="P3" s="1">
        <f>AVERAGE(combined_projects!$B2:$AE2)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#DIV/0!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44" si="2">_xlfn.CONFIDENCE.T(0.01, AH3, 30)</f>
        <v>#DIV/0!</v>
      </c>
      <c r="AN3" t="e">
        <f t="shared" ref="AN3:AN44" si="3">_xlfn.CONFIDENCE.T(0.01, AI3, 30)</f>
        <v>#DIV/0!</v>
      </c>
      <c r="AO3" t="e">
        <f t="shared" ref="AO3:AO44" si="4">_xlfn.CONFIDENCE.T(0.01, AJ3, 30)</f>
        <v>#DIV/0!</v>
      </c>
    </row>
    <row r="4" spans="1:41" x14ac:dyDescent="0.25">
      <c r="A4" t="s">
        <v>7</v>
      </c>
      <c r="B4">
        <v>0.7</v>
      </c>
      <c r="C4">
        <v>0.7</v>
      </c>
      <c r="G4">
        <v>2010</v>
      </c>
      <c r="H4" s="1">
        <f>AVERAGE(baseCase_ECs!$B3:$AE3)</f>
        <v>22</v>
      </c>
      <c r="I4" s="1">
        <f>AVERAGE(highContagion_ECs!$B3:$AE3)</f>
        <v>22</v>
      </c>
      <c r="J4" s="1">
        <f>AVERAGE(highProf_ECs!$B3:$AE3)</f>
        <v>22</v>
      </c>
      <c r="K4" s="1">
        <f>AVERAGE(combined_ECs!$B3:$AE3)</f>
        <v>22</v>
      </c>
      <c r="L4" s="1"/>
      <c r="M4" s="1">
        <f>AVERAGE(baseCase_projects!$B3:$AE3)</f>
        <v>21</v>
      </c>
      <c r="N4" s="1">
        <f>AVERAGE(highContagion_projects!$B3:$AE3)</f>
        <v>21</v>
      </c>
      <c r="O4" s="1">
        <f>AVERAGE(highProf_projects!$B3:$AE3)</f>
        <v>21</v>
      </c>
      <c r="P4" s="1">
        <f>AVERAGE(combined_projects!$B3:$AE3)</f>
        <v>21</v>
      </c>
      <c r="R4" s="2">
        <f t="shared" ref="R4:R44" si="5">M4*99/302660</f>
        <v>6.8690940329082135E-3</v>
      </c>
      <c r="S4" s="2">
        <f t="shared" ref="S4:S44" si="6">N4*99/302660</f>
        <v>6.8690940329082135E-3</v>
      </c>
      <c r="T4" s="2">
        <f t="shared" ref="T4:T44" si="7">O4*99/302660</f>
        <v>6.8690940329082135E-3</v>
      </c>
      <c r="U4" s="2">
        <f t="shared" ref="U4:U44" si="8">P4*99/302660</f>
        <v>6.8690940329082135E-3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44" si="9">_xlfn.CONFIDENCE.T(0.01, W4, 30)</f>
        <v>#DIV/0!</v>
      </c>
      <c r="AC4" t="e">
        <f t="shared" ref="AC4:AC44" si="10">_xlfn.CONFIDENCE.T(0.01, X4, 30)</f>
        <v>#DIV/0!</v>
      </c>
      <c r="AD4" t="e">
        <f t="shared" ref="AD4:AD44" si="11">_xlfn.CONFIDENCE.T(0.01, Y4, 30)</f>
        <v>#DIV/0!</v>
      </c>
      <c r="AE4" t="e">
        <f t="shared" ref="AE4:AE4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4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25">
      <c r="A5" t="s">
        <v>8</v>
      </c>
      <c r="B5">
        <v>0.01</v>
      </c>
      <c r="C5">
        <v>1E-3</v>
      </c>
      <c r="G5">
        <v>2011</v>
      </c>
      <c r="H5" s="1">
        <f>AVERAGE(baseCase_ECs!$B4:$AE4)</f>
        <v>32</v>
      </c>
      <c r="I5" s="1">
        <f>AVERAGE(highContagion_ECs!$B4:$AE4)</f>
        <v>32</v>
      </c>
      <c r="J5" s="1">
        <f>AVERAGE(highProf_ECs!$B4:$AE4)</f>
        <v>32</v>
      </c>
      <c r="K5" s="1">
        <f>AVERAGE(combined_ECs!$B4:$AE4)</f>
        <v>32</v>
      </c>
      <c r="L5" s="1"/>
      <c r="M5" s="1">
        <f>AVERAGE(baseCase_projects!$B4:$AE4)</f>
        <v>23</v>
      </c>
      <c r="N5" s="1">
        <f>AVERAGE(highContagion_projects!$B4:$AE4)</f>
        <v>23</v>
      </c>
      <c r="O5" s="1">
        <f>AVERAGE(highProf_projects!$B4:$AE4)</f>
        <v>23</v>
      </c>
      <c r="P5" s="1">
        <f>AVERAGE(combined_projects!$B4:$AE4)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#DIV/0!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25">
      <c r="A6" t="s">
        <v>9</v>
      </c>
      <c r="B6">
        <v>2.5000000000000001E-2</v>
      </c>
      <c r="C6">
        <v>0.05</v>
      </c>
      <c r="G6">
        <v>2012</v>
      </c>
      <c r="H6" s="1">
        <f>AVERAGE(baseCase_ECs!$B5:$AE5)</f>
        <v>55</v>
      </c>
      <c r="I6" s="1">
        <f>AVERAGE(highContagion_ECs!$B5:$AE5)</f>
        <v>55</v>
      </c>
      <c r="J6" s="1">
        <f>AVERAGE(highProf_ECs!$B5:$AE5)</f>
        <v>55</v>
      </c>
      <c r="K6" s="1">
        <f>AVERAGE(combined_ECs!$B5:$AE5)</f>
        <v>55</v>
      </c>
      <c r="L6" s="1"/>
      <c r="M6" s="1">
        <f>AVERAGE(baseCase_projects!$B5:$AE5)</f>
        <v>43</v>
      </c>
      <c r="N6" s="1">
        <f>AVERAGE(highContagion_projects!$B5:$AE5)</f>
        <v>43</v>
      </c>
      <c r="O6" s="1">
        <f>AVERAGE(highProf_projects!$B5:$AE5)</f>
        <v>43</v>
      </c>
      <c r="P6" s="1">
        <f>AVERAGE(combined_projects!$B5:$AE5)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#DIV/0!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AVERAGE(baseCase_ECs!$B6:$AE6)</f>
        <v>108</v>
      </c>
      <c r="I7" s="1">
        <f>AVERAGE(highContagion_ECs!$B6:$AE6)</f>
        <v>108</v>
      </c>
      <c r="J7" s="1">
        <f>AVERAGE(highProf_ECs!$B6:$AE6)</f>
        <v>108</v>
      </c>
      <c r="K7" s="1">
        <f>AVERAGE(combined_ECs!$B6:$AE6)</f>
        <v>108</v>
      </c>
      <c r="L7" s="1"/>
      <c r="M7" s="1">
        <f>AVERAGE(baseCase_projects!$B6:$AE6)</f>
        <v>63</v>
      </c>
      <c r="N7" s="1">
        <f>AVERAGE(highContagion_projects!$B6:$AE6)</f>
        <v>63</v>
      </c>
      <c r="O7" s="1">
        <f>AVERAGE(highProf_projects!$B6:$AE6)</f>
        <v>63</v>
      </c>
      <c r="P7" s="1">
        <f>AVERAGE(combined_projects!$B6:$AE6)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#DIV/0!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25">
      <c r="G8">
        <v>2014</v>
      </c>
      <c r="H8" s="1">
        <f>AVERAGE(baseCase_ECs!$B7:$AE7)</f>
        <v>155</v>
      </c>
      <c r="I8" s="1">
        <f>AVERAGE(highContagion_ECs!$B7:$AE7)</f>
        <v>155</v>
      </c>
      <c r="J8" s="1">
        <f>AVERAGE(highProf_ECs!$B7:$AE7)</f>
        <v>155</v>
      </c>
      <c r="K8" s="1">
        <f>AVERAGE(combined_ECs!$B7:$AE7)</f>
        <v>155</v>
      </c>
      <c r="L8" s="1"/>
      <c r="M8" s="1">
        <f>AVERAGE(baseCase_projects!$B7:$AE7)</f>
        <v>90</v>
      </c>
      <c r="N8" s="1">
        <f>AVERAGE(highContagion_projects!$B7:$AE7)</f>
        <v>90</v>
      </c>
      <c r="O8" s="1">
        <f>AVERAGE(highProf_projects!$B7:$AE7)</f>
        <v>90</v>
      </c>
      <c r="P8" s="1">
        <f>AVERAGE(combined_projects!$B7:$AE7)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#DIV/0!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25">
      <c r="G9">
        <v>2015</v>
      </c>
      <c r="H9" s="1">
        <f>AVERAGE(baseCase_ECs!$B8:$AE8)</f>
        <v>206</v>
      </c>
      <c r="I9" s="1">
        <f>AVERAGE(highContagion_ECs!$B8:$AE8)</f>
        <v>206</v>
      </c>
      <c r="J9" s="1">
        <f>AVERAGE(highProf_ECs!$B8:$AE8)</f>
        <v>206</v>
      </c>
      <c r="K9" s="1">
        <f>AVERAGE(combined_ECs!$B8:$AE8)</f>
        <v>206</v>
      </c>
      <c r="L9" s="1"/>
      <c r="M9" s="1">
        <f>AVERAGE(baseCase_projects!$B8:$AE8)</f>
        <v>144</v>
      </c>
      <c r="N9" s="1">
        <f>AVERAGE(highContagion_projects!$B8:$AE8)</f>
        <v>144</v>
      </c>
      <c r="O9" s="1">
        <f>AVERAGE(highProf_projects!$B8:$AE8)</f>
        <v>144</v>
      </c>
      <c r="P9" s="1">
        <f>AVERAGE(combined_projects!$B8:$AE8)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#DIV/0!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25">
      <c r="G10">
        <v>2016</v>
      </c>
      <c r="H10" s="1">
        <f>AVERAGE(baseCase_ECs!$B9:$AE9)</f>
        <v>258</v>
      </c>
      <c r="I10" s="1">
        <f>AVERAGE(highContagion_ECs!$B9:$AE9)</f>
        <v>258</v>
      </c>
      <c r="J10" s="1">
        <f>AVERAGE(highProf_ECs!$B9:$AE9)</f>
        <v>258</v>
      </c>
      <c r="K10" s="1">
        <f>AVERAGE(combined_ECs!$B9:$AE9)</f>
        <v>258</v>
      </c>
      <c r="L10" s="1"/>
      <c r="M10" s="1">
        <f>AVERAGE(baseCase_projects!$B9:$AE9)</f>
        <v>215</v>
      </c>
      <c r="N10" s="1">
        <f>AVERAGE(highContagion_projects!$B9:$AE9)</f>
        <v>215</v>
      </c>
      <c r="O10" s="1">
        <f>AVERAGE(highProf_projects!$B9:$AE9)</f>
        <v>215</v>
      </c>
      <c r="P10" s="1">
        <f>AVERAGE(combined_projects!$B9:$AE9)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#DIV/0!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25">
      <c r="G11">
        <v>2017</v>
      </c>
      <c r="H11" s="1">
        <f>AVERAGE(baseCase_ECs!$B10:$AE10)</f>
        <v>310</v>
      </c>
      <c r="I11" s="1">
        <f>AVERAGE(highContagion_ECs!$B10:$AE10)</f>
        <v>310</v>
      </c>
      <c r="J11" s="1">
        <f>AVERAGE(highProf_ECs!$B10:$AE10)</f>
        <v>310</v>
      </c>
      <c r="K11" s="1">
        <f>AVERAGE(combined_ECs!$B10:$AE10)</f>
        <v>310</v>
      </c>
      <c r="L11" s="1"/>
      <c r="M11" s="1">
        <f>AVERAGE(baseCase_projects!$B10:$AE10)</f>
        <v>326</v>
      </c>
      <c r="N11" s="1">
        <f>AVERAGE(highContagion_projects!$B10:$AE10)</f>
        <v>326</v>
      </c>
      <c r="O11" s="1">
        <f>AVERAGE(highProf_projects!$B10:$AE10)</f>
        <v>326</v>
      </c>
      <c r="P11" s="1">
        <f>AVERAGE(combined_projects!$B10:$AE10)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#DIV/0!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25">
      <c r="G12">
        <v>2018</v>
      </c>
      <c r="H12" s="1">
        <f>AVERAGE(baseCase_ECs!$B11:$AE11)</f>
        <v>382</v>
      </c>
      <c r="I12" s="1">
        <f>AVERAGE(highContagion_ECs!$B11:$AE11)</f>
        <v>382</v>
      </c>
      <c r="J12" s="1">
        <f>AVERAGE(highProf_ECs!$B11:$AE11)</f>
        <v>382</v>
      </c>
      <c r="K12" s="1">
        <f>AVERAGE(combined_ECs!$B11:$AE11)</f>
        <v>382</v>
      </c>
      <c r="L12" s="1"/>
      <c r="M12" s="1">
        <f>AVERAGE(baseCase_projects!$B11:$AE11)</f>
        <v>514</v>
      </c>
      <c r="N12" s="1">
        <f>AVERAGE(highContagion_projects!$B11:$AE11)</f>
        <v>514</v>
      </c>
      <c r="O12" s="1">
        <f>AVERAGE(highProf_projects!$B11:$AE11)</f>
        <v>514</v>
      </c>
      <c r="P12" s="1">
        <f>AVERAGE(combined_projects!$B11:$AE11)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#DIV/0!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25">
      <c r="G13">
        <v>2019</v>
      </c>
      <c r="H13" s="1">
        <f>AVERAGE(baseCase_ECs!$B12:$AE12)</f>
        <v>448</v>
      </c>
      <c r="I13" s="1">
        <f>AVERAGE(highContagion_ECs!$B12:$AE12)</f>
        <v>448</v>
      </c>
      <c r="J13" s="1">
        <f>AVERAGE(highProf_ECs!$B12:$AE12)</f>
        <v>448</v>
      </c>
      <c r="K13" s="1">
        <f>AVERAGE(combined_ECs!$B12:$AE12)</f>
        <v>448</v>
      </c>
      <c r="L13" s="1"/>
      <c r="M13" s="1">
        <f>AVERAGE(baseCase_projects!$B12:$AE12)</f>
        <v>713</v>
      </c>
      <c r="N13" s="1">
        <f>AVERAGE(highContagion_projects!$B12:$AE12)</f>
        <v>713</v>
      </c>
      <c r="O13" s="1">
        <f>AVERAGE(highProf_projects!$B12:$AE12)</f>
        <v>713</v>
      </c>
      <c r="P13" s="1">
        <f>AVERAGE(combined_projects!$B12:$AE12)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#DIV/0!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25">
      <c r="G14">
        <v>2020</v>
      </c>
      <c r="H14" s="1">
        <f>AVERAGE(baseCase_ECs!$B13:$AE13)</f>
        <v>501</v>
      </c>
      <c r="I14" s="1">
        <f>AVERAGE(highContagion_ECs!$B13:$AE13)</f>
        <v>501</v>
      </c>
      <c r="J14" s="1">
        <f>AVERAGE(highProf_ECs!$B13:$AE13)</f>
        <v>501</v>
      </c>
      <c r="K14" s="1">
        <f>AVERAGE(combined_ECs!$B13:$AE13)</f>
        <v>501</v>
      </c>
      <c r="L14" s="1"/>
      <c r="M14" s="1">
        <f>AVERAGE(baseCase_projects!$B13:$AE13)</f>
        <v>882</v>
      </c>
      <c r="N14" s="1">
        <f>AVERAGE(highContagion_projects!$B13:$AE13)</f>
        <v>882</v>
      </c>
      <c r="O14" s="1">
        <f>AVERAGE(highProf_projects!$B13:$AE13)</f>
        <v>882</v>
      </c>
      <c r="P14" s="1">
        <f>AVERAGE(combined_projects!$B13:$AE13)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#DIV/0!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25">
      <c r="G15">
        <v>2021</v>
      </c>
      <c r="H15" s="1">
        <f>AVERAGE(baseCase_ECs!$B14:$AE14)</f>
        <v>541</v>
      </c>
      <c r="I15" s="1">
        <f>AVERAGE(highContagion_ECs!$B14:$AE14)</f>
        <v>541</v>
      </c>
      <c r="J15" s="1">
        <f>AVERAGE(highProf_ECs!$B14:$AE14)</f>
        <v>541</v>
      </c>
      <c r="K15" s="1">
        <f>AVERAGE(combined_ECs!$B14:$AE14)</f>
        <v>541</v>
      </c>
      <c r="L15" s="1"/>
      <c r="M15" s="1">
        <f>AVERAGE(baseCase_projects!$B14:$AE14)</f>
        <v>1005</v>
      </c>
      <c r="N15" s="1">
        <f>AVERAGE(highContagion_projects!$B14:$AE14)</f>
        <v>1005</v>
      </c>
      <c r="O15" s="1">
        <f>AVERAGE(highProf_projects!$B14:$AE14)</f>
        <v>1005</v>
      </c>
      <c r="P15" s="1">
        <f>AVERAGE(combined_projects!$B14:$AE14)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#DIV/0!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25">
      <c r="G16">
        <v>2022</v>
      </c>
      <c r="H16" s="1">
        <f>AVERAGE(baseCase_ECs!$B15:$AE15)</f>
        <v>564</v>
      </c>
      <c r="I16" s="1">
        <f>AVERAGE(highContagion_ECs!$B15:$AE15)</f>
        <v>564</v>
      </c>
      <c r="J16" s="1">
        <f>AVERAGE(highProf_ECs!$B15:$AE15)</f>
        <v>564</v>
      </c>
      <c r="K16" s="1">
        <f>AVERAGE(combined_ECs!$B15:$AE15)</f>
        <v>564</v>
      </c>
      <c r="L16" s="1"/>
      <c r="M16" s="1">
        <f>AVERAGE(baseCase_projects!$B15:$AE15)</f>
        <v>1182</v>
      </c>
      <c r="N16" s="1">
        <f>AVERAGE(highContagion_projects!$B15:$AE15)</f>
        <v>1182</v>
      </c>
      <c r="O16" s="1">
        <f>AVERAGE(highProf_projects!$B15:$AE15)</f>
        <v>1182</v>
      </c>
      <c r="P16" s="1">
        <f>AVERAGE(combined_projects!$B15:$AE15)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#DIV/0!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25">
      <c r="G17">
        <v>2023</v>
      </c>
      <c r="H17" s="1">
        <f>AVERAGE(baseCase_ECs!$B16:$AE16)</f>
        <v>575</v>
      </c>
      <c r="I17" s="1">
        <f>AVERAGE(highContagion_ECs!$B16:$AE16)</f>
        <v>575</v>
      </c>
      <c r="J17" s="1">
        <f>AVERAGE(highProf_ECs!$B16:$AE16)</f>
        <v>575</v>
      </c>
      <c r="K17" s="1">
        <f>AVERAGE(combined_ECs!$B16:$AE16)</f>
        <v>575</v>
      </c>
      <c r="L17" s="1"/>
      <c r="M17" s="1">
        <f>AVERAGE(baseCase_projects!$B16:$AE16)</f>
        <v>1327</v>
      </c>
      <c r="N17" s="1">
        <f>AVERAGE(highContagion_projects!$B16:$AE16)</f>
        <v>1327</v>
      </c>
      <c r="O17" s="1">
        <f>AVERAGE(highProf_projects!$B16:$AE16)</f>
        <v>1327</v>
      </c>
      <c r="P17" s="1">
        <f>AVERAGE(combined_projects!$B16:$AE16)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#DIV/0!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25">
      <c r="G18">
        <v>2024</v>
      </c>
      <c r="H18" s="1">
        <f>AVERAGE(baseCase_ECs!$B17:$AE17)</f>
        <v>575</v>
      </c>
      <c r="I18" s="1">
        <f>AVERAGE(highContagion_ECs!$B17:$AE17)</f>
        <v>575.33333333333337</v>
      </c>
      <c r="J18" s="1">
        <f>AVERAGE(highProf_ECs!$B17:$AE17)</f>
        <v>575</v>
      </c>
      <c r="K18" s="1">
        <f>AVERAGE(combined_ECs!$B17:$AE17)</f>
        <v>575.66666666666663</v>
      </c>
      <c r="L18" s="1"/>
      <c r="M18" s="1">
        <f>AVERAGE(baseCase_projects!$B17:$AE17)</f>
        <v>1386</v>
      </c>
      <c r="N18" s="1">
        <f>AVERAGE(highContagion_projects!$B17:$AE17)</f>
        <v>1382</v>
      </c>
      <c r="O18" s="1">
        <f>AVERAGE(highProf_projects!$B17:$AE17)</f>
        <v>1378</v>
      </c>
      <c r="P18" s="1">
        <f>AVERAGE(combined_projects!$B17:$AE17)</f>
        <v>1381</v>
      </c>
      <c r="R18" s="2">
        <f t="shared" si="5"/>
        <v>0.45336020617194212</v>
      </c>
      <c r="S18" s="2">
        <f t="shared" si="6"/>
        <v>0.45205180730853101</v>
      </c>
      <c r="T18" s="2">
        <f t="shared" si="7"/>
        <v>0.45074340844511995</v>
      </c>
      <c r="U18" s="2">
        <f t="shared" si="8"/>
        <v>0.45172470759267824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#DIV/0!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25">
      <c r="G19">
        <v>2025</v>
      </c>
      <c r="H19" s="1">
        <f>AVERAGE(baseCase_ECs!$B18:$AE18)</f>
        <v>575.66666666666663</v>
      </c>
      <c r="I19" s="1">
        <f>AVERAGE(highContagion_ECs!$B18:$AE18)</f>
        <v>587</v>
      </c>
      <c r="J19" s="1">
        <f>AVERAGE(highProf_ECs!$B18:$AE18)</f>
        <v>575.33333333333337</v>
      </c>
      <c r="K19" s="1">
        <f>AVERAGE(combined_ECs!$B18:$AE18)</f>
        <v>583.66666666666663</v>
      </c>
      <c r="L19" s="1"/>
      <c r="M19" s="1">
        <f>AVERAGE(baseCase_projects!$B18:$AE18)</f>
        <v>1446.6666666666667</v>
      </c>
      <c r="N19" s="1">
        <f>AVERAGE(highContagion_projects!$B18:$AE18)</f>
        <v>1458.6666666666667</v>
      </c>
      <c r="O19" s="1">
        <f>AVERAGE(highProf_projects!$B18:$AE18)</f>
        <v>1432</v>
      </c>
      <c r="P19" s="1">
        <f>AVERAGE(combined_projects!$B18:$AE18)</f>
        <v>1450</v>
      </c>
      <c r="R19" s="2">
        <f t="shared" si="5"/>
        <v>0.47320425560034363</v>
      </c>
      <c r="S19" s="2">
        <f t="shared" si="6"/>
        <v>0.4771294521905769</v>
      </c>
      <c r="T19" s="2">
        <f t="shared" si="7"/>
        <v>0.46840679310116962</v>
      </c>
      <c r="U19" s="2">
        <f t="shared" si="8"/>
        <v>0.47429458798651952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#DIV/0!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25">
      <c r="G20">
        <v>2026</v>
      </c>
      <c r="H20" s="1">
        <f>AVERAGE(baseCase_ECs!$B19:$AE19)</f>
        <v>579.33333333333337</v>
      </c>
      <c r="I20" s="1">
        <f>AVERAGE(highContagion_ECs!$B19:$AE19)</f>
        <v>605.33333333333337</v>
      </c>
      <c r="J20" s="1">
        <f>AVERAGE(highProf_ECs!$B19:$AE19)</f>
        <v>579</v>
      </c>
      <c r="K20" s="1">
        <f>AVERAGE(combined_ECs!$B19:$AE19)</f>
        <v>604.66666666666663</v>
      </c>
      <c r="L20" s="1"/>
      <c r="M20" s="1">
        <f>AVERAGE(baseCase_projects!$B19:$AE19)</f>
        <v>1508.3333333333333</v>
      </c>
      <c r="N20" s="1">
        <f>AVERAGE(highContagion_projects!$B19:$AE19)</f>
        <v>1555.3333333333333</v>
      </c>
      <c r="O20" s="1">
        <f>AVERAGE(highProf_projects!$B19:$AE19)</f>
        <v>1487.3333333333333</v>
      </c>
      <c r="P20" s="1">
        <f>AVERAGE(combined_projects!$B19:$AE19)</f>
        <v>1551.3333333333333</v>
      </c>
      <c r="R20" s="2">
        <f t="shared" si="5"/>
        <v>0.4933754047445979</v>
      </c>
      <c r="S20" s="2">
        <f t="shared" si="6"/>
        <v>0.50874909138967817</v>
      </c>
      <c r="T20" s="2">
        <f t="shared" si="7"/>
        <v>0.4865063107116897</v>
      </c>
      <c r="U20" s="2">
        <f t="shared" si="8"/>
        <v>0.50744069252626711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#DIV/0!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25">
      <c r="G21">
        <v>2027</v>
      </c>
      <c r="H21" s="1">
        <f>AVERAGE(baseCase_ECs!$B20:$AE20)</f>
        <v>587.66666666666663</v>
      </c>
      <c r="I21" s="1">
        <f>AVERAGE(highContagion_ECs!$B20:$AE20)</f>
        <v>638.66666666666663</v>
      </c>
      <c r="J21" s="1">
        <f>AVERAGE(highProf_ECs!$B20:$AE20)</f>
        <v>586.33333333333337</v>
      </c>
      <c r="K21" s="1">
        <f>AVERAGE(combined_ECs!$B20:$AE20)</f>
        <v>632.66666666666663</v>
      </c>
      <c r="L21" s="1"/>
      <c r="M21" s="1">
        <f>AVERAGE(baseCase_projects!$B20:$AE20)</f>
        <v>1573</v>
      </c>
      <c r="N21" s="1">
        <f>AVERAGE(highContagion_projects!$B20:$AE20)</f>
        <v>1692.3333333333333</v>
      </c>
      <c r="O21" s="1">
        <f>AVERAGE(highProf_projects!$B20:$AE20)</f>
        <v>1541.6666666666667</v>
      </c>
      <c r="P21" s="1">
        <f>AVERAGE(combined_projects!$B20:$AE20)</f>
        <v>1682.6666666666667</v>
      </c>
      <c r="R21" s="2">
        <f t="shared" si="5"/>
        <v>0.51452785303641047</v>
      </c>
      <c r="S21" s="2">
        <f t="shared" si="6"/>
        <v>0.55356175246150796</v>
      </c>
      <c r="T21" s="2">
        <f t="shared" si="7"/>
        <v>0.50427872860635692</v>
      </c>
      <c r="U21" s="2">
        <f t="shared" si="8"/>
        <v>0.55039978854159788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#DIV/0!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25">
      <c r="G22">
        <v>2028</v>
      </c>
      <c r="H22" s="1">
        <f>AVERAGE(baseCase_ECs!$B21:$AE21)</f>
        <v>600.66666666666663</v>
      </c>
      <c r="I22" s="1">
        <f>AVERAGE(highContagion_ECs!$B21:$AE21)</f>
        <v>664</v>
      </c>
      <c r="J22" s="1">
        <f>AVERAGE(highProf_ECs!$B21:$AE21)</f>
        <v>597.66666666666663</v>
      </c>
      <c r="K22" s="1">
        <f>AVERAGE(combined_ECs!$B21:$AE21)</f>
        <v>664.66666666666663</v>
      </c>
      <c r="L22" s="1"/>
      <c r="M22" s="1">
        <f>AVERAGE(baseCase_projects!$B21:$AE21)</f>
        <v>1646.3333333333333</v>
      </c>
      <c r="N22" s="1">
        <f>AVERAGE(highContagion_projects!$B21:$AE21)</f>
        <v>1844.6666666666667</v>
      </c>
      <c r="O22" s="1">
        <f>AVERAGE(highProf_projects!$B21:$AE21)</f>
        <v>1601</v>
      </c>
      <c r="P22" s="1">
        <f>AVERAGE(combined_projects!$B21:$AE21)</f>
        <v>1832.6666666666667</v>
      </c>
      <c r="R22" s="2">
        <f t="shared" si="5"/>
        <v>0.5385151655322804</v>
      </c>
      <c r="S22" s="2">
        <f t="shared" si="6"/>
        <v>0.60338994250974687</v>
      </c>
      <c r="T22" s="2">
        <f t="shared" si="7"/>
        <v>0.52368664508028806</v>
      </c>
      <c r="U22" s="2">
        <f t="shared" si="8"/>
        <v>0.5994647459195136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#DIV/0!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25">
      <c r="G23">
        <v>2029</v>
      </c>
      <c r="H23" s="1">
        <f>AVERAGE(baseCase_ECs!$B22:$AE22)</f>
        <v>618</v>
      </c>
      <c r="I23" s="1">
        <f>AVERAGE(highContagion_ECs!$B22:$AE22)</f>
        <v>691</v>
      </c>
      <c r="J23" s="1">
        <f>AVERAGE(highProf_ECs!$B22:$AE22)</f>
        <v>612</v>
      </c>
      <c r="K23" s="1">
        <f>AVERAGE(combined_ECs!$B22:$AE22)</f>
        <v>688</v>
      </c>
      <c r="L23" s="1"/>
      <c r="M23" s="1">
        <f>AVERAGE(baseCase_projects!$B22:$AE22)</f>
        <v>1727.3333333333333</v>
      </c>
      <c r="N23" s="1">
        <f>AVERAGE(highContagion_projects!$B22:$AE22)</f>
        <v>2010.6666666666667</v>
      </c>
      <c r="O23" s="1">
        <f>AVERAGE(highProf_projects!$B22:$AE22)</f>
        <v>1672</v>
      </c>
      <c r="P23" s="1">
        <f>AVERAGE(combined_projects!$B22:$AE22)</f>
        <v>1994.3333333333333</v>
      </c>
      <c r="R23" s="2">
        <f t="shared" si="5"/>
        <v>0.56501024251635501</v>
      </c>
      <c r="S23" s="2">
        <f t="shared" si="6"/>
        <v>0.65768849534130702</v>
      </c>
      <c r="T23" s="2">
        <f t="shared" si="7"/>
        <v>0.54691072490583492</v>
      </c>
      <c r="U23" s="2">
        <f t="shared" si="8"/>
        <v>0.65234586664904515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#DIV/0!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25">
      <c r="G24">
        <v>2030</v>
      </c>
      <c r="H24" s="1">
        <f>AVERAGE(baseCase_ECs!$B23:$AE23)</f>
        <v>632.33333333333337</v>
      </c>
      <c r="I24" s="1">
        <f>AVERAGE(highContagion_ECs!$B23:$AE23)</f>
        <v>710.66666666666663</v>
      </c>
      <c r="J24" s="1">
        <f>AVERAGE(highProf_ECs!$B23:$AE23)</f>
        <v>625</v>
      </c>
      <c r="K24" s="1">
        <f>AVERAGE(combined_ECs!$B23:$AE23)</f>
        <v>711.33333333333337</v>
      </c>
      <c r="L24" s="1"/>
      <c r="M24" s="1">
        <f>AVERAGE(baseCase_projects!$B23:$AE23)</f>
        <v>1817.6666666666667</v>
      </c>
      <c r="N24" s="1">
        <f>AVERAGE(highContagion_projects!$B23:$AE23)</f>
        <v>2177.6666666666665</v>
      </c>
      <c r="O24" s="1">
        <f>AVERAGE(highProf_projects!$B23:$AE23)</f>
        <v>1768</v>
      </c>
      <c r="P24" s="1">
        <f>AVERAGE(combined_projects!$B23:$AE23)</f>
        <v>2168.3333333333335</v>
      </c>
      <c r="R24" s="2">
        <f t="shared" si="5"/>
        <v>0.59455825018172204</v>
      </c>
      <c r="S24" s="2">
        <f t="shared" si="6"/>
        <v>0.71231414788871994</v>
      </c>
      <c r="T24" s="2">
        <f t="shared" si="7"/>
        <v>0.57831229762770109</v>
      </c>
      <c r="U24" s="2">
        <f t="shared" si="8"/>
        <v>0.70926121720742752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#DIV/0!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25">
      <c r="G25">
        <v>2031</v>
      </c>
      <c r="H25" s="1">
        <f>AVERAGE(baseCase_ECs!$B24:$AE24)</f>
        <v>648.33333333333337</v>
      </c>
      <c r="I25" s="1">
        <f>AVERAGE(highContagion_ECs!$B24:$AE24)</f>
        <v>729.66666666666663</v>
      </c>
      <c r="J25" s="1">
        <f>AVERAGE(highProf_ECs!$B24:$AE24)</f>
        <v>639.66666666666663</v>
      </c>
      <c r="K25" s="1">
        <f>AVERAGE(combined_ECs!$B24:$AE24)</f>
        <v>727.33333333333337</v>
      </c>
      <c r="L25" s="1"/>
      <c r="M25" s="1">
        <f>AVERAGE(baseCase_projects!$B24:$AE24)</f>
        <v>1914</v>
      </c>
      <c r="N25" s="1">
        <f>AVERAGE(highContagion_projects!$B24:$AE24)</f>
        <v>2345.6666666666665</v>
      </c>
      <c r="O25" s="1">
        <f>AVERAGE(highProf_projects!$B24:$AE24)</f>
        <v>1880.3333333333333</v>
      </c>
      <c r="P25" s="1">
        <f>AVERAGE(combined_projects!$B24:$AE24)</f>
        <v>2370</v>
      </c>
      <c r="R25" s="2">
        <f t="shared" si="5"/>
        <v>0.62606885614220575</v>
      </c>
      <c r="S25" s="2">
        <f t="shared" si="6"/>
        <v>0.76726690015198562</v>
      </c>
      <c r="T25" s="2">
        <f t="shared" si="7"/>
        <v>0.61505649904182913</v>
      </c>
      <c r="U25" s="2">
        <f t="shared" si="8"/>
        <v>0.77522632657106982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#DIV/0!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25">
      <c r="G26">
        <v>2032</v>
      </c>
      <c r="H26" s="1">
        <f>AVERAGE(baseCase_ECs!$B25:$AE25)</f>
        <v>663</v>
      </c>
      <c r="I26" s="1">
        <f>AVERAGE(highContagion_ECs!$B25:$AE25)</f>
        <v>747.33333333333337</v>
      </c>
      <c r="J26" s="1">
        <f>AVERAGE(highProf_ECs!$B25:$AE25)</f>
        <v>654.66666666666663</v>
      </c>
      <c r="K26" s="1">
        <f>AVERAGE(combined_ECs!$B25:$AE25)</f>
        <v>743</v>
      </c>
      <c r="L26" s="1"/>
      <c r="M26" s="1">
        <f>AVERAGE(baseCase_projects!$B25:$AE25)</f>
        <v>2020.3333333333333</v>
      </c>
      <c r="N26" s="1">
        <f>AVERAGE(highContagion_projects!$B25:$AE25)</f>
        <v>2513.6666666666665</v>
      </c>
      <c r="O26" s="1">
        <f>AVERAGE(highProf_projects!$B25:$AE25)</f>
        <v>2026.3333333333333</v>
      </c>
      <c r="P26" s="1">
        <f>AVERAGE(combined_projects!$B25:$AE25)</f>
        <v>2592</v>
      </c>
      <c r="R26" s="2">
        <f t="shared" si="5"/>
        <v>0.66085045926121722</v>
      </c>
      <c r="S26" s="2">
        <f t="shared" si="6"/>
        <v>0.8222196524152513</v>
      </c>
      <c r="T26" s="2">
        <f t="shared" si="7"/>
        <v>0.6628130575563338</v>
      </c>
      <c r="U26" s="2">
        <f t="shared" si="8"/>
        <v>0.84784246349038528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#DIV/0!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25">
      <c r="G27">
        <v>2033</v>
      </c>
      <c r="H27" s="1">
        <f>AVERAGE(baseCase_ECs!$B26:$AE26)</f>
        <v>674.33333333333337</v>
      </c>
      <c r="I27" s="1">
        <f>AVERAGE(highContagion_ECs!$B26:$AE26)</f>
        <v>760.66666666666663</v>
      </c>
      <c r="J27" s="1">
        <f>AVERAGE(highProf_ECs!$B26:$AE26)</f>
        <v>670</v>
      </c>
      <c r="K27" s="1">
        <f>AVERAGE(combined_ECs!$B26:$AE26)</f>
        <v>756.66666666666663</v>
      </c>
      <c r="L27" s="1"/>
      <c r="M27" s="1">
        <f>AVERAGE(baseCase_projects!$B26:$AE26)</f>
        <v>2132.3333333333335</v>
      </c>
      <c r="N27" s="1">
        <f>AVERAGE(highContagion_projects!$B26:$AE26)</f>
        <v>2688.6666666666665</v>
      </c>
      <c r="O27" s="1">
        <f>AVERAGE(highProf_projects!$B26:$AE26)</f>
        <v>2206.3333333333335</v>
      </c>
      <c r="P27" s="1">
        <f>AVERAGE(combined_projects!$B26:$AE26)</f>
        <v>2847.3333333333335</v>
      </c>
      <c r="R27" s="2">
        <f t="shared" si="5"/>
        <v>0.69748562743672782</v>
      </c>
      <c r="S27" s="2">
        <f t="shared" si="6"/>
        <v>0.87946210268948655</v>
      </c>
      <c r="T27" s="2">
        <f t="shared" si="7"/>
        <v>0.72169100640983286</v>
      </c>
      <c r="U27" s="2">
        <f t="shared" si="8"/>
        <v>0.9313619242714597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#DIV/0!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25">
      <c r="G28">
        <v>2034</v>
      </c>
      <c r="H28" s="1">
        <f>AVERAGE(baseCase_ECs!$B27:$AE27)</f>
        <v>685</v>
      </c>
      <c r="I28" s="1">
        <f>AVERAGE(highContagion_ECs!$B27:$AE27)</f>
        <v>775</v>
      </c>
      <c r="J28" s="1">
        <f>AVERAGE(highProf_ECs!$B27:$AE27)</f>
        <v>681</v>
      </c>
      <c r="K28" s="1">
        <f>AVERAGE(combined_ECs!$B27:$AE27)</f>
        <v>766.33333333333337</v>
      </c>
      <c r="L28" s="1"/>
      <c r="M28" s="1">
        <f>AVERAGE(baseCase_projects!$B27:$AE27)</f>
        <v>2245.6666666666665</v>
      </c>
      <c r="N28" s="1">
        <f>AVERAGE(highContagion_projects!$B27:$AE27)</f>
        <v>2864</v>
      </c>
      <c r="O28" s="1">
        <f>AVERAGE(highProf_projects!$B27:$AE27)</f>
        <v>2426.3333333333335</v>
      </c>
      <c r="P28" s="1">
        <f>AVERAGE(combined_projects!$B27:$AE27)</f>
        <v>3131.6666666666665</v>
      </c>
      <c r="R28" s="2">
        <f t="shared" si="5"/>
        <v>0.7345569285667084</v>
      </c>
      <c r="S28" s="2">
        <f t="shared" si="6"/>
        <v>0.93681358620233923</v>
      </c>
      <c r="T28" s="2">
        <f t="shared" si="7"/>
        <v>0.79365294389744279</v>
      </c>
      <c r="U28" s="2">
        <f t="shared" si="8"/>
        <v>1.0243672768122647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#DIV/0!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25">
      <c r="G29">
        <v>2035</v>
      </c>
      <c r="H29" s="1">
        <f>AVERAGE(baseCase_ECs!$B28:$AE28)</f>
        <v>695</v>
      </c>
      <c r="I29" s="1">
        <f>AVERAGE(highContagion_ECs!$B28:$AE28)</f>
        <v>785.66666666666663</v>
      </c>
      <c r="J29" s="1">
        <f>AVERAGE(highProf_ECs!$B28:$AE28)</f>
        <v>693</v>
      </c>
      <c r="K29" s="1">
        <f>AVERAGE(combined_ECs!$B28:$AE28)</f>
        <v>779.33333333333337</v>
      </c>
      <c r="L29" s="1"/>
      <c r="M29" s="1">
        <f>AVERAGE(baseCase_projects!$B28:$AE28)</f>
        <v>2370.3333333333335</v>
      </c>
      <c r="N29" s="1">
        <f>AVERAGE(highContagion_projects!$B28:$AE28)</f>
        <v>3049.3333333333335</v>
      </c>
      <c r="O29" s="1">
        <f>AVERAGE(highProf_projects!$B28:$AE28)</f>
        <v>2658.6666666666665</v>
      </c>
      <c r="P29" s="1">
        <f>AVERAGE(combined_projects!$B28:$AE28)</f>
        <v>3449</v>
      </c>
      <c r="R29" s="2">
        <f t="shared" si="5"/>
        <v>0.77533535980968749</v>
      </c>
      <c r="S29" s="2">
        <f t="shared" si="6"/>
        <v>0.99743606687371966</v>
      </c>
      <c r="T29" s="2">
        <f t="shared" si="7"/>
        <v>0.86964911121390343</v>
      </c>
      <c r="U29" s="2">
        <f t="shared" si="8"/>
        <v>1.128166919976211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#DIV/0!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25">
      <c r="G30">
        <v>2036</v>
      </c>
      <c r="H30" s="1">
        <f>AVERAGE(baseCase_ECs!$B29:$AE29)</f>
        <v>704.66666666666663</v>
      </c>
      <c r="I30" s="1">
        <f>AVERAGE(highContagion_ECs!$B29:$AE29)</f>
        <v>793.33333333333337</v>
      </c>
      <c r="J30" s="1">
        <f>AVERAGE(highProf_ECs!$B29:$AE29)</f>
        <v>703.33333333333337</v>
      </c>
      <c r="K30" s="1">
        <f>AVERAGE(combined_ECs!$B29:$AE29)</f>
        <v>792</v>
      </c>
      <c r="L30" s="1"/>
      <c r="M30" s="1">
        <f>AVERAGE(baseCase_projects!$B29:$AE29)</f>
        <v>2497</v>
      </c>
      <c r="N30" s="1">
        <f>AVERAGE(highContagion_projects!$B29:$AE29)</f>
        <v>3240</v>
      </c>
      <c r="O30" s="1">
        <f>AVERAGE(highProf_projects!$B29:$AE29)</f>
        <v>2913</v>
      </c>
      <c r="P30" s="1">
        <f>AVERAGE(combined_projects!$B29:$AE29)</f>
        <v>3791.3333333333335</v>
      </c>
      <c r="R30" s="2">
        <f t="shared" si="5"/>
        <v>0.81676799048437188</v>
      </c>
      <c r="S30" s="2">
        <f t="shared" si="6"/>
        <v>1.0598030793629816</v>
      </c>
      <c r="T30" s="2">
        <f t="shared" si="7"/>
        <v>0.95284147227912508</v>
      </c>
      <c r="U30" s="2">
        <f t="shared" si="8"/>
        <v>1.2401440560364765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#DIV/0!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25">
      <c r="G31">
        <v>2037</v>
      </c>
      <c r="H31" s="1">
        <f>AVERAGE(baseCase_ECs!$B30:$AE30)</f>
        <v>716</v>
      </c>
      <c r="I31" s="1">
        <f>AVERAGE(highContagion_ECs!$B30:$AE30)</f>
        <v>801.66666666666663</v>
      </c>
      <c r="J31" s="1">
        <f>AVERAGE(highProf_ECs!$B30:$AE30)</f>
        <v>717.66666666666663</v>
      </c>
      <c r="K31" s="1">
        <f>AVERAGE(combined_ECs!$B30:$AE30)</f>
        <v>800.66666666666663</v>
      </c>
      <c r="L31" s="1"/>
      <c r="M31" s="1">
        <f>AVERAGE(baseCase_projects!$B30:$AE30)</f>
        <v>2642</v>
      </c>
      <c r="N31" s="1">
        <f>AVERAGE(highContagion_projects!$B30:$AE30)</f>
        <v>3439.6666666666665</v>
      </c>
      <c r="O31" s="1">
        <f>AVERAGE(highProf_projects!$B30:$AE30)</f>
        <v>3163.6666666666665</v>
      </c>
      <c r="P31" s="1">
        <f>AVERAGE(combined_projects!$B30:$AE30)</f>
        <v>4140.666666666667</v>
      </c>
      <c r="R31" s="2">
        <f t="shared" si="5"/>
        <v>0.86419744928302389</v>
      </c>
      <c r="S31" s="2">
        <f t="shared" si="6"/>
        <v>1.1251139892949185</v>
      </c>
      <c r="T31" s="2">
        <f t="shared" si="7"/>
        <v>1.0348344677195533</v>
      </c>
      <c r="U31" s="2">
        <f t="shared" si="8"/>
        <v>1.3544108901077119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#DIV/0!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25">
      <c r="G32">
        <v>2038</v>
      </c>
      <c r="H32" s="1">
        <f>AVERAGE(baseCase_ECs!$B31:$AE31)</f>
        <v>728.33333333333337</v>
      </c>
      <c r="I32" s="1">
        <f>AVERAGE(highContagion_ECs!$B31:$AE31)</f>
        <v>809.66666666666663</v>
      </c>
      <c r="J32" s="1">
        <f>AVERAGE(highProf_ECs!$B31:$AE31)</f>
        <v>729</v>
      </c>
      <c r="K32" s="1">
        <f>AVERAGE(combined_ECs!$B31:$AE31)</f>
        <v>809.33333333333337</v>
      </c>
      <c r="L32" s="1"/>
      <c r="M32" s="1">
        <f>AVERAGE(baseCase_projects!$B31:$AE31)</f>
        <v>2788.3333333333335</v>
      </c>
      <c r="N32" s="1">
        <f>AVERAGE(highContagion_projects!$B31:$AE31)</f>
        <v>3657.3333333333335</v>
      </c>
      <c r="O32" s="1">
        <f>AVERAGE(highProf_projects!$B31:$AE31)</f>
        <v>3397.6666666666665</v>
      </c>
      <c r="P32" s="1">
        <f>AVERAGE(combined_projects!$B31:$AE31)</f>
        <v>4497.666666666667</v>
      </c>
      <c r="R32" s="2">
        <f t="shared" si="5"/>
        <v>0.91206304103614622</v>
      </c>
      <c r="S32" s="2">
        <f t="shared" si="6"/>
        <v>1.1963126941122051</v>
      </c>
      <c r="T32" s="2">
        <f t="shared" si="7"/>
        <v>1.111375801229102</v>
      </c>
      <c r="U32" s="2">
        <f t="shared" si="8"/>
        <v>1.4711854886671514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#DIV/0!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25">
      <c r="G33">
        <v>2039</v>
      </c>
      <c r="H33" s="1">
        <f>AVERAGE(baseCase_ECs!$B32:$AE32)</f>
        <v>738.33333333333337</v>
      </c>
      <c r="I33" s="1">
        <f>AVERAGE(highContagion_ECs!$B32:$AE32)</f>
        <v>816.66666666666663</v>
      </c>
      <c r="J33" s="1">
        <f>AVERAGE(highProf_ECs!$B32:$AE32)</f>
        <v>737.33333333333337</v>
      </c>
      <c r="K33" s="1">
        <f>AVERAGE(combined_ECs!$B32:$AE32)</f>
        <v>818</v>
      </c>
      <c r="L33" s="1"/>
      <c r="M33" s="1">
        <f>AVERAGE(baseCase_projects!$B32:$AE32)</f>
        <v>2947</v>
      </c>
      <c r="N33" s="1">
        <f>AVERAGE(highContagion_projects!$B32:$AE32)</f>
        <v>3885.3333333333335</v>
      </c>
      <c r="O33" s="1">
        <f>AVERAGE(highProf_projects!$B32:$AE32)</f>
        <v>3627.6666666666665</v>
      </c>
      <c r="P33" s="1">
        <f>AVERAGE(combined_projects!$B32:$AE32)</f>
        <v>4856</v>
      </c>
      <c r="R33" s="2">
        <f t="shared" si="5"/>
        <v>0.96396286261811936</v>
      </c>
      <c r="S33" s="2">
        <f t="shared" si="6"/>
        <v>1.2708914293266371</v>
      </c>
      <c r="T33" s="2">
        <f t="shared" si="7"/>
        <v>1.1866087358752395</v>
      </c>
      <c r="U33" s="2">
        <f t="shared" si="8"/>
        <v>1.5883962201810613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#DIV/0!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25">
      <c r="G34">
        <v>2040</v>
      </c>
      <c r="H34" s="1">
        <f>AVERAGE(baseCase_ECs!$B33:$AE33)</f>
        <v>749.66666666666663</v>
      </c>
      <c r="I34" s="1">
        <f>AVERAGE(highContagion_ECs!$B33:$AE33)</f>
        <v>824</v>
      </c>
      <c r="J34" s="1">
        <f>AVERAGE(highProf_ECs!$B33:$AE33)</f>
        <v>749</v>
      </c>
      <c r="K34" s="1">
        <f>AVERAGE(combined_ECs!$B33:$AE33)</f>
        <v>824.66666666666663</v>
      </c>
      <c r="L34" s="1"/>
      <c r="M34" s="1">
        <f>AVERAGE(baseCase_projects!$B33:$AE33)</f>
        <v>3131</v>
      </c>
      <c r="N34" s="1">
        <f>AVERAGE(highContagion_projects!$B33:$AE33)</f>
        <v>4127.666666666667</v>
      </c>
      <c r="O34" s="1">
        <f>AVERAGE(highProf_projects!$B33:$AE33)</f>
        <v>3857.3333333333335</v>
      </c>
      <c r="P34" s="1">
        <f>AVERAGE(combined_projects!$B33:$AE33)</f>
        <v>5222.666666666667</v>
      </c>
      <c r="R34" s="2">
        <f t="shared" si="5"/>
        <v>1.0241492103350294</v>
      </c>
      <c r="S34" s="2">
        <f t="shared" si="6"/>
        <v>1.3501585938016258</v>
      </c>
      <c r="T34" s="2">
        <f t="shared" si="7"/>
        <v>1.2617326372827595</v>
      </c>
      <c r="U34" s="2">
        <f t="shared" si="8"/>
        <v>1.7083327826604111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#DIV/0!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25">
      <c r="G35">
        <v>2041</v>
      </c>
      <c r="H35" s="1">
        <f>AVERAGE(baseCase_ECs!$B34:$AE34)</f>
        <v>757.33333333333337</v>
      </c>
      <c r="I35" s="1">
        <f>AVERAGE(highContagion_ECs!$B34:$AE34)</f>
        <v>828.33333333333337</v>
      </c>
      <c r="J35" s="1">
        <f>AVERAGE(highProf_ECs!$B34:$AE34)</f>
        <v>757.33333333333337</v>
      </c>
      <c r="K35" s="1">
        <f>AVERAGE(combined_ECs!$B34:$AE34)</f>
        <v>830.33333333333337</v>
      </c>
      <c r="L35" s="1"/>
      <c r="M35" s="1">
        <f>AVERAGE(baseCase_projects!$B34:$AE34)</f>
        <v>3332.3333333333335</v>
      </c>
      <c r="N35" s="1">
        <f>AVERAGE(highContagion_projects!$B34:$AE34)</f>
        <v>4389.666666666667</v>
      </c>
      <c r="O35" s="1">
        <f>AVERAGE(highProf_projects!$B34:$AE34)</f>
        <v>4088.6666666666665</v>
      </c>
      <c r="P35" s="1">
        <f>AVERAGE(combined_projects!$B34:$AE34)</f>
        <v>5605.333333333333</v>
      </c>
      <c r="R35" s="2">
        <f t="shared" si="5"/>
        <v>1.0900052864600542</v>
      </c>
      <c r="S35" s="2">
        <f t="shared" si="6"/>
        <v>1.435858719355052</v>
      </c>
      <c r="T35" s="2">
        <f t="shared" si="7"/>
        <v>1.3374017048833675</v>
      </c>
      <c r="U35" s="2">
        <f t="shared" si="8"/>
        <v>1.8335029405934051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si="9"/>
        <v>#DIV/0!</v>
      </c>
      <c r="AC35" t="e">
        <f t="shared" si="10"/>
        <v>#DIV/0!</v>
      </c>
      <c r="AD35" t="e">
        <f t="shared" si="11"/>
        <v>#DIV/0!</v>
      </c>
      <c r="AE35" t="e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si="13"/>
        <v>#DIV/0!</v>
      </c>
      <c r="AM35" t="e">
        <f t="shared" si="2"/>
        <v>#DIV/0!</v>
      </c>
      <c r="AN35" t="e">
        <f t="shared" si="3"/>
        <v>#DIV/0!</v>
      </c>
      <c r="AO35" t="e">
        <f t="shared" si="4"/>
        <v>#DIV/0!</v>
      </c>
    </row>
    <row r="36" spans="7:41" x14ac:dyDescent="0.25">
      <c r="G36">
        <v>2042</v>
      </c>
      <c r="H36" s="1">
        <f>AVERAGE(baseCase_ECs!$B35:$AE35)</f>
        <v>763.66666666666663</v>
      </c>
      <c r="I36" s="1">
        <f>AVERAGE(highContagion_ECs!$B35:$AE35)</f>
        <v>834</v>
      </c>
      <c r="J36" s="1">
        <f>AVERAGE(highProf_ECs!$B35:$AE35)</f>
        <v>764.66666666666663</v>
      </c>
      <c r="K36" s="1">
        <f>AVERAGE(combined_ECs!$B35:$AE35)</f>
        <v>840</v>
      </c>
      <c r="L36" s="1"/>
      <c r="M36" s="1">
        <f>AVERAGE(baseCase_projects!$B35:$AE35)</f>
        <v>3534</v>
      </c>
      <c r="N36" s="1">
        <f>AVERAGE(highContagion_projects!$B35:$AE35)</f>
        <v>4665.666666666667</v>
      </c>
      <c r="O36" s="1">
        <f>AVERAGE(highProf_projects!$B35:$AE35)</f>
        <v>4310.666666666667</v>
      </c>
      <c r="P36" s="1">
        <f>AVERAGE(combined_projects!$B35:$AE35)</f>
        <v>5985.666666666667</v>
      </c>
      <c r="R36" s="2">
        <f t="shared" si="5"/>
        <v>1.1559703958236967</v>
      </c>
      <c r="S36" s="2">
        <f t="shared" si="6"/>
        <v>1.5261382409304172</v>
      </c>
      <c r="T36" s="2">
        <f t="shared" si="7"/>
        <v>1.410017841802683</v>
      </c>
      <c r="U36" s="2">
        <f t="shared" si="8"/>
        <v>1.9579098658560761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9"/>
        <v>#DIV/0!</v>
      </c>
      <c r="AC36" t="e">
        <f t="shared" si="10"/>
        <v>#DIV/0!</v>
      </c>
      <c r="AD36" t="e">
        <f t="shared" si="11"/>
        <v>#DIV/0!</v>
      </c>
      <c r="AE36" t="e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13"/>
        <v>#DIV/0!</v>
      </c>
      <c r="AM36" t="e">
        <f t="shared" si="2"/>
        <v>#DIV/0!</v>
      </c>
      <c r="AN36" t="e">
        <f t="shared" si="3"/>
        <v>#DIV/0!</v>
      </c>
      <c r="AO36" t="e">
        <f t="shared" si="4"/>
        <v>#DIV/0!</v>
      </c>
    </row>
    <row r="37" spans="7:41" x14ac:dyDescent="0.25">
      <c r="G37">
        <v>2043</v>
      </c>
      <c r="H37" s="1">
        <f>AVERAGE(baseCase_ECs!$B36:$AE36)</f>
        <v>769.33333333333337</v>
      </c>
      <c r="I37" s="1">
        <f>AVERAGE(highContagion_ECs!$B36:$AE36)</f>
        <v>838.66666666666663</v>
      </c>
      <c r="J37" s="1">
        <f>AVERAGE(highProf_ECs!$B36:$AE36)</f>
        <v>773.33333333333337</v>
      </c>
      <c r="K37" s="1">
        <f>AVERAGE(combined_ECs!$B36:$AE36)</f>
        <v>844.33333333333337</v>
      </c>
      <c r="L37" s="1"/>
      <c r="M37" s="1">
        <f>AVERAGE(baseCase_projects!$B36:$AE36)</f>
        <v>3758</v>
      </c>
      <c r="N37" s="1">
        <f>AVERAGE(highContagion_projects!$B36:$AE36)</f>
        <v>4952.666666666667</v>
      </c>
      <c r="O37" s="1">
        <f>AVERAGE(highProf_projects!$B36:$AE36)</f>
        <v>4542.666666666667</v>
      </c>
      <c r="P37" s="1">
        <f>AVERAGE(combined_projects!$B36:$AE36)</f>
        <v>6375.333333333333</v>
      </c>
      <c r="R37" s="2">
        <f t="shared" si="5"/>
        <v>1.2292407321747174</v>
      </c>
      <c r="S37" s="2">
        <f t="shared" si="6"/>
        <v>1.6200158593801628</v>
      </c>
      <c r="T37" s="2">
        <f t="shared" si="7"/>
        <v>1.4859049758805263</v>
      </c>
      <c r="U37" s="2">
        <f t="shared" si="8"/>
        <v>2.0853697218000398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9"/>
        <v>#DIV/0!</v>
      </c>
      <c r="AC37" t="e">
        <f t="shared" si="10"/>
        <v>#DIV/0!</v>
      </c>
      <c r="AD37" t="e">
        <f t="shared" si="11"/>
        <v>#DIV/0!</v>
      </c>
      <c r="AE37" t="e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13"/>
        <v>#DIV/0!</v>
      </c>
      <c r="AM37" t="e">
        <f t="shared" si="2"/>
        <v>#DIV/0!</v>
      </c>
      <c r="AN37" t="e">
        <f t="shared" si="3"/>
        <v>#DIV/0!</v>
      </c>
      <c r="AO37" t="e">
        <f t="shared" si="4"/>
        <v>#DIV/0!</v>
      </c>
    </row>
    <row r="38" spans="7:41" x14ac:dyDescent="0.25">
      <c r="G38">
        <v>2044</v>
      </c>
      <c r="H38" s="1">
        <f>AVERAGE(baseCase_ECs!$B37:$AE37)</f>
        <v>775</v>
      </c>
      <c r="I38" s="1">
        <f>AVERAGE(highContagion_ECs!$B37:$AE37)</f>
        <v>844.66666666666663</v>
      </c>
      <c r="J38" s="1">
        <f>AVERAGE(highProf_ECs!$B37:$AE37)</f>
        <v>779.66666666666663</v>
      </c>
      <c r="K38" s="1">
        <f>AVERAGE(combined_ECs!$B37:$AE37)</f>
        <v>851</v>
      </c>
      <c r="L38" s="1"/>
      <c r="M38" s="1">
        <f>AVERAGE(baseCase_projects!$B37:$AE37)</f>
        <v>3986.3333333333335</v>
      </c>
      <c r="N38" s="1">
        <f>AVERAGE(highContagion_projects!$B37:$AE37)</f>
        <v>5250</v>
      </c>
      <c r="O38" s="1">
        <f>AVERAGE(highProf_projects!$B37:$AE37)</f>
        <v>4777.333333333333</v>
      </c>
      <c r="P38" s="1">
        <f>AVERAGE(combined_projects!$B37:$AE37)</f>
        <v>6761.666666666667</v>
      </c>
      <c r="R38" s="2">
        <f t="shared" si="5"/>
        <v>1.3039285006277672</v>
      </c>
      <c r="S38" s="2">
        <f t="shared" si="6"/>
        <v>1.7172735082270534</v>
      </c>
      <c r="T38" s="2">
        <f t="shared" si="7"/>
        <v>1.5626643758673096</v>
      </c>
      <c r="U38" s="2">
        <f t="shared" si="8"/>
        <v>2.2117392453578271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9"/>
        <v>#DIV/0!</v>
      </c>
      <c r="AC38" t="e">
        <f t="shared" si="10"/>
        <v>#DIV/0!</v>
      </c>
      <c r="AD38" t="e">
        <f t="shared" si="11"/>
        <v>#DIV/0!</v>
      </c>
      <c r="AE38" t="e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13"/>
        <v>#DIV/0!</v>
      </c>
      <c r="AM38" t="e">
        <f t="shared" si="2"/>
        <v>#DIV/0!</v>
      </c>
      <c r="AN38" t="e">
        <f t="shared" si="3"/>
        <v>#DIV/0!</v>
      </c>
      <c r="AO38" t="e">
        <f t="shared" si="4"/>
        <v>#DIV/0!</v>
      </c>
    </row>
    <row r="39" spans="7:41" x14ac:dyDescent="0.25">
      <c r="G39">
        <v>2045</v>
      </c>
      <c r="H39" s="1">
        <f>AVERAGE(baseCase_ECs!$B38:$AE38)</f>
        <v>781</v>
      </c>
      <c r="I39" s="1">
        <f>AVERAGE(highContagion_ECs!$B38:$AE38)</f>
        <v>847.33333333333337</v>
      </c>
      <c r="J39" s="1">
        <f>AVERAGE(highProf_ECs!$B38:$AE38)</f>
        <v>785.66666666666663</v>
      </c>
      <c r="K39" s="1">
        <f>AVERAGE(combined_ECs!$B38:$AE38)</f>
        <v>855.33333333333337</v>
      </c>
      <c r="L39" s="1"/>
      <c r="M39" s="1">
        <f>AVERAGE(baseCase_projects!$B38:$AE38)</f>
        <v>4229</v>
      </c>
      <c r="N39" s="1">
        <f>AVERAGE(highContagion_projects!$B38:$AE38)</f>
        <v>5563</v>
      </c>
      <c r="O39" s="1">
        <f>AVERAGE(highProf_projects!$B38:$AE38)</f>
        <v>5014</v>
      </c>
      <c r="P39" s="1">
        <f>AVERAGE(combined_projects!$B38:$AE38)</f>
        <v>7153.666666666667</v>
      </c>
      <c r="R39" s="2">
        <f t="shared" si="5"/>
        <v>1.3833046983413733</v>
      </c>
      <c r="S39" s="2">
        <f t="shared" si="6"/>
        <v>1.8196557192889711</v>
      </c>
      <c r="T39" s="2">
        <f t="shared" si="7"/>
        <v>1.6400779752857992</v>
      </c>
      <c r="U39" s="2">
        <f t="shared" si="8"/>
        <v>2.3399623339721138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9"/>
        <v>#DIV/0!</v>
      </c>
      <c r="AC39" t="e">
        <f t="shared" si="10"/>
        <v>#DIV/0!</v>
      </c>
      <c r="AD39" t="e">
        <f t="shared" si="11"/>
        <v>#DIV/0!</v>
      </c>
      <c r="AE39" t="e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13"/>
        <v>#DIV/0!</v>
      </c>
      <c r="AM39" t="e">
        <f t="shared" si="2"/>
        <v>#DIV/0!</v>
      </c>
      <c r="AN39" t="e">
        <f t="shared" si="3"/>
        <v>#DIV/0!</v>
      </c>
      <c r="AO39" t="e">
        <f t="shared" si="4"/>
        <v>#DIV/0!</v>
      </c>
    </row>
    <row r="40" spans="7:41" x14ac:dyDescent="0.25">
      <c r="G40">
        <v>2046</v>
      </c>
      <c r="H40" s="1">
        <f>AVERAGE(baseCase_ECs!$B39:$AE39)</f>
        <v>789.66666666666663</v>
      </c>
      <c r="I40" s="1">
        <f>AVERAGE(highContagion_ECs!$B39:$AE39)</f>
        <v>850.66666666666663</v>
      </c>
      <c r="J40" s="1">
        <f>AVERAGE(highProf_ECs!$B39:$AE39)</f>
        <v>793.66666666666663</v>
      </c>
      <c r="K40" s="1">
        <f>AVERAGE(combined_ECs!$B39:$AE39)</f>
        <v>859.33333333333337</v>
      </c>
      <c r="L40" s="1"/>
      <c r="M40" s="1">
        <f>AVERAGE(baseCase_projects!$B39:$AE39)</f>
        <v>4477.666666666667</v>
      </c>
      <c r="N40" s="1">
        <f>AVERAGE(highContagion_projects!$B39:$AE39)</f>
        <v>5884</v>
      </c>
      <c r="O40" s="1">
        <f>AVERAGE(highProf_projects!$B39:$AE39)</f>
        <v>5255.666666666667</v>
      </c>
      <c r="P40" s="1">
        <f>AVERAGE(combined_projects!$B39:$AE39)</f>
        <v>7548</v>
      </c>
      <c r="R40" s="2">
        <f t="shared" si="5"/>
        <v>1.4646434943500961</v>
      </c>
      <c r="S40" s="2">
        <f t="shared" si="6"/>
        <v>1.9246547280777109</v>
      </c>
      <c r="T40" s="2">
        <f t="shared" si="7"/>
        <v>1.7191270732835526</v>
      </c>
      <c r="U40" s="2">
        <f t="shared" si="8"/>
        <v>2.4689486552567237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9"/>
        <v>#DIV/0!</v>
      </c>
      <c r="AC40" t="e">
        <f t="shared" si="10"/>
        <v>#DIV/0!</v>
      </c>
      <c r="AD40" t="e">
        <f t="shared" si="11"/>
        <v>#DIV/0!</v>
      </c>
      <c r="AE40" t="e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13"/>
        <v>#DIV/0!</v>
      </c>
      <c r="AM40" t="e">
        <f t="shared" si="2"/>
        <v>#DIV/0!</v>
      </c>
      <c r="AN40" t="e">
        <f t="shared" si="3"/>
        <v>#DIV/0!</v>
      </c>
      <c r="AO40" t="e">
        <f t="shared" si="4"/>
        <v>#DIV/0!</v>
      </c>
    </row>
    <row r="41" spans="7:41" x14ac:dyDescent="0.25">
      <c r="G41">
        <v>2047</v>
      </c>
      <c r="H41" s="1">
        <f>AVERAGE(baseCase_ECs!$B40:$AE40)</f>
        <v>795</v>
      </c>
      <c r="I41" s="1">
        <f>AVERAGE(highContagion_ECs!$B40:$AE40)</f>
        <v>854.33333333333337</v>
      </c>
      <c r="J41" s="1">
        <f>AVERAGE(highProf_ECs!$B40:$AE40)</f>
        <v>802.33333333333337</v>
      </c>
      <c r="K41" s="1">
        <f>AVERAGE(combined_ECs!$B40:$AE40)</f>
        <v>863</v>
      </c>
      <c r="L41" s="1"/>
      <c r="M41" s="1">
        <f>AVERAGE(baseCase_projects!$B40:$AE40)</f>
        <v>4749.333333333333</v>
      </c>
      <c r="N41" s="1">
        <f>AVERAGE(highContagion_projects!$B40:$AE40)</f>
        <v>6215.666666666667</v>
      </c>
      <c r="O41" s="1">
        <f>AVERAGE(highProf_projects!$B40:$AE40)</f>
        <v>5506.666666666667</v>
      </c>
      <c r="P41" s="1">
        <f>AVERAGE(combined_projects!$B40:$AE40)</f>
        <v>7936</v>
      </c>
      <c r="R41" s="2">
        <f t="shared" si="5"/>
        <v>1.553505583823432</v>
      </c>
      <c r="S41" s="2">
        <f t="shared" si="6"/>
        <v>2.0331428005022136</v>
      </c>
      <c r="T41" s="2">
        <f t="shared" si="7"/>
        <v>1.8012291019625983</v>
      </c>
      <c r="U41" s="2">
        <f t="shared" si="8"/>
        <v>2.5958633450075994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9"/>
        <v>#DIV/0!</v>
      </c>
      <c r="AC41" t="e">
        <f t="shared" si="10"/>
        <v>#DIV/0!</v>
      </c>
      <c r="AD41" t="e">
        <f t="shared" si="11"/>
        <v>#DIV/0!</v>
      </c>
      <c r="AE41" t="e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13"/>
        <v>#DIV/0!</v>
      </c>
      <c r="AM41" t="e">
        <f t="shared" si="2"/>
        <v>#DIV/0!</v>
      </c>
      <c r="AN41" t="e">
        <f t="shared" si="3"/>
        <v>#DIV/0!</v>
      </c>
      <c r="AO41" t="e">
        <f t="shared" si="4"/>
        <v>#DIV/0!</v>
      </c>
    </row>
    <row r="42" spans="7:41" x14ac:dyDescent="0.25">
      <c r="G42">
        <v>2048</v>
      </c>
      <c r="H42" s="1">
        <f>AVERAGE(baseCase_ECs!$B41:$AE41)</f>
        <v>800</v>
      </c>
      <c r="I42" s="1">
        <f>AVERAGE(highContagion_ECs!$B41:$AE41)</f>
        <v>857.33333333333337</v>
      </c>
      <c r="J42" s="1">
        <f>AVERAGE(highProf_ECs!$B41:$AE41)</f>
        <v>809</v>
      </c>
      <c r="K42" s="1">
        <f>AVERAGE(combined_ECs!$B41:$AE41)</f>
        <v>868</v>
      </c>
      <c r="L42" s="1"/>
      <c r="M42" s="1">
        <f>AVERAGE(baseCase_projects!$B41:$AE41)</f>
        <v>5038.333333333333</v>
      </c>
      <c r="N42" s="1">
        <f>AVERAGE(highContagion_projects!$B41:$AE41)</f>
        <v>6545.333333333333</v>
      </c>
      <c r="O42" s="1">
        <f>AVERAGE(highProf_projects!$B41:$AE41)</f>
        <v>5761.333333333333</v>
      </c>
      <c r="P42" s="1">
        <f>AVERAGE(combined_projects!$B41:$AE41)</f>
        <v>8318</v>
      </c>
      <c r="R42" s="2">
        <f t="shared" si="5"/>
        <v>1.6480374017048831</v>
      </c>
      <c r="S42" s="2">
        <f t="shared" si="6"/>
        <v>2.1409766734950111</v>
      </c>
      <c r="T42" s="2">
        <f t="shared" si="7"/>
        <v>1.8845304962664375</v>
      </c>
      <c r="U42" s="2">
        <f t="shared" si="8"/>
        <v>2.7208154364633583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9"/>
        <v>#DIV/0!</v>
      </c>
      <c r="AC42" t="e">
        <f t="shared" si="10"/>
        <v>#DIV/0!</v>
      </c>
      <c r="AD42" t="e">
        <f t="shared" si="11"/>
        <v>#DIV/0!</v>
      </c>
      <c r="AE42" t="e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13"/>
        <v>#DIV/0!</v>
      </c>
      <c r="AM42" t="e">
        <f t="shared" si="2"/>
        <v>#DIV/0!</v>
      </c>
      <c r="AN42" t="e">
        <f t="shared" si="3"/>
        <v>#DIV/0!</v>
      </c>
      <c r="AO42" t="e">
        <f t="shared" si="4"/>
        <v>#DIV/0!</v>
      </c>
    </row>
    <row r="43" spans="7:41" x14ac:dyDescent="0.25">
      <c r="G43">
        <v>2049</v>
      </c>
      <c r="H43" s="1">
        <f>AVERAGE(baseCase_ECs!$B42:$AE42)</f>
        <v>807.33333333333337</v>
      </c>
      <c r="I43" s="1">
        <f>AVERAGE(highContagion_ECs!$B42:$AE42)</f>
        <v>861.33333333333337</v>
      </c>
      <c r="J43" s="1">
        <f>AVERAGE(highProf_ECs!$B42:$AE42)</f>
        <v>814</v>
      </c>
      <c r="K43" s="1">
        <f>AVERAGE(combined_ECs!$B42:$AE42)</f>
        <v>871.33333333333337</v>
      </c>
      <c r="L43" s="1"/>
      <c r="M43" s="1">
        <f>AVERAGE(baseCase_projects!$B42:$AE42)</f>
        <v>5319.333333333333</v>
      </c>
      <c r="N43" s="1">
        <f>AVERAGE(highContagion_projects!$B42:$AE42)</f>
        <v>6876</v>
      </c>
      <c r="O43" s="1">
        <f>AVERAGE(highProf_projects!$B42:$AE42)</f>
        <v>6020.333333333333</v>
      </c>
      <c r="P43" s="1">
        <f>AVERAGE(combined_projects!$B42:$AE42)</f>
        <v>8694.3333333333339</v>
      </c>
      <c r="R43" s="2">
        <f t="shared" si="5"/>
        <v>1.7399524218595124</v>
      </c>
      <c r="S43" s="2">
        <f t="shared" si="6"/>
        <v>2.249137646203661</v>
      </c>
      <c r="T43" s="2">
        <f t="shared" si="7"/>
        <v>1.9692493226723056</v>
      </c>
      <c r="U43" s="2">
        <f t="shared" si="8"/>
        <v>2.8439139628626187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9"/>
        <v>#DIV/0!</v>
      </c>
      <c r="AC43" t="e">
        <f t="shared" si="10"/>
        <v>#DIV/0!</v>
      </c>
      <c r="AD43" t="e">
        <f t="shared" si="11"/>
        <v>#DIV/0!</v>
      </c>
      <c r="AE43" t="e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13"/>
        <v>#DIV/0!</v>
      </c>
      <c r="AM43" t="e">
        <f t="shared" si="2"/>
        <v>#DIV/0!</v>
      </c>
      <c r="AN43" t="e">
        <f t="shared" si="3"/>
        <v>#DIV/0!</v>
      </c>
      <c r="AO43" t="e">
        <f t="shared" si="4"/>
        <v>#DIV/0!</v>
      </c>
    </row>
    <row r="44" spans="7:41" x14ac:dyDescent="0.25">
      <c r="G44">
        <v>2050</v>
      </c>
      <c r="H44" s="1">
        <f>AVERAGE(baseCase_ECs!$B43:$AE43)</f>
        <v>813</v>
      </c>
      <c r="I44" s="1">
        <f>AVERAGE(highContagion_ECs!$B43:$AE43)</f>
        <v>862.66666666666663</v>
      </c>
      <c r="J44" s="1">
        <f>AVERAGE(highProf_ECs!$B43:$AE43)</f>
        <v>820</v>
      </c>
      <c r="K44" s="1">
        <f>AVERAGE(combined_ECs!$B43:$AE43)</f>
        <v>873.66666666666663</v>
      </c>
      <c r="L44" s="1"/>
      <c r="M44" s="1">
        <f>AVERAGE(baseCase_projects!$B43:$AE43)</f>
        <v>5594.333333333333</v>
      </c>
      <c r="N44" s="1">
        <f>AVERAGE(highContagion_projects!$B43:$AE43)</f>
        <v>7215.333333333333</v>
      </c>
      <c r="O44" s="1">
        <f>AVERAGE(highProf_projects!$B43:$AE43)</f>
        <v>6296</v>
      </c>
      <c r="P44" s="1">
        <f>AVERAGE(combined_projects!$B43:$AE43)</f>
        <v>9070.3333333333339</v>
      </c>
      <c r="R44" s="2">
        <f t="shared" si="5"/>
        <v>1.8299048437190246</v>
      </c>
      <c r="S44" s="2">
        <f t="shared" si="6"/>
        <v>2.3601334831163681</v>
      </c>
      <c r="T44" s="2">
        <f t="shared" si="7"/>
        <v>2.0594198110090529</v>
      </c>
      <c r="U44" s="2">
        <f t="shared" si="8"/>
        <v>2.9669034560232608</v>
      </c>
      <c r="W44" s="1" t="e">
        <f>_xlfn.STDEV.S(baseCase_ECs!$B43:$AE43)</f>
        <v>#DIV/0!</v>
      </c>
      <c r="X44" s="1" t="e">
        <f>_xlfn.STDEV.S(highContagion_ECs!#REF!)</f>
        <v>#REF!</v>
      </c>
      <c r="Y44" s="1" t="e">
        <f>_xlfn.STDEV.S(highProf_ECs!#REF!)</f>
        <v>#REF!</v>
      </c>
      <c r="Z44" s="1" t="e">
        <f>_xlfn.STDEV.S(combined_ECs!#REF!)</f>
        <v>#REF!</v>
      </c>
      <c r="AB44" t="e">
        <f t="shared" si="9"/>
        <v>#DIV/0!</v>
      </c>
      <c r="AC44" t="e">
        <f t="shared" si="10"/>
        <v>#REF!</v>
      </c>
      <c r="AD44" t="e">
        <f t="shared" si="11"/>
        <v>#REF!</v>
      </c>
      <c r="AE44" t="e">
        <f t="shared" si="12"/>
        <v>#REF!</v>
      </c>
      <c r="AG44" s="1" t="e">
        <f>_xlfn.STDEV.S(baseCase_projects!$B43:$AE43)</f>
        <v>#DIV/0!</v>
      </c>
      <c r="AH44" s="1" t="e">
        <f>_xlfn.STDEV.S(highContagion_projects!#REF!)</f>
        <v>#REF!</v>
      </c>
      <c r="AI44" s="1" t="e">
        <f>_xlfn.STDEV.S(highProf_projects!#REF!)</f>
        <v>#REF!</v>
      </c>
      <c r="AJ44" s="1" t="e">
        <f>_xlfn.STDEV.S(combined_projects!#REF!)</f>
        <v>#REF!</v>
      </c>
      <c r="AL44" t="e">
        <f t="shared" si="13"/>
        <v>#DIV/0!</v>
      </c>
      <c r="AM44" t="e">
        <f t="shared" si="2"/>
        <v>#REF!</v>
      </c>
      <c r="AN44" t="e">
        <f t="shared" si="3"/>
        <v>#REF!</v>
      </c>
      <c r="AO44" t="e">
        <f t="shared" si="4"/>
        <v>#REF!</v>
      </c>
    </row>
    <row r="45" spans="7:41" x14ac:dyDescent="0.25">
      <c r="H45" s="1"/>
      <c r="I45" s="1"/>
      <c r="J45" s="1"/>
      <c r="K45" s="1"/>
      <c r="L45" s="1"/>
      <c r="M45" s="1"/>
      <c r="N45" s="1"/>
      <c r="O45" s="1"/>
      <c r="P45" s="1"/>
      <c r="R45" s="2"/>
      <c r="S45" s="2"/>
      <c r="T45" s="2"/>
      <c r="U45" s="2"/>
      <c r="W45" s="1"/>
      <c r="X45" s="1"/>
      <c r="Y45" s="1"/>
      <c r="Z45" s="1"/>
      <c r="AG45" s="1"/>
      <c r="AH45" s="1"/>
      <c r="AI45" s="1"/>
      <c r="AJ45" s="1"/>
    </row>
    <row r="46" spans="7:41" x14ac:dyDescent="0.25">
      <c r="H46" s="1"/>
      <c r="I46" s="1"/>
      <c r="J46" s="1"/>
      <c r="K46" s="1"/>
      <c r="L46" s="1"/>
      <c r="M46" s="1"/>
      <c r="N46" s="1"/>
      <c r="O46" s="1"/>
      <c r="P46" s="1"/>
      <c r="R46" s="2"/>
      <c r="S46" s="2"/>
      <c r="T46" s="2"/>
      <c r="U46" s="2"/>
      <c r="W46" s="1"/>
      <c r="X46" s="1"/>
      <c r="Y46" s="1"/>
      <c r="Z46" s="1"/>
      <c r="AG46" s="1"/>
      <c r="AH46" s="1"/>
      <c r="AI46" s="1"/>
      <c r="AJ46" s="1"/>
    </row>
    <row r="47" spans="7:41" x14ac:dyDescent="0.25">
      <c r="H47" s="1"/>
      <c r="I47" s="1"/>
      <c r="J47" s="1"/>
      <c r="K47" s="1"/>
      <c r="L47" s="1"/>
      <c r="M47" s="1"/>
      <c r="N47" s="1"/>
      <c r="O47" s="1"/>
      <c r="P47" s="1"/>
      <c r="R47" s="2"/>
      <c r="S47" s="2"/>
      <c r="T47" s="2"/>
      <c r="U47" s="2"/>
      <c r="W47" s="1"/>
      <c r="X47" s="1"/>
      <c r="Y47" s="1"/>
      <c r="Z47" s="1"/>
      <c r="AG47" s="1"/>
      <c r="AH47" s="1"/>
      <c r="AI47" s="1"/>
      <c r="AJ47" s="1"/>
    </row>
    <row r="48" spans="7:41" x14ac:dyDescent="0.25">
      <c r="H48" s="1"/>
      <c r="I48" s="1"/>
      <c r="J48" s="1"/>
      <c r="K48" s="1"/>
      <c r="L48" s="1"/>
      <c r="M48" s="1"/>
      <c r="N48" s="1"/>
      <c r="O48" s="1"/>
      <c r="P48" s="1"/>
      <c r="R48" s="2"/>
      <c r="S48" s="2"/>
      <c r="T48" s="2"/>
      <c r="U48" s="2"/>
      <c r="W48" s="1"/>
      <c r="X48" s="1"/>
      <c r="Y48" s="1"/>
      <c r="Z48" s="1"/>
      <c r="AG48" s="1"/>
      <c r="AH48" s="1"/>
      <c r="AI48" s="1"/>
      <c r="AJ48" s="1"/>
    </row>
    <row r="49" spans="8:36" x14ac:dyDescent="0.25">
      <c r="H49" s="1"/>
      <c r="I49" s="1"/>
      <c r="J49" s="1"/>
      <c r="K49" s="1"/>
      <c r="L49" s="1"/>
      <c r="M49" s="1"/>
      <c r="N49" s="1"/>
      <c r="O49" s="1"/>
      <c r="P49" s="1"/>
      <c r="R49" s="2"/>
      <c r="S49" s="2"/>
      <c r="T49" s="2"/>
      <c r="U49" s="2"/>
      <c r="W49" s="1"/>
      <c r="X49" s="1"/>
      <c r="Y49" s="1"/>
      <c r="Z49" s="1"/>
      <c r="AG49" s="1"/>
      <c r="AH49" s="1"/>
      <c r="AI49" s="1"/>
      <c r="AJ49" s="1"/>
    </row>
    <row r="50" spans="8:36" x14ac:dyDescent="0.25">
      <c r="H50" s="1"/>
      <c r="I50" s="1"/>
      <c r="J50" s="1"/>
      <c r="K50" s="1"/>
      <c r="L50" s="1"/>
      <c r="M50" s="1"/>
      <c r="N50" s="1"/>
      <c r="O50" s="1"/>
      <c r="P50" s="1"/>
      <c r="R50" s="2"/>
      <c r="S50" s="2"/>
      <c r="T50" s="2"/>
      <c r="U50" s="2"/>
      <c r="W50" s="1"/>
      <c r="X50" s="1"/>
      <c r="Y50" s="1"/>
      <c r="Z50" s="1"/>
      <c r="AG50" s="1"/>
      <c r="AH50" s="1"/>
      <c r="AI50" s="1"/>
      <c r="AJ50" s="1"/>
    </row>
    <row r="51" spans="8:36" x14ac:dyDescent="0.25">
      <c r="H51" s="1"/>
      <c r="I51" s="1"/>
      <c r="J51" s="1"/>
      <c r="K51" s="1"/>
      <c r="L51" s="1"/>
      <c r="M51" s="1"/>
      <c r="N51" s="1"/>
      <c r="O51" s="1"/>
      <c r="P51" s="1"/>
      <c r="R51" s="2"/>
      <c r="S51" s="2"/>
      <c r="T51" s="2"/>
      <c r="U51" s="2"/>
      <c r="W51" s="1"/>
      <c r="X51" s="1"/>
      <c r="Y51" s="1"/>
      <c r="Z51" s="1"/>
      <c r="AG51" s="1"/>
      <c r="AH51" s="1"/>
      <c r="AI51" s="1"/>
      <c r="AJ51" s="1"/>
    </row>
    <row r="52" spans="8:36" x14ac:dyDescent="0.25">
      <c r="H52" s="1"/>
      <c r="I52" s="1"/>
      <c r="J52" s="1"/>
      <c r="K52" s="1"/>
      <c r="L52" s="1"/>
      <c r="M52" s="1"/>
      <c r="N52" s="1"/>
      <c r="O52" s="1"/>
      <c r="P52" s="1"/>
      <c r="R52" s="2"/>
      <c r="S52" s="2"/>
      <c r="T52" s="2"/>
      <c r="U52" s="2"/>
      <c r="W52" s="1"/>
      <c r="X52" s="1"/>
      <c r="Y52" s="1"/>
      <c r="Z52" s="1"/>
      <c r="AG52" s="1"/>
      <c r="AH52" s="1"/>
      <c r="AI52" s="1"/>
      <c r="AJ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D43"/>
  <sheetViews>
    <sheetView workbookViewId="0">
      <selection activeCell="B1" sqref="B1:M1048576"/>
    </sheetView>
  </sheetViews>
  <sheetFormatPr defaultRowHeight="15" x14ac:dyDescent="0.25"/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>
        <v>2009</v>
      </c>
      <c r="B2">
        <v>17</v>
      </c>
      <c r="C2">
        <v>17</v>
      </c>
      <c r="D2">
        <v>17</v>
      </c>
    </row>
    <row r="3" spans="1:4" x14ac:dyDescent="0.25">
      <c r="A3">
        <v>2010</v>
      </c>
      <c r="B3">
        <v>22</v>
      </c>
      <c r="C3">
        <v>22</v>
      </c>
      <c r="D3">
        <v>22</v>
      </c>
    </row>
    <row r="4" spans="1:4" x14ac:dyDescent="0.25">
      <c r="A4">
        <v>2011</v>
      </c>
      <c r="B4">
        <v>32</v>
      </c>
      <c r="C4">
        <v>32</v>
      </c>
      <c r="D4">
        <v>32</v>
      </c>
    </row>
    <row r="5" spans="1:4" x14ac:dyDescent="0.25">
      <c r="A5">
        <v>2012</v>
      </c>
      <c r="B5">
        <v>55</v>
      </c>
      <c r="C5">
        <v>55</v>
      </c>
      <c r="D5">
        <v>55</v>
      </c>
    </row>
    <row r="6" spans="1:4" x14ac:dyDescent="0.25">
      <c r="A6">
        <v>2013</v>
      </c>
      <c r="B6">
        <v>108</v>
      </c>
      <c r="C6">
        <v>108</v>
      </c>
      <c r="D6">
        <v>108</v>
      </c>
    </row>
    <row r="7" spans="1:4" x14ac:dyDescent="0.25">
      <c r="A7">
        <v>2014</v>
      </c>
      <c r="B7">
        <v>155</v>
      </c>
      <c r="C7">
        <v>155</v>
      </c>
      <c r="D7">
        <v>155</v>
      </c>
    </row>
    <row r="8" spans="1:4" x14ac:dyDescent="0.25">
      <c r="A8">
        <v>2015</v>
      </c>
      <c r="B8">
        <v>206</v>
      </c>
      <c r="C8">
        <v>206</v>
      </c>
      <c r="D8">
        <v>206</v>
      </c>
    </row>
    <row r="9" spans="1:4" x14ac:dyDescent="0.25">
      <c r="A9">
        <v>2016</v>
      </c>
      <c r="B9">
        <v>258</v>
      </c>
      <c r="C9">
        <v>258</v>
      </c>
      <c r="D9">
        <v>258</v>
      </c>
    </row>
    <row r="10" spans="1:4" x14ac:dyDescent="0.25">
      <c r="A10">
        <v>2017</v>
      </c>
      <c r="B10">
        <v>310</v>
      </c>
      <c r="C10">
        <v>310</v>
      </c>
      <c r="D10">
        <v>310</v>
      </c>
    </row>
    <row r="11" spans="1:4" x14ac:dyDescent="0.25">
      <c r="A11">
        <v>2018</v>
      </c>
      <c r="B11">
        <v>382</v>
      </c>
      <c r="C11">
        <v>382</v>
      </c>
      <c r="D11">
        <v>382</v>
      </c>
    </row>
    <row r="12" spans="1:4" x14ac:dyDescent="0.25">
      <c r="A12">
        <v>2019</v>
      </c>
      <c r="B12">
        <v>448</v>
      </c>
      <c r="C12">
        <v>448</v>
      </c>
      <c r="D12">
        <v>448</v>
      </c>
    </row>
    <row r="13" spans="1:4" x14ac:dyDescent="0.25">
      <c r="A13">
        <v>2020</v>
      </c>
      <c r="B13">
        <v>501</v>
      </c>
      <c r="C13">
        <v>501</v>
      </c>
      <c r="D13">
        <v>501</v>
      </c>
    </row>
    <row r="14" spans="1:4" x14ac:dyDescent="0.25">
      <c r="A14">
        <v>2021</v>
      </c>
      <c r="B14">
        <v>541</v>
      </c>
      <c r="C14">
        <v>541</v>
      </c>
      <c r="D14">
        <v>541</v>
      </c>
    </row>
    <row r="15" spans="1:4" x14ac:dyDescent="0.25">
      <c r="A15">
        <v>2022</v>
      </c>
      <c r="B15">
        <v>564</v>
      </c>
      <c r="C15">
        <v>564</v>
      </c>
      <c r="D15">
        <v>564</v>
      </c>
    </row>
    <row r="16" spans="1:4" x14ac:dyDescent="0.25">
      <c r="A16">
        <v>2023</v>
      </c>
      <c r="B16">
        <v>575</v>
      </c>
      <c r="C16">
        <v>575</v>
      </c>
      <c r="D16">
        <v>575</v>
      </c>
    </row>
    <row r="17" spans="1:4" x14ac:dyDescent="0.25">
      <c r="A17">
        <v>2024</v>
      </c>
      <c r="B17">
        <v>575</v>
      </c>
      <c r="C17">
        <v>575</v>
      </c>
      <c r="D17">
        <v>575</v>
      </c>
    </row>
    <row r="18" spans="1:4" x14ac:dyDescent="0.25">
      <c r="A18">
        <v>2025</v>
      </c>
      <c r="B18">
        <v>575</v>
      </c>
      <c r="C18">
        <v>577</v>
      </c>
      <c r="D18">
        <v>575</v>
      </c>
    </row>
    <row r="19" spans="1:4" x14ac:dyDescent="0.25">
      <c r="A19">
        <v>2026</v>
      </c>
      <c r="B19">
        <v>575</v>
      </c>
      <c r="C19">
        <v>583</v>
      </c>
      <c r="D19">
        <v>580</v>
      </c>
    </row>
    <row r="20" spans="1:4" x14ac:dyDescent="0.25">
      <c r="A20">
        <v>2027</v>
      </c>
      <c r="B20">
        <v>576</v>
      </c>
      <c r="C20">
        <v>596</v>
      </c>
      <c r="D20">
        <v>591</v>
      </c>
    </row>
    <row r="21" spans="1:4" x14ac:dyDescent="0.25">
      <c r="A21">
        <v>2028</v>
      </c>
      <c r="B21">
        <v>580</v>
      </c>
      <c r="C21">
        <v>616</v>
      </c>
      <c r="D21">
        <v>606</v>
      </c>
    </row>
    <row r="22" spans="1:4" x14ac:dyDescent="0.25">
      <c r="A22">
        <v>2029</v>
      </c>
      <c r="B22">
        <v>599</v>
      </c>
      <c r="C22">
        <v>632</v>
      </c>
      <c r="D22">
        <v>623</v>
      </c>
    </row>
    <row r="23" spans="1:4" x14ac:dyDescent="0.25">
      <c r="A23">
        <v>2030</v>
      </c>
      <c r="B23">
        <v>611</v>
      </c>
      <c r="C23">
        <v>656</v>
      </c>
      <c r="D23">
        <v>630</v>
      </c>
    </row>
    <row r="24" spans="1:4" x14ac:dyDescent="0.25">
      <c r="A24">
        <v>2031</v>
      </c>
      <c r="B24">
        <v>628</v>
      </c>
      <c r="C24">
        <v>672</v>
      </c>
      <c r="D24">
        <v>645</v>
      </c>
    </row>
    <row r="25" spans="1:4" x14ac:dyDescent="0.25">
      <c r="A25">
        <v>2032</v>
      </c>
      <c r="B25">
        <v>645</v>
      </c>
      <c r="C25">
        <v>680</v>
      </c>
      <c r="D25">
        <v>664</v>
      </c>
    </row>
    <row r="26" spans="1:4" x14ac:dyDescent="0.25">
      <c r="A26">
        <v>2033</v>
      </c>
      <c r="B26">
        <v>659</v>
      </c>
      <c r="C26">
        <v>689</v>
      </c>
      <c r="D26">
        <v>675</v>
      </c>
    </row>
    <row r="27" spans="1:4" x14ac:dyDescent="0.25">
      <c r="A27">
        <v>2034</v>
      </c>
      <c r="B27">
        <v>668</v>
      </c>
      <c r="C27">
        <v>701</v>
      </c>
      <c r="D27">
        <v>686</v>
      </c>
    </row>
    <row r="28" spans="1:4" x14ac:dyDescent="0.25">
      <c r="A28">
        <v>2035</v>
      </c>
      <c r="B28">
        <v>680</v>
      </c>
      <c r="C28">
        <v>706</v>
      </c>
      <c r="D28">
        <v>699</v>
      </c>
    </row>
    <row r="29" spans="1:4" x14ac:dyDescent="0.25">
      <c r="A29">
        <v>2036</v>
      </c>
      <c r="B29">
        <v>691</v>
      </c>
      <c r="C29">
        <v>716</v>
      </c>
      <c r="D29">
        <v>707</v>
      </c>
    </row>
    <row r="30" spans="1:4" x14ac:dyDescent="0.25">
      <c r="A30">
        <v>2037</v>
      </c>
      <c r="B30">
        <v>704</v>
      </c>
      <c r="C30">
        <v>727</v>
      </c>
      <c r="D30">
        <v>717</v>
      </c>
    </row>
    <row r="31" spans="1:4" x14ac:dyDescent="0.25">
      <c r="A31">
        <v>2038</v>
      </c>
      <c r="B31">
        <v>720</v>
      </c>
      <c r="C31">
        <v>738</v>
      </c>
      <c r="D31">
        <v>727</v>
      </c>
    </row>
    <row r="32" spans="1:4" x14ac:dyDescent="0.25">
      <c r="A32">
        <v>2039</v>
      </c>
      <c r="B32">
        <v>731</v>
      </c>
      <c r="C32">
        <v>750</v>
      </c>
      <c r="D32">
        <v>734</v>
      </c>
    </row>
    <row r="33" spans="1:4" x14ac:dyDescent="0.25">
      <c r="A33">
        <v>2040</v>
      </c>
      <c r="B33">
        <v>740</v>
      </c>
      <c r="C33">
        <v>763</v>
      </c>
      <c r="D33">
        <v>746</v>
      </c>
    </row>
    <row r="34" spans="1:4" x14ac:dyDescent="0.25">
      <c r="A34">
        <v>2041</v>
      </c>
      <c r="B34">
        <v>750</v>
      </c>
      <c r="C34">
        <v>769</v>
      </c>
      <c r="D34">
        <v>753</v>
      </c>
    </row>
    <row r="35" spans="1:4" x14ac:dyDescent="0.25">
      <c r="A35">
        <v>2042</v>
      </c>
      <c r="B35">
        <v>754</v>
      </c>
      <c r="C35">
        <v>778</v>
      </c>
      <c r="D35">
        <v>759</v>
      </c>
    </row>
    <row r="36" spans="1:4" x14ac:dyDescent="0.25">
      <c r="A36">
        <v>2043</v>
      </c>
      <c r="B36">
        <v>760</v>
      </c>
      <c r="C36">
        <v>785</v>
      </c>
      <c r="D36">
        <v>763</v>
      </c>
    </row>
    <row r="37" spans="1:4" x14ac:dyDescent="0.25">
      <c r="A37">
        <v>2044</v>
      </c>
      <c r="B37">
        <v>768</v>
      </c>
      <c r="C37">
        <v>787</v>
      </c>
      <c r="D37">
        <v>770</v>
      </c>
    </row>
    <row r="38" spans="1:4" x14ac:dyDescent="0.25">
      <c r="A38">
        <v>2045</v>
      </c>
      <c r="B38">
        <v>770</v>
      </c>
      <c r="C38">
        <v>796</v>
      </c>
      <c r="D38">
        <v>777</v>
      </c>
    </row>
    <row r="39" spans="1:4" x14ac:dyDescent="0.25">
      <c r="A39">
        <v>2046</v>
      </c>
      <c r="B39">
        <v>778</v>
      </c>
      <c r="C39">
        <v>807</v>
      </c>
      <c r="D39">
        <v>784</v>
      </c>
    </row>
    <row r="40" spans="1:4" x14ac:dyDescent="0.25">
      <c r="A40">
        <v>2047</v>
      </c>
      <c r="B40">
        <v>786</v>
      </c>
      <c r="C40">
        <v>810</v>
      </c>
      <c r="D40">
        <v>789</v>
      </c>
    </row>
    <row r="41" spans="1:4" x14ac:dyDescent="0.25">
      <c r="A41">
        <v>2048</v>
      </c>
      <c r="B41">
        <v>794</v>
      </c>
      <c r="C41">
        <v>812</v>
      </c>
      <c r="D41">
        <v>794</v>
      </c>
    </row>
    <row r="42" spans="1:4" x14ac:dyDescent="0.25">
      <c r="A42">
        <v>2049</v>
      </c>
      <c r="B42">
        <v>799</v>
      </c>
      <c r="C42">
        <v>821</v>
      </c>
      <c r="D42">
        <v>802</v>
      </c>
    </row>
    <row r="43" spans="1:4" x14ac:dyDescent="0.25">
      <c r="A43">
        <v>2050</v>
      </c>
      <c r="B43">
        <v>808</v>
      </c>
      <c r="C43">
        <v>823</v>
      </c>
      <c r="D43">
        <v>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1382</v>
      </c>
      <c r="C17">
        <v>1397</v>
      </c>
      <c r="D17">
        <v>1379</v>
      </c>
    </row>
    <row r="18" spans="1:4" x14ac:dyDescent="0.25">
      <c r="A18">
        <v>2026</v>
      </c>
      <c r="B18">
        <v>1439</v>
      </c>
      <c r="C18">
        <v>1468</v>
      </c>
      <c r="D18">
        <v>1433</v>
      </c>
    </row>
    <row r="19" spans="1:4" x14ac:dyDescent="0.25">
      <c r="A19">
        <v>2027</v>
      </c>
      <c r="B19">
        <v>1493</v>
      </c>
      <c r="C19">
        <v>1541</v>
      </c>
      <c r="D19">
        <v>1491</v>
      </c>
    </row>
    <row r="20" spans="1:4" x14ac:dyDescent="0.25">
      <c r="A20">
        <v>2028</v>
      </c>
      <c r="B20">
        <v>1548</v>
      </c>
      <c r="C20">
        <v>1625</v>
      </c>
      <c r="D20">
        <v>1546</v>
      </c>
    </row>
    <row r="21" spans="1:4" x14ac:dyDescent="0.25">
      <c r="A21">
        <v>2029</v>
      </c>
      <c r="B21">
        <v>1609</v>
      </c>
      <c r="C21">
        <v>1712</v>
      </c>
      <c r="D21">
        <v>1618</v>
      </c>
    </row>
    <row r="22" spans="1:4" x14ac:dyDescent="0.25">
      <c r="A22">
        <v>2030</v>
      </c>
      <c r="B22">
        <v>1689</v>
      </c>
      <c r="C22">
        <v>1809</v>
      </c>
      <c r="D22">
        <v>1684</v>
      </c>
    </row>
    <row r="23" spans="1:4" x14ac:dyDescent="0.25">
      <c r="A23">
        <v>2031</v>
      </c>
      <c r="B23">
        <v>1771</v>
      </c>
      <c r="C23">
        <v>1920</v>
      </c>
      <c r="D23">
        <v>1762</v>
      </c>
    </row>
    <row r="24" spans="1:4" x14ac:dyDescent="0.25">
      <c r="A24">
        <v>2032</v>
      </c>
      <c r="B24">
        <v>1855</v>
      </c>
      <c r="C24">
        <v>2040</v>
      </c>
      <c r="D24">
        <v>1847</v>
      </c>
    </row>
    <row r="25" spans="1:4" x14ac:dyDescent="0.25">
      <c r="A25">
        <v>2033</v>
      </c>
      <c r="B25">
        <v>1951</v>
      </c>
      <c r="C25">
        <v>2167</v>
      </c>
      <c r="D25">
        <v>1943</v>
      </c>
    </row>
    <row r="26" spans="1:4" x14ac:dyDescent="0.25">
      <c r="A26">
        <v>2034</v>
      </c>
      <c r="B26">
        <v>2054</v>
      </c>
      <c r="C26">
        <v>2294</v>
      </c>
      <c r="D26">
        <v>2049</v>
      </c>
    </row>
    <row r="27" spans="1:4" x14ac:dyDescent="0.25">
      <c r="A27">
        <v>2035</v>
      </c>
      <c r="B27">
        <v>2160</v>
      </c>
      <c r="C27">
        <v>2423</v>
      </c>
      <c r="D27">
        <v>2154</v>
      </c>
    </row>
    <row r="28" spans="1:4" x14ac:dyDescent="0.25">
      <c r="A28">
        <v>2036</v>
      </c>
      <c r="B28">
        <v>2283</v>
      </c>
      <c r="C28">
        <v>2559</v>
      </c>
      <c r="D28">
        <v>2269</v>
      </c>
    </row>
    <row r="29" spans="1:4" x14ac:dyDescent="0.25">
      <c r="A29">
        <v>2037</v>
      </c>
      <c r="B29">
        <v>2400</v>
      </c>
      <c r="C29">
        <v>2702</v>
      </c>
      <c r="D29">
        <v>2389</v>
      </c>
    </row>
    <row r="30" spans="1:4" x14ac:dyDescent="0.25">
      <c r="A30">
        <v>2038</v>
      </c>
      <c r="B30">
        <v>2549</v>
      </c>
      <c r="C30">
        <v>2852</v>
      </c>
      <c r="D30">
        <v>2525</v>
      </c>
    </row>
    <row r="31" spans="1:4" x14ac:dyDescent="0.25">
      <c r="A31">
        <v>2039</v>
      </c>
      <c r="B31">
        <v>2702</v>
      </c>
      <c r="C31">
        <v>3002</v>
      </c>
      <c r="D31">
        <v>2661</v>
      </c>
    </row>
    <row r="32" spans="1:4" x14ac:dyDescent="0.25">
      <c r="A32">
        <v>2040</v>
      </c>
      <c r="B32">
        <v>2847</v>
      </c>
      <c r="C32">
        <v>3176</v>
      </c>
      <c r="D32">
        <v>2818</v>
      </c>
    </row>
    <row r="33" spans="1:4" x14ac:dyDescent="0.25">
      <c r="A33">
        <v>2041</v>
      </c>
      <c r="B33">
        <v>3033</v>
      </c>
      <c r="C33">
        <v>3361</v>
      </c>
      <c r="D33">
        <v>2999</v>
      </c>
    </row>
    <row r="34" spans="1:4" x14ac:dyDescent="0.25">
      <c r="A34">
        <v>2042</v>
      </c>
      <c r="B34">
        <v>3231</v>
      </c>
      <c r="C34">
        <v>3568</v>
      </c>
      <c r="D34">
        <v>3198</v>
      </c>
    </row>
    <row r="35" spans="1:4" x14ac:dyDescent="0.25">
      <c r="A35">
        <v>2043</v>
      </c>
      <c r="B35">
        <v>3434</v>
      </c>
      <c r="C35">
        <v>3777</v>
      </c>
      <c r="D35">
        <v>3391</v>
      </c>
    </row>
    <row r="36" spans="1:4" x14ac:dyDescent="0.25">
      <c r="A36">
        <v>2044</v>
      </c>
      <c r="B36">
        <v>3658</v>
      </c>
      <c r="C36">
        <v>3996</v>
      </c>
      <c r="D36">
        <v>3620</v>
      </c>
    </row>
    <row r="37" spans="1:4" x14ac:dyDescent="0.25">
      <c r="A37">
        <v>2045</v>
      </c>
      <c r="B37">
        <v>3889</v>
      </c>
      <c r="C37">
        <v>4221</v>
      </c>
      <c r="D37">
        <v>3849</v>
      </c>
    </row>
    <row r="38" spans="1:4" x14ac:dyDescent="0.25">
      <c r="A38">
        <v>2046</v>
      </c>
      <c r="B38">
        <v>4134</v>
      </c>
      <c r="C38">
        <v>4460</v>
      </c>
      <c r="D38">
        <v>4093</v>
      </c>
    </row>
    <row r="39" spans="1:4" x14ac:dyDescent="0.25">
      <c r="A39">
        <v>2047</v>
      </c>
      <c r="B39">
        <v>4371</v>
      </c>
      <c r="C39">
        <v>4721</v>
      </c>
      <c r="D39">
        <v>4341</v>
      </c>
    </row>
    <row r="40" spans="1:4" x14ac:dyDescent="0.25">
      <c r="A40">
        <v>2048</v>
      </c>
      <c r="B40">
        <v>4628</v>
      </c>
      <c r="C40">
        <v>4998</v>
      </c>
      <c r="D40">
        <v>4622</v>
      </c>
    </row>
    <row r="41" spans="1:4" x14ac:dyDescent="0.25">
      <c r="A41">
        <v>2049</v>
      </c>
      <c r="B41">
        <v>4911</v>
      </c>
      <c r="C41">
        <v>5288</v>
      </c>
      <c r="D41">
        <v>4916</v>
      </c>
    </row>
    <row r="42" spans="1:4" x14ac:dyDescent="0.25">
      <c r="A42">
        <v>2050</v>
      </c>
      <c r="B42">
        <v>5174</v>
      </c>
      <c r="C42">
        <v>5579</v>
      </c>
      <c r="D42">
        <v>5205</v>
      </c>
    </row>
    <row r="43" spans="1:4" x14ac:dyDescent="0.25">
      <c r="B43">
        <v>5434</v>
      </c>
      <c r="C43">
        <v>5859</v>
      </c>
      <c r="D43">
        <v>5490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575</v>
      </c>
      <c r="C17">
        <v>575</v>
      </c>
      <c r="D17">
        <v>576</v>
      </c>
    </row>
    <row r="18" spans="1:4" x14ac:dyDescent="0.25">
      <c r="A18">
        <v>2026</v>
      </c>
      <c r="B18">
        <v>578</v>
      </c>
      <c r="C18">
        <v>581</v>
      </c>
      <c r="D18">
        <v>602</v>
      </c>
    </row>
    <row r="19" spans="1:4" x14ac:dyDescent="0.25">
      <c r="A19">
        <v>2027</v>
      </c>
      <c r="B19">
        <v>589</v>
      </c>
      <c r="C19">
        <v>606</v>
      </c>
      <c r="D19">
        <v>621</v>
      </c>
    </row>
    <row r="20" spans="1:4" x14ac:dyDescent="0.25">
      <c r="A20">
        <v>2028</v>
      </c>
      <c r="B20">
        <v>621</v>
      </c>
      <c r="C20">
        <v>639</v>
      </c>
      <c r="D20">
        <v>656</v>
      </c>
    </row>
    <row r="21" spans="1:4" x14ac:dyDescent="0.25">
      <c r="A21">
        <v>2029</v>
      </c>
      <c r="B21">
        <v>644</v>
      </c>
      <c r="C21">
        <v>666</v>
      </c>
      <c r="D21">
        <v>682</v>
      </c>
    </row>
    <row r="22" spans="1:4" x14ac:dyDescent="0.25">
      <c r="A22">
        <v>2030</v>
      </c>
      <c r="B22">
        <v>681</v>
      </c>
      <c r="C22">
        <v>694</v>
      </c>
      <c r="D22">
        <v>698</v>
      </c>
    </row>
    <row r="23" spans="1:4" x14ac:dyDescent="0.25">
      <c r="A23">
        <v>2031</v>
      </c>
      <c r="B23">
        <v>706</v>
      </c>
      <c r="C23">
        <v>713</v>
      </c>
      <c r="D23">
        <v>713</v>
      </c>
    </row>
    <row r="24" spans="1:4" x14ac:dyDescent="0.25">
      <c r="A24">
        <v>2032</v>
      </c>
      <c r="B24">
        <v>720</v>
      </c>
      <c r="C24">
        <v>740</v>
      </c>
      <c r="D24">
        <v>729</v>
      </c>
    </row>
    <row r="25" spans="1:4" x14ac:dyDescent="0.25">
      <c r="A25">
        <v>2033</v>
      </c>
      <c r="B25">
        <v>740</v>
      </c>
      <c r="C25">
        <v>756</v>
      </c>
      <c r="D25">
        <v>746</v>
      </c>
    </row>
    <row r="26" spans="1:4" x14ac:dyDescent="0.25">
      <c r="A26">
        <v>2034</v>
      </c>
      <c r="B26">
        <v>752</v>
      </c>
      <c r="C26">
        <v>768</v>
      </c>
      <c r="D26">
        <v>762</v>
      </c>
    </row>
    <row r="27" spans="1:4" x14ac:dyDescent="0.25">
      <c r="A27">
        <v>2035</v>
      </c>
      <c r="B27">
        <v>768</v>
      </c>
      <c r="C27">
        <v>781</v>
      </c>
      <c r="D27">
        <v>776</v>
      </c>
    </row>
    <row r="28" spans="1:4" x14ac:dyDescent="0.25">
      <c r="A28">
        <v>2036</v>
      </c>
      <c r="B28">
        <v>775</v>
      </c>
      <c r="C28">
        <v>794</v>
      </c>
      <c r="D28">
        <v>788</v>
      </c>
    </row>
    <row r="29" spans="1:4" x14ac:dyDescent="0.25">
      <c r="A29">
        <v>2037</v>
      </c>
      <c r="B29">
        <v>782</v>
      </c>
      <c r="C29">
        <v>799</v>
      </c>
      <c r="D29">
        <v>799</v>
      </c>
    </row>
    <row r="30" spans="1:4" x14ac:dyDescent="0.25">
      <c r="A30">
        <v>2038</v>
      </c>
      <c r="B30">
        <v>790</v>
      </c>
      <c r="C30">
        <v>803</v>
      </c>
      <c r="D30">
        <v>812</v>
      </c>
    </row>
    <row r="31" spans="1:4" x14ac:dyDescent="0.25">
      <c r="A31">
        <v>2039</v>
      </c>
      <c r="B31">
        <v>800</v>
      </c>
      <c r="C31">
        <v>813</v>
      </c>
      <c r="D31">
        <v>816</v>
      </c>
    </row>
    <row r="32" spans="1:4" x14ac:dyDescent="0.25">
      <c r="A32">
        <v>2040</v>
      </c>
      <c r="B32">
        <v>806</v>
      </c>
      <c r="C32">
        <v>822</v>
      </c>
      <c r="D32">
        <v>822</v>
      </c>
    </row>
    <row r="33" spans="1:4" x14ac:dyDescent="0.25">
      <c r="A33">
        <v>2041</v>
      </c>
      <c r="B33">
        <v>813</v>
      </c>
      <c r="C33">
        <v>831</v>
      </c>
      <c r="D33">
        <v>828</v>
      </c>
    </row>
    <row r="34" spans="1:4" x14ac:dyDescent="0.25">
      <c r="A34">
        <v>2042</v>
      </c>
      <c r="B34">
        <v>817</v>
      </c>
      <c r="C34">
        <v>835</v>
      </c>
      <c r="D34">
        <v>833</v>
      </c>
    </row>
    <row r="35" spans="1:4" x14ac:dyDescent="0.25">
      <c r="A35">
        <v>2043</v>
      </c>
      <c r="B35">
        <v>821</v>
      </c>
      <c r="C35">
        <v>840</v>
      </c>
      <c r="D35">
        <v>841</v>
      </c>
    </row>
    <row r="36" spans="1:4" x14ac:dyDescent="0.25">
      <c r="A36">
        <v>2044</v>
      </c>
      <c r="B36">
        <v>827</v>
      </c>
      <c r="C36">
        <v>845</v>
      </c>
      <c r="D36">
        <v>844</v>
      </c>
    </row>
    <row r="37" spans="1:4" x14ac:dyDescent="0.25">
      <c r="A37">
        <v>2045</v>
      </c>
      <c r="B37">
        <v>837</v>
      </c>
      <c r="C37">
        <v>851</v>
      </c>
      <c r="D37">
        <v>846</v>
      </c>
    </row>
    <row r="38" spans="1:4" x14ac:dyDescent="0.25">
      <c r="A38">
        <v>2046</v>
      </c>
      <c r="B38">
        <v>839</v>
      </c>
      <c r="C38">
        <v>853</v>
      </c>
      <c r="D38">
        <v>850</v>
      </c>
    </row>
    <row r="39" spans="1:4" x14ac:dyDescent="0.25">
      <c r="A39">
        <v>2047</v>
      </c>
      <c r="B39">
        <v>843</v>
      </c>
      <c r="C39">
        <v>856</v>
      </c>
      <c r="D39">
        <v>853</v>
      </c>
    </row>
    <row r="40" spans="1:4" x14ac:dyDescent="0.25">
      <c r="A40">
        <v>2048</v>
      </c>
      <c r="B40">
        <v>848</v>
      </c>
      <c r="C40">
        <v>861</v>
      </c>
      <c r="D40">
        <v>854</v>
      </c>
    </row>
    <row r="41" spans="1:4" x14ac:dyDescent="0.25">
      <c r="A41">
        <v>2049</v>
      </c>
      <c r="B41">
        <v>850</v>
      </c>
      <c r="C41">
        <v>863</v>
      </c>
      <c r="D41">
        <v>859</v>
      </c>
    </row>
    <row r="42" spans="1:4" x14ac:dyDescent="0.25">
      <c r="A42">
        <v>2050</v>
      </c>
      <c r="B42">
        <v>853</v>
      </c>
      <c r="C42">
        <v>867</v>
      </c>
      <c r="D42">
        <v>864</v>
      </c>
    </row>
    <row r="43" spans="1:4" x14ac:dyDescent="0.25">
      <c r="B43">
        <v>854</v>
      </c>
      <c r="C43">
        <v>868</v>
      </c>
      <c r="D43">
        <v>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1381</v>
      </c>
      <c r="C17">
        <v>1382</v>
      </c>
      <c r="D17">
        <v>1383</v>
      </c>
    </row>
    <row r="18" spans="1:4" x14ac:dyDescent="0.25">
      <c r="A18">
        <v>2026</v>
      </c>
      <c r="B18">
        <v>1441</v>
      </c>
      <c r="C18">
        <v>1461</v>
      </c>
      <c r="D18">
        <v>1474</v>
      </c>
    </row>
    <row r="19" spans="1:4" x14ac:dyDescent="0.25">
      <c r="A19">
        <v>2027</v>
      </c>
      <c r="B19">
        <v>1524</v>
      </c>
      <c r="C19">
        <v>1555</v>
      </c>
      <c r="D19">
        <v>1587</v>
      </c>
    </row>
    <row r="20" spans="1:4" x14ac:dyDescent="0.25">
      <c r="A20">
        <v>2028</v>
      </c>
      <c r="B20">
        <v>1648</v>
      </c>
      <c r="C20">
        <v>1690</v>
      </c>
      <c r="D20">
        <v>1739</v>
      </c>
    </row>
    <row r="21" spans="1:4" x14ac:dyDescent="0.25">
      <c r="A21">
        <v>2029</v>
      </c>
      <c r="B21">
        <v>1804</v>
      </c>
      <c r="C21">
        <v>1834</v>
      </c>
      <c r="D21">
        <v>1896</v>
      </c>
    </row>
    <row r="22" spans="1:4" x14ac:dyDescent="0.25">
      <c r="A22">
        <v>2030</v>
      </c>
      <c r="B22">
        <v>1972</v>
      </c>
      <c r="C22">
        <v>1999</v>
      </c>
      <c r="D22">
        <v>2061</v>
      </c>
    </row>
    <row r="23" spans="1:4" x14ac:dyDescent="0.25">
      <c r="A23">
        <v>2031</v>
      </c>
      <c r="B23">
        <v>2141</v>
      </c>
      <c r="C23">
        <v>2170</v>
      </c>
      <c r="D23">
        <v>2222</v>
      </c>
    </row>
    <row r="24" spans="1:4" x14ac:dyDescent="0.25">
      <c r="A24">
        <v>2032</v>
      </c>
      <c r="B24">
        <v>2298</v>
      </c>
      <c r="C24">
        <v>2352</v>
      </c>
      <c r="D24">
        <v>2387</v>
      </c>
    </row>
    <row r="25" spans="1:4" x14ac:dyDescent="0.25">
      <c r="A25">
        <v>2033</v>
      </c>
      <c r="B25">
        <v>2476</v>
      </c>
      <c r="C25">
        <v>2520</v>
      </c>
      <c r="D25">
        <v>2545</v>
      </c>
    </row>
    <row r="26" spans="1:4" x14ac:dyDescent="0.25">
      <c r="A26">
        <v>2034</v>
      </c>
      <c r="B26">
        <v>2637</v>
      </c>
      <c r="C26">
        <v>2710</v>
      </c>
      <c r="D26">
        <v>2719</v>
      </c>
    </row>
    <row r="27" spans="1:4" x14ac:dyDescent="0.25">
      <c r="A27">
        <v>2035</v>
      </c>
      <c r="B27">
        <v>2810</v>
      </c>
      <c r="C27">
        <v>2893</v>
      </c>
      <c r="D27">
        <v>2889</v>
      </c>
    </row>
    <row r="28" spans="1:4" x14ac:dyDescent="0.25">
      <c r="A28">
        <v>2036</v>
      </c>
      <c r="B28">
        <v>2990</v>
      </c>
      <c r="C28">
        <v>3095</v>
      </c>
      <c r="D28">
        <v>3063</v>
      </c>
    </row>
    <row r="29" spans="1:4" x14ac:dyDescent="0.25">
      <c r="A29">
        <v>2037</v>
      </c>
      <c r="B29">
        <v>3182</v>
      </c>
      <c r="C29">
        <v>3284</v>
      </c>
      <c r="D29">
        <v>3254</v>
      </c>
    </row>
    <row r="30" spans="1:4" x14ac:dyDescent="0.25">
      <c r="A30">
        <v>2038</v>
      </c>
      <c r="B30">
        <v>3374</v>
      </c>
      <c r="C30">
        <v>3490</v>
      </c>
      <c r="D30">
        <v>3455</v>
      </c>
    </row>
    <row r="31" spans="1:4" x14ac:dyDescent="0.25">
      <c r="A31">
        <v>2039</v>
      </c>
      <c r="B31">
        <v>3585</v>
      </c>
      <c r="C31">
        <v>3711</v>
      </c>
      <c r="D31">
        <v>3676</v>
      </c>
    </row>
    <row r="32" spans="1:4" x14ac:dyDescent="0.25">
      <c r="A32">
        <v>2040</v>
      </c>
      <c r="B32">
        <v>3814</v>
      </c>
      <c r="C32">
        <v>3943</v>
      </c>
      <c r="D32">
        <v>3899</v>
      </c>
    </row>
    <row r="33" spans="1:4" x14ac:dyDescent="0.25">
      <c r="A33">
        <v>2041</v>
      </c>
      <c r="B33">
        <v>4054</v>
      </c>
      <c r="C33">
        <v>4190</v>
      </c>
      <c r="D33">
        <v>4139</v>
      </c>
    </row>
    <row r="34" spans="1:4" x14ac:dyDescent="0.25">
      <c r="A34">
        <v>2042</v>
      </c>
      <c r="B34">
        <v>4320</v>
      </c>
      <c r="C34">
        <v>4455</v>
      </c>
      <c r="D34">
        <v>4394</v>
      </c>
    </row>
    <row r="35" spans="1:4" x14ac:dyDescent="0.25">
      <c r="A35">
        <v>2043</v>
      </c>
      <c r="B35">
        <v>4593</v>
      </c>
      <c r="C35">
        <v>4744</v>
      </c>
      <c r="D35">
        <v>4660</v>
      </c>
    </row>
    <row r="36" spans="1:4" x14ac:dyDescent="0.25">
      <c r="A36">
        <v>2044</v>
      </c>
      <c r="B36">
        <v>4876</v>
      </c>
      <c r="C36">
        <v>5045</v>
      </c>
      <c r="D36">
        <v>4937</v>
      </c>
    </row>
    <row r="37" spans="1:4" x14ac:dyDescent="0.25">
      <c r="A37">
        <v>2045</v>
      </c>
      <c r="B37">
        <v>5167</v>
      </c>
      <c r="C37">
        <v>5368</v>
      </c>
      <c r="D37">
        <v>5215</v>
      </c>
    </row>
    <row r="38" spans="1:4" x14ac:dyDescent="0.25">
      <c r="A38">
        <v>2046</v>
      </c>
      <c r="B38">
        <v>5471</v>
      </c>
      <c r="C38">
        <v>5698</v>
      </c>
      <c r="D38">
        <v>5520</v>
      </c>
    </row>
    <row r="39" spans="1:4" x14ac:dyDescent="0.25">
      <c r="A39">
        <v>2047</v>
      </c>
      <c r="B39">
        <v>5796</v>
      </c>
      <c r="C39">
        <v>6036</v>
      </c>
      <c r="D39">
        <v>5820</v>
      </c>
    </row>
    <row r="40" spans="1:4" x14ac:dyDescent="0.25">
      <c r="A40">
        <v>2048</v>
      </c>
      <c r="B40">
        <v>6137</v>
      </c>
      <c r="C40">
        <v>6382</v>
      </c>
      <c r="D40">
        <v>6128</v>
      </c>
    </row>
    <row r="41" spans="1:4" x14ac:dyDescent="0.25">
      <c r="A41">
        <v>2049</v>
      </c>
      <c r="B41">
        <v>6473</v>
      </c>
      <c r="C41">
        <v>6723</v>
      </c>
      <c r="D41">
        <v>6440</v>
      </c>
    </row>
    <row r="42" spans="1:4" x14ac:dyDescent="0.25">
      <c r="A42">
        <v>2050</v>
      </c>
      <c r="B42">
        <v>6810</v>
      </c>
      <c r="C42">
        <v>7070</v>
      </c>
      <c r="D42">
        <v>6748</v>
      </c>
    </row>
    <row r="43" spans="1:4" x14ac:dyDescent="0.25">
      <c r="B43">
        <v>7152</v>
      </c>
      <c r="C43">
        <v>7427</v>
      </c>
      <c r="D43">
        <v>7067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28</v>
      </c>
      <c r="C1" t="s">
        <v>29</v>
      </c>
      <c r="D1" t="s">
        <v>30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575</v>
      </c>
      <c r="C17">
        <v>575</v>
      </c>
      <c r="D17">
        <v>575</v>
      </c>
    </row>
    <row r="18" spans="1:4" x14ac:dyDescent="0.25">
      <c r="A18">
        <v>2026</v>
      </c>
      <c r="B18">
        <v>575</v>
      </c>
      <c r="C18">
        <v>575</v>
      </c>
      <c r="D18">
        <v>576</v>
      </c>
    </row>
    <row r="19" spans="1:4" x14ac:dyDescent="0.25">
      <c r="A19">
        <v>2027</v>
      </c>
      <c r="B19">
        <v>576</v>
      </c>
      <c r="C19">
        <v>580</v>
      </c>
      <c r="D19">
        <v>581</v>
      </c>
    </row>
    <row r="20" spans="1:4" x14ac:dyDescent="0.25">
      <c r="A20">
        <v>2028</v>
      </c>
      <c r="B20">
        <v>580</v>
      </c>
      <c r="C20">
        <v>586</v>
      </c>
      <c r="D20">
        <v>593</v>
      </c>
    </row>
    <row r="21" spans="1:4" x14ac:dyDescent="0.25">
      <c r="A21">
        <v>2029</v>
      </c>
      <c r="B21">
        <v>589</v>
      </c>
      <c r="C21">
        <v>599</v>
      </c>
      <c r="D21">
        <v>605</v>
      </c>
    </row>
    <row r="22" spans="1:4" x14ac:dyDescent="0.25">
      <c r="A22">
        <v>2030</v>
      </c>
      <c r="B22">
        <v>604</v>
      </c>
      <c r="C22">
        <v>612</v>
      </c>
      <c r="D22">
        <v>620</v>
      </c>
    </row>
    <row r="23" spans="1:4" x14ac:dyDescent="0.25">
      <c r="A23">
        <v>2031</v>
      </c>
      <c r="B23">
        <v>618</v>
      </c>
      <c r="C23">
        <v>625</v>
      </c>
      <c r="D23">
        <v>632</v>
      </c>
    </row>
    <row r="24" spans="1:4" x14ac:dyDescent="0.25">
      <c r="A24">
        <v>2032</v>
      </c>
      <c r="B24">
        <v>635</v>
      </c>
      <c r="C24">
        <v>638</v>
      </c>
      <c r="D24">
        <v>646</v>
      </c>
    </row>
    <row r="25" spans="1:4" x14ac:dyDescent="0.25">
      <c r="A25">
        <v>2033</v>
      </c>
      <c r="B25">
        <v>648</v>
      </c>
      <c r="C25">
        <v>650</v>
      </c>
      <c r="D25">
        <v>666</v>
      </c>
    </row>
    <row r="26" spans="1:4" x14ac:dyDescent="0.25">
      <c r="A26">
        <v>2034</v>
      </c>
      <c r="B26">
        <v>661</v>
      </c>
      <c r="C26">
        <v>668</v>
      </c>
      <c r="D26">
        <v>681</v>
      </c>
    </row>
    <row r="27" spans="1:4" x14ac:dyDescent="0.25">
      <c r="A27">
        <v>2035</v>
      </c>
      <c r="B27">
        <v>671</v>
      </c>
      <c r="C27">
        <v>678</v>
      </c>
      <c r="D27">
        <v>694</v>
      </c>
    </row>
    <row r="28" spans="1:4" x14ac:dyDescent="0.25">
      <c r="A28">
        <v>2036</v>
      </c>
      <c r="B28">
        <v>682</v>
      </c>
      <c r="C28">
        <v>695</v>
      </c>
      <c r="D28">
        <v>702</v>
      </c>
    </row>
    <row r="29" spans="1:4" x14ac:dyDescent="0.25">
      <c r="A29">
        <v>2037</v>
      </c>
      <c r="B29">
        <v>692</v>
      </c>
      <c r="C29">
        <v>706</v>
      </c>
      <c r="D29">
        <v>712</v>
      </c>
    </row>
    <row r="30" spans="1:4" x14ac:dyDescent="0.25">
      <c r="A30">
        <v>2038</v>
      </c>
      <c r="B30">
        <v>708</v>
      </c>
      <c r="C30">
        <v>718</v>
      </c>
      <c r="D30">
        <v>727</v>
      </c>
    </row>
    <row r="31" spans="1:4" x14ac:dyDescent="0.25">
      <c r="A31">
        <v>2039</v>
      </c>
      <c r="B31">
        <v>722</v>
      </c>
      <c r="C31">
        <v>730</v>
      </c>
      <c r="D31">
        <v>735</v>
      </c>
    </row>
    <row r="32" spans="1:4" x14ac:dyDescent="0.25">
      <c r="A32">
        <v>2040</v>
      </c>
      <c r="B32">
        <v>734</v>
      </c>
      <c r="C32">
        <v>735</v>
      </c>
      <c r="D32">
        <v>743</v>
      </c>
    </row>
    <row r="33" spans="1:4" x14ac:dyDescent="0.25">
      <c r="A33">
        <v>2041</v>
      </c>
      <c r="B33">
        <v>746</v>
      </c>
      <c r="C33">
        <v>748</v>
      </c>
      <c r="D33">
        <v>753</v>
      </c>
    </row>
    <row r="34" spans="1:4" x14ac:dyDescent="0.25">
      <c r="A34">
        <v>2042</v>
      </c>
      <c r="B34">
        <v>750</v>
      </c>
      <c r="C34">
        <v>758</v>
      </c>
      <c r="D34">
        <v>764</v>
      </c>
    </row>
    <row r="35" spans="1:4" x14ac:dyDescent="0.25">
      <c r="A35">
        <v>2043</v>
      </c>
      <c r="B35">
        <v>754</v>
      </c>
      <c r="C35">
        <v>770</v>
      </c>
      <c r="D35">
        <v>770</v>
      </c>
    </row>
    <row r="36" spans="1:4" x14ac:dyDescent="0.25">
      <c r="A36">
        <v>2044</v>
      </c>
      <c r="B36">
        <v>767</v>
      </c>
      <c r="C36">
        <v>780</v>
      </c>
      <c r="D36">
        <v>773</v>
      </c>
    </row>
    <row r="37" spans="1:4" x14ac:dyDescent="0.25">
      <c r="A37">
        <v>2045</v>
      </c>
      <c r="B37">
        <v>777</v>
      </c>
      <c r="C37">
        <v>784</v>
      </c>
      <c r="D37">
        <v>778</v>
      </c>
    </row>
    <row r="38" spans="1:4" x14ac:dyDescent="0.25">
      <c r="A38">
        <v>2046</v>
      </c>
      <c r="B38">
        <v>785</v>
      </c>
      <c r="C38">
        <v>788</v>
      </c>
      <c r="D38">
        <v>784</v>
      </c>
    </row>
    <row r="39" spans="1:4" x14ac:dyDescent="0.25">
      <c r="A39">
        <v>2047</v>
      </c>
      <c r="B39">
        <v>794</v>
      </c>
      <c r="C39">
        <v>797</v>
      </c>
      <c r="D39">
        <v>790</v>
      </c>
    </row>
    <row r="40" spans="1:4" x14ac:dyDescent="0.25">
      <c r="A40">
        <v>2048</v>
      </c>
      <c r="B40">
        <v>801</v>
      </c>
      <c r="C40">
        <v>810</v>
      </c>
      <c r="D40">
        <v>796</v>
      </c>
    </row>
    <row r="41" spans="1:4" x14ac:dyDescent="0.25">
      <c r="A41">
        <v>2049</v>
      </c>
      <c r="B41">
        <v>806</v>
      </c>
      <c r="C41">
        <v>817</v>
      </c>
      <c r="D41">
        <v>804</v>
      </c>
    </row>
    <row r="42" spans="1:4" x14ac:dyDescent="0.25">
      <c r="A42">
        <v>2050</v>
      </c>
      <c r="B42">
        <v>812</v>
      </c>
      <c r="C42">
        <v>819</v>
      </c>
      <c r="D42">
        <v>811</v>
      </c>
    </row>
    <row r="43" spans="1:4" x14ac:dyDescent="0.25">
      <c r="B43">
        <v>817</v>
      </c>
      <c r="C43">
        <v>826</v>
      </c>
      <c r="D43">
        <v>817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28</v>
      </c>
      <c r="C1" t="s">
        <v>29</v>
      </c>
      <c r="D1" t="s">
        <v>30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1371</v>
      </c>
      <c r="C17">
        <v>1381</v>
      </c>
      <c r="D17">
        <v>1382</v>
      </c>
    </row>
    <row r="18" spans="1:4" x14ac:dyDescent="0.25">
      <c r="A18">
        <v>2026</v>
      </c>
      <c r="B18">
        <v>1425</v>
      </c>
      <c r="C18">
        <v>1432</v>
      </c>
      <c r="D18">
        <v>1439</v>
      </c>
    </row>
    <row r="19" spans="1:4" x14ac:dyDescent="0.25">
      <c r="A19">
        <v>2027</v>
      </c>
      <c r="B19">
        <v>1474</v>
      </c>
      <c r="C19">
        <v>1491</v>
      </c>
      <c r="D19">
        <v>1497</v>
      </c>
    </row>
    <row r="20" spans="1:4" x14ac:dyDescent="0.25">
      <c r="A20">
        <v>2028</v>
      </c>
      <c r="B20">
        <v>1519</v>
      </c>
      <c r="C20">
        <v>1550</v>
      </c>
      <c r="D20">
        <v>1556</v>
      </c>
    </row>
    <row r="21" spans="1:4" x14ac:dyDescent="0.25">
      <c r="A21">
        <v>2029</v>
      </c>
      <c r="B21">
        <v>1565</v>
      </c>
      <c r="C21">
        <v>1611</v>
      </c>
      <c r="D21">
        <v>1627</v>
      </c>
    </row>
    <row r="22" spans="1:4" x14ac:dyDescent="0.25">
      <c r="A22">
        <v>2030</v>
      </c>
      <c r="B22">
        <v>1618</v>
      </c>
      <c r="C22">
        <v>1690</v>
      </c>
      <c r="D22">
        <v>1708</v>
      </c>
    </row>
    <row r="23" spans="1:4" x14ac:dyDescent="0.25">
      <c r="A23">
        <v>2031</v>
      </c>
      <c r="B23">
        <v>1699</v>
      </c>
      <c r="C23">
        <v>1804</v>
      </c>
      <c r="D23">
        <v>1801</v>
      </c>
    </row>
    <row r="24" spans="1:4" x14ac:dyDescent="0.25">
      <c r="A24">
        <v>2032</v>
      </c>
      <c r="B24">
        <v>1796</v>
      </c>
      <c r="C24">
        <v>1933</v>
      </c>
      <c r="D24">
        <v>1912</v>
      </c>
    </row>
    <row r="25" spans="1:4" x14ac:dyDescent="0.25">
      <c r="A25">
        <v>2033</v>
      </c>
      <c r="B25">
        <v>1941</v>
      </c>
      <c r="C25">
        <v>2091</v>
      </c>
      <c r="D25">
        <v>2047</v>
      </c>
    </row>
    <row r="26" spans="1:4" x14ac:dyDescent="0.25">
      <c r="A26">
        <v>2034</v>
      </c>
      <c r="B26">
        <v>2114</v>
      </c>
      <c r="C26">
        <v>2285</v>
      </c>
      <c r="D26">
        <v>2220</v>
      </c>
    </row>
    <row r="27" spans="1:4" x14ac:dyDescent="0.25">
      <c r="A27">
        <v>2035</v>
      </c>
      <c r="B27">
        <v>2334</v>
      </c>
      <c r="C27">
        <v>2524</v>
      </c>
      <c r="D27">
        <v>2421</v>
      </c>
    </row>
    <row r="28" spans="1:4" x14ac:dyDescent="0.25">
      <c r="A28">
        <v>2036</v>
      </c>
      <c r="B28">
        <v>2559</v>
      </c>
      <c r="C28">
        <v>2776</v>
      </c>
      <c r="D28">
        <v>2641</v>
      </c>
    </row>
    <row r="29" spans="1:4" x14ac:dyDescent="0.25">
      <c r="A29">
        <v>2037</v>
      </c>
      <c r="B29">
        <v>2793</v>
      </c>
      <c r="C29">
        <v>3055</v>
      </c>
      <c r="D29">
        <v>2891</v>
      </c>
    </row>
    <row r="30" spans="1:4" x14ac:dyDescent="0.25">
      <c r="A30">
        <v>2038</v>
      </c>
      <c r="B30">
        <v>3043</v>
      </c>
      <c r="C30">
        <v>3319</v>
      </c>
      <c r="D30">
        <v>3129</v>
      </c>
    </row>
    <row r="31" spans="1:4" x14ac:dyDescent="0.25">
      <c r="A31">
        <v>2039</v>
      </c>
      <c r="B31">
        <v>3274</v>
      </c>
      <c r="C31">
        <v>3575</v>
      </c>
      <c r="D31">
        <v>3344</v>
      </c>
    </row>
    <row r="32" spans="1:4" x14ac:dyDescent="0.25">
      <c r="A32">
        <v>2040</v>
      </c>
      <c r="B32">
        <v>3490</v>
      </c>
      <c r="C32">
        <v>3824</v>
      </c>
      <c r="D32">
        <v>3569</v>
      </c>
    </row>
    <row r="33" spans="1:4" x14ac:dyDescent="0.25">
      <c r="A33">
        <v>2041</v>
      </c>
      <c r="B33">
        <v>3738</v>
      </c>
      <c r="C33">
        <v>4062</v>
      </c>
      <c r="D33">
        <v>3772</v>
      </c>
    </row>
    <row r="34" spans="1:4" x14ac:dyDescent="0.25">
      <c r="A34">
        <v>2042</v>
      </c>
      <c r="B34">
        <v>3954</v>
      </c>
      <c r="C34">
        <v>4328</v>
      </c>
      <c r="D34">
        <v>3984</v>
      </c>
    </row>
    <row r="35" spans="1:4" x14ac:dyDescent="0.25">
      <c r="A35">
        <v>2043</v>
      </c>
      <c r="B35">
        <v>4174</v>
      </c>
      <c r="C35">
        <v>4562</v>
      </c>
      <c r="D35">
        <v>4196</v>
      </c>
    </row>
    <row r="36" spans="1:4" x14ac:dyDescent="0.25">
      <c r="A36">
        <v>2044</v>
      </c>
      <c r="B36">
        <v>4399</v>
      </c>
      <c r="C36">
        <v>4816</v>
      </c>
      <c r="D36">
        <v>4413</v>
      </c>
    </row>
    <row r="37" spans="1:4" x14ac:dyDescent="0.25">
      <c r="A37">
        <v>2045</v>
      </c>
      <c r="B37">
        <v>4616</v>
      </c>
      <c r="C37">
        <v>5073</v>
      </c>
      <c r="D37">
        <v>4643</v>
      </c>
    </row>
    <row r="38" spans="1:4" x14ac:dyDescent="0.25">
      <c r="A38">
        <v>2046</v>
      </c>
      <c r="B38">
        <v>4845</v>
      </c>
      <c r="C38">
        <v>5335</v>
      </c>
      <c r="D38">
        <v>4862</v>
      </c>
    </row>
    <row r="39" spans="1:4" x14ac:dyDescent="0.25">
      <c r="A39">
        <v>2047</v>
      </c>
      <c r="B39">
        <v>5084</v>
      </c>
      <c r="C39">
        <v>5598</v>
      </c>
      <c r="D39">
        <v>5085</v>
      </c>
    </row>
    <row r="40" spans="1:4" x14ac:dyDescent="0.25">
      <c r="A40">
        <v>2048</v>
      </c>
      <c r="B40">
        <v>5326</v>
      </c>
      <c r="C40">
        <v>5876</v>
      </c>
      <c r="D40">
        <v>5318</v>
      </c>
    </row>
    <row r="41" spans="1:4" x14ac:dyDescent="0.25">
      <c r="A41">
        <v>2049</v>
      </c>
      <c r="B41">
        <v>5569</v>
      </c>
      <c r="C41">
        <v>6156</v>
      </c>
      <c r="D41">
        <v>5559</v>
      </c>
    </row>
    <row r="42" spans="1:4" x14ac:dyDescent="0.25">
      <c r="A42">
        <v>2050</v>
      </c>
      <c r="B42">
        <v>5806</v>
      </c>
      <c r="C42">
        <v>6433</v>
      </c>
      <c r="D42">
        <v>5822</v>
      </c>
    </row>
    <row r="43" spans="1:4" x14ac:dyDescent="0.25">
      <c r="B43">
        <v>6069</v>
      </c>
      <c r="C43">
        <v>6736</v>
      </c>
      <c r="D43">
        <v>6083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577</v>
      </c>
      <c r="C17">
        <v>575</v>
      </c>
      <c r="D17">
        <v>575</v>
      </c>
    </row>
    <row r="18" spans="1:4" x14ac:dyDescent="0.25">
      <c r="A18">
        <v>2026</v>
      </c>
      <c r="B18">
        <v>596</v>
      </c>
      <c r="C18">
        <v>580</v>
      </c>
      <c r="D18">
        <v>575</v>
      </c>
    </row>
    <row r="19" spans="1:4" x14ac:dyDescent="0.25">
      <c r="A19">
        <v>2027</v>
      </c>
      <c r="B19">
        <v>634</v>
      </c>
      <c r="C19">
        <v>601</v>
      </c>
      <c r="D19">
        <v>579</v>
      </c>
    </row>
    <row r="20" spans="1:4" x14ac:dyDescent="0.25">
      <c r="A20">
        <v>2028</v>
      </c>
      <c r="B20">
        <v>664</v>
      </c>
      <c r="C20">
        <v>642</v>
      </c>
      <c r="D20">
        <v>592</v>
      </c>
    </row>
    <row r="21" spans="1:4" x14ac:dyDescent="0.25">
      <c r="A21">
        <v>2029</v>
      </c>
      <c r="B21">
        <v>692</v>
      </c>
      <c r="C21">
        <v>673</v>
      </c>
      <c r="D21">
        <v>629</v>
      </c>
    </row>
    <row r="22" spans="1:4" x14ac:dyDescent="0.25">
      <c r="A22">
        <v>2030</v>
      </c>
      <c r="B22">
        <v>716</v>
      </c>
      <c r="C22">
        <v>693</v>
      </c>
      <c r="D22">
        <v>655</v>
      </c>
    </row>
    <row r="23" spans="1:4" x14ac:dyDescent="0.25">
      <c r="A23">
        <v>2031</v>
      </c>
      <c r="B23">
        <v>735</v>
      </c>
      <c r="C23">
        <v>715</v>
      </c>
      <c r="D23">
        <v>684</v>
      </c>
    </row>
    <row r="24" spans="1:4" x14ac:dyDescent="0.25">
      <c r="A24">
        <v>2032</v>
      </c>
      <c r="B24">
        <v>742</v>
      </c>
      <c r="C24">
        <v>731</v>
      </c>
      <c r="D24">
        <v>709</v>
      </c>
    </row>
    <row r="25" spans="1:4" x14ac:dyDescent="0.25">
      <c r="A25">
        <v>2033</v>
      </c>
      <c r="B25">
        <v>757</v>
      </c>
      <c r="C25">
        <v>745</v>
      </c>
      <c r="D25">
        <v>727</v>
      </c>
    </row>
    <row r="26" spans="1:4" x14ac:dyDescent="0.25">
      <c r="A26">
        <v>2034</v>
      </c>
      <c r="B26">
        <v>763</v>
      </c>
      <c r="C26">
        <v>756</v>
      </c>
      <c r="D26">
        <v>751</v>
      </c>
    </row>
    <row r="27" spans="1:4" x14ac:dyDescent="0.25">
      <c r="A27">
        <v>2035</v>
      </c>
      <c r="B27">
        <v>770</v>
      </c>
      <c r="C27">
        <v>769</v>
      </c>
      <c r="D27">
        <v>760</v>
      </c>
    </row>
    <row r="28" spans="1:4" x14ac:dyDescent="0.25">
      <c r="A28">
        <v>2036</v>
      </c>
      <c r="B28">
        <v>782</v>
      </c>
      <c r="C28">
        <v>784</v>
      </c>
      <c r="D28">
        <v>772</v>
      </c>
    </row>
    <row r="29" spans="1:4" x14ac:dyDescent="0.25">
      <c r="A29">
        <v>2037</v>
      </c>
      <c r="B29">
        <v>795</v>
      </c>
      <c r="C29">
        <v>794</v>
      </c>
      <c r="D29">
        <v>787</v>
      </c>
    </row>
    <row r="30" spans="1:4" x14ac:dyDescent="0.25">
      <c r="A30">
        <v>2038</v>
      </c>
      <c r="B30">
        <v>807</v>
      </c>
      <c r="C30">
        <v>802</v>
      </c>
      <c r="D30">
        <v>793</v>
      </c>
    </row>
    <row r="31" spans="1:4" x14ac:dyDescent="0.25">
      <c r="A31">
        <v>2039</v>
      </c>
      <c r="B31">
        <v>814</v>
      </c>
      <c r="C31">
        <v>812</v>
      </c>
      <c r="D31">
        <v>802</v>
      </c>
    </row>
    <row r="32" spans="1:4" x14ac:dyDescent="0.25">
      <c r="A32">
        <v>2040</v>
      </c>
      <c r="B32">
        <v>822</v>
      </c>
      <c r="C32">
        <v>823</v>
      </c>
      <c r="D32">
        <v>809</v>
      </c>
    </row>
    <row r="33" spans="1:4" x14ac:dyDescent="0.25">
      <c r="A33">
        <v>2041</v>
      </c>
      <c r="B33">
        <v>831</v>
      </c>
      <c r="C33">
        <v>829</v>
      </c>
      <c r="D33">
        <v>814</v>
      </c>
    </row>
    <row r="34" spans="1:4" x14ac:dyDescent="0.25">
      <c r="A34">
        <v>2042</v>
      </c>
      <c r="B34">
        <v>835</v>
      </c>
      <c r="C34">
        <v>833</v>
      </c>
      <c r="D34">
        <v>823</v>
      </c>
    </row>
    <row r="35" spans="1:4" x14ac:dyDescent="0.25">
      <c r="A35">
        <v>2043</v>
      </c>
      <c r="B35">
        <v>841</v>
      </c>
      <c r="C35">
        <v>844</v>
      </c>
      <c r="D35">
        <v>835</v>
      </c>
    </row>
    <row r="36" spans="1:4" x14ac:dyDescent="0.25">
      <c r="A36">
        <v>2044</v>
      </c>
      <c r="B36">
        <v>845</v>
      </c>
      <c r="C36">
        <v>850</v>
      </c>
      <c r="D36">
        <v>838</v>
      </c>
    </row>
    <row r="37" spans="1:4" x14ac:dyDescent="0.25">
      <c r="A37">
        <v>2045</v>
      </c>
      <c r="B37">
        <v>853</v>
      </c>
      <c r="C37">
        <v>856</v>
      </c>
      <c r="D37">
        <v>844</v>
      </c>
    </row>
    <row r="38" spans="1:4" x14ac:dyDescent="0.25">
      <c r="A38">
        <v>2046</v>
      </c>
      <c r="B38">
        <v>859</v>
      </c>
      <c r="C38">
        <v>858</v>
      </c>
      <c r="D38">
        <v>849</v>
      </c>
    </row>
    <row r="39" spans="1:4" x14ac:dyDescent="0.25">
      <c r="A39">
        <v>2047</v>
      </c>
      <c r="B39">
        <v>866</v>
      </c>
      <c r="C39">
        <v>861</v>
      </c>
      <c r="D39">
        <v>851</v>
      </c>
    </row>
    <row r="40" spans="1:4" x14ac:dyDescent="0.25">
      <c r="A40">
        <v>2048</v>
      </c>
      <c r="B40">
        <v>871</v>
      </c>
      <c r="C40">
        <v>863</v>
      </c>
      <c r="D40">
        <v>855</v>
      </c>
    </row>
    <row r="41" spans="1:4" x14ac:dyDescent="0.25">
      <c r="A41">
        <v>2049</v>
      </c>
      <c r="B41">
        <v>876</v>
      </c>
      <c r="C41">
        <v>867</v>
      </c>
      <c r="D41">
        <v>861</v>
      </c>
    </row>
    <row r="42" spans="1:4" x14ac:dyDescent="0.25">
      <c r="A42">
        <v>2050</v>
      </c>
      <c r="B42">
        <v>877</v>
      </c>
      <c r="C42">
        <v>870</v>
      </c>
      <c r="D42">
        <v>867</v>
      </c>
    </row>
    <row r="43" spans="1:4" x14ac:dyDescent="0.25">
      <c r="B43">
        <v>880</v>
      </c>
      <c r="C43">
        <v>872</v>
      </c>
      <c r="D43">
        <v>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1379</v>
      </c>
      <c r="C17">
        <v>1391</v>
      </c>
      <c r="D17">
        <v>1373</v>
      </c>
    </row>
    <row r="18" spans="1:4" x14ac:dyDescent="0.25">
      <c r="A18">
        <v>2026</v>
      </c>
      <c r="B18">
        <v>1465</v>
      </c>
      <c r="C18">
        <v>1459</v>
      </c>
      <c r="D18">
        <v>1426</v>
      </c>
    </row>
    <row r="19" spans="1:4" x14ac:dyDescent="0.25">
      <c r="A19">
        <v>2027</v>
      </c>
      <c r="B19">
        <v>1608</v>
      </c>
      <c r="C19">
        <v>1561</v>
      </c>
      <c r="D19">
        <v>1485</v>
      </c>
    </row>
    <row r="20" spans="1:4" x14ac:dyDescent="0.25">
      <c r="A20">
        <v>2028</v>
      </c>
      <c r="B20">
        <v>1766</v>
      </c>
      <c r="C20">
        <v>1704</v>
      </c>
      <c r="D20">
        <v>1578</v>
      </c>
    </row>
    <row r="21" spans="1:4" x14ac:dyDescent="0.25">
      <c r="A21">
        <v>2029</v>
      </c>
      <c r="B21">
        <v>1945</v>
      </c>
      <c r="C21">
        <v>1862</v>
      </c>
      <c r="D21">
        <v>1691</v>
      </c>
    </row>
    <row r="22" spans="1:4" x14ac:dyDescent="0.25">
      <c r="A22">
        <v>2030</v>
      </c>
      <c r="B22">
        <v>2133</v>
      </c>
      <c r="C22">
        <v>2024</v>
      </c>
      <c r="D22">
        <v>1826</v>
      </c>
    </row>
    <row r="23" spans="1:4" x14ac:dyDescent="0.25">
      <c r="A23">
        <v>2031</v>
      </c>
      <c r="B23">
        <v>2326</v>
      </c>
      <c r="C23">
        <v>2200</v>
      </c>
      <c r="D23">
        <v>1979</v>
      </c>
    </row>
    <row r="24" spans="1:4" x14ac:dyDescent="0.25">
      <c r="A24">
        <v>2032</v>
      </c>
      <c r="B24">
        <v>2537</v>
      </c>
      <c r="C24">
        <v>2402</v>
      </c>
      <c r="D24">
        <v>2171</v>
      </c>
    </row>
    <row r="25" spans="1:4" x14ac:dyDescent="0.25">
      <c r="A25">
        <v>2033</v>
      </c>
      <c r="B25">
        <v>2776</v>
      </c>
      <c r="C25">
        <v>2627</v>
      </c>
      <c r="D25">
        <v>2373</v>
      </c>
    </row>
    <row r="26" spans="1:4" x14ac:dyDescent="0.25">
      <c r="A26">
        <v>2034</v>
      </c>
      <c r="B26">
        <v>3045</v>
      </c>
      <c r="C26">
        <v>2887</v>
      </c>
      <c r="D26">
        <v>2610</v>
      </c>
    </row>
    <row r="27" spans="1:4" x14ac:dyDescent="0.25">
      <c r="A27">
        <v>2035</v>
      </c>
      <c r="B27">
        <v>3346</v>
      </c>
      <c r="C27">
        <v>3174</v>
      </c>
      <c r="D27">
        <v>2875</v>
      </c>
    </row>
    <row r="28" spans="1:4" x14ac:dyDescent="0.25">
      <c r="A28">
        <v>2036</v>
      </c>
      <c r="B28">
        <v>3696</v>
      </c>
      <c r="C28">
        <v>3489</v>
      </c>
      <c r="D28">
        <v>3162</v>
      </c>
    </row>
    <row r="29" spans="1:4" x14ac:dyDescent="0.25">
      <c r="A29">
        <v>2037</v>
      </c>
      <c r="B29">
        <v>4066</v>
      </c>
      <c r="C29">
        <v>3833</v>
      </c>
      <c r="D29">
        <v>3475</v>
      </c>
    </row>
    <row r="30" spans="1:4" x14ac:dyDescent="0.25">
      <c r="A30">
        <v>2038</v>
      </c>
      <c r="B30">
        <v>4446</v>
      </c>
      <c r="C30">
        <v>4172</v>
      </c>
      <c r="D30">
        <v>3804</v>
      </c>
    </row>
    <row r="31" spans="1:4" x14ac:dyDescent="0.25">
      <c r="A31">
        <v>2039</v>
      </c>
      <c r="B31">
        <v>4834</v>
      </c>
      <c r="C31">
        <v>4529</v>
      </c>
      <c r="D31">
        <v>4130</v>
      </c>
    </row>
    <row r="32" spans="1:4" x14ac:dyDescent="0.25">
      <c r="A32">
        <v>2040</v>
      </c>
      <c r="B32">
        <v>5226</v>
      </c>
      <c r="C32">
        <v>4884</v>
      </c>
      <c r="D32">
        <v>4458</v>
      </c>
    </row>
    <row r="33" spans="1:4" x14ac:dyDescent="0.25">
      <c r="A33">
        <v>2041</v>
      </c>
      <c r="B33">
        <v>5628</v>
      </c>
      <c r="C33">
        <v>5256</v>
      </c>
      <c r="D33">
        <v>4784</v>
      </c>
    </row>
    <row r="34" spans="1:4" x14ac:dyDescent="0.25">
      <c r="A34">
        <v>2042</v>
      </c>
      <c r="B34">
        <v>6046</v>
      </c>
      <c r="C34">
        <v>5638</v>
      </c>
      <c r="D34">
        <v>5132</v>
      </c>
    </row>
    <row r="35" spans="1:4" x14ac:dyDescent="0.25">
      <c r="A35">
        <v>2043</v>
      </c>
      <c r="B35">
        <v>6463</v>
      </c>
      <c r="C35">
        <v>6016</v>
      </c>
      <c r="D35">
        <v>5478</v>
      </c>
    </row>
    <row r="36" spans="1:4" x14ac:dyDescent="0.25">
      <c r="A36">
        <v>2044</v>
      </c>
      <c r="B36">
        <v>6870</v>
      </c>
      <c r="C36">
        <v>6410</v>
      </c>
      <c r="D36">
        <v>5846</v>
      </c>
    </row>
    <row r="37" spans="1:4" x14ac:dyDescent="0.25">
      <c r="A37">
        <v>2045</v>
      </c>
      <c r="B37">
        <v>7271</v>
      </c>
      <c r="C37">
        <v>6800</v>
      </c>
      <c r="D37">
        <v>6214</v>
      </c>
    </row>
    <row r="38" spans="1:4" x14ac:dyDescent="0.25">
      <c r="A38">
        <v>2046</v>
      </c>
      <c r="B38">
        <v>7680</v>
      </c>
      <c r="C38">
        <v>7201</v>
      </c>
      <c r="D38">
        <v>6580</v>
      </c>
    </row>
    <row r="39" spans="1:4" x14ac:dyDescent="0.25">
      <c r="A39">
        <v>2047</v>
      </c>
      <c r="B39">
        <v>8087</v>
      </c>
      <c r="C39">
        <v>7588</v>
      </c>
      <c r="D39">
        <v>6969</v>
      </c>
    </row>
    <row r="40" spans="1:4" x14ac:dyDescent="0.25">
      <c r="A40">
        <v>2048</v>
      </c>
      <c r="B40">
        <v>8481</v>
      </c>
      <c r="C40">
        <v>7983</v>
      </c>
      <c r="D40">
        <v>7344</v>
      </c>
    </row>
    <row r="41" spans="1:4" x14ac:dyDescent="0.25">
      <c r="A41">
        <v>2049</v>
      </c>
      <c r="B41">
        <v>8855</v>
      </c>
      <c r="C41">
        <v>8370</v>
      </c>
      <c r="D41">
        <v>7729</v>
      </c>
    </row>
    <row r="42" spans="1:4" x14ac:dyDescent="0.25">
      <c r="A42">
        <v>2050</v>
      </c>
      <c r="B42">
        <v>9226</v>
      </c>
      <c r="C42">
        <v>8743</v>
      </c>
      <c r="D42">
        <v>8114</v>
      </c>
    </row>
    <row r="43" spans="1:4" x14ac:dyDescent="0.25">
      <c r="B43">
        <v>9591</v>
      </c>
      <c r="C43">
        <v>9125</v>
      </c>
      <c r="D43">
        <v>8495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2024-09-23T15:07:31Z</dcterms:modified>
</cp:coreProperties>
</file>